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8800" windowHeight="14010" tabRatio="78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CO35" i="10"/>
  <c r="CO36"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<sst xmlns="http://schemas.openxmlformats.org/spreadsheetml/2006/main" count="1115" uniqueCount="606">
  <si>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</si>
  <si>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</si>
  <si>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</si>
  <si>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</si>
  <si>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</si>
  <si>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</si>
  <si>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</si>
  <si>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</si>
  <si>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</si>
  <si>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</si>
  <si>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</si>
  <si>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</si>
  <si>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</si>
  <si>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</si>
  <si>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</si>
  <si>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</si>
  <si>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</si>
  <si>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</si>
  <si>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</si>
  <si>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</si>
  <si>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</si>
  <si>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</si>
  <si>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</si>
  <si>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</si>
  <si>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</si>
  <si>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</si>
  <si>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</si>
  <si>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</si>
  <si>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</si>
  <si>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</si>
  <si>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</si>
  <si>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</si>
  <si>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</si>
  <si>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</si>
  <si>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</si>
  <si>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</si>
  <si>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</si>
  <si>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</si>
  <si>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</si>
  <si>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</si>
  <si>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</si>
  <si>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</si>
  <si>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</si>
  <si>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</si>
  <si>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</si>
  <si>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</si>
  <si>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</si>
  <si>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</si>
  <si>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</si>
  <si>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</si>
  <si>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</si>
  <si>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</si>
  <si>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</si>
  <si>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</si>
  <si>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</si>
  <si>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</si>
  <si>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</si>
  <si>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</si>
  <si>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</si>
  <si>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</si>
  <si>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</si>
  <si>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</si>
  <si>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</si>
  <si>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</si>
  <si>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</si>
  <si>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</si>
  <si>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</si>
  <si>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</si>
  <si>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</si>
  <si>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</si>
  <si>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</si>
  <si>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</si>
  <si>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</si>
  <si>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</si>
  <si>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</si>
  <si>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</si>
  <si>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</si>
  <si>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</si>
  <si>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</si>
  <si>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</si>
  <si>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</si>
  <si>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</si>
  <si>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</si>
  <si>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</si>
  <si>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</si>
  <si>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</si>
  <si>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</si>
  <si>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</si>
  <si>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</si>
  <si>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</si>
  <si>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</si>
  <si>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</si>
  <si>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</si>
  <si>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</si>
  <si>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</si>
  <si>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</si>
  <si>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</si>
  <si>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</si>
  <si>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</si>
  <si>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</si>
  <si>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</si>
  <si>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</si>
  <si>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</si>
  <si>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</si>
  <si>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</si>
  <si>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</si>
  <si>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</si>
  <si>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</si>
  <si>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</si>
  <si>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</si>
  <si>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</si>
  <si>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</si>
  <si>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</si>
  <si>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</si>
  <si>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</si>
  <si>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</si>
  <si>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</si>
  <si>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</si>
  <si>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</si>
  <si>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</si>
  <si>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</si>
  <si>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</si>
  <si>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</si>
  <si>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</si>
  <si>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</si>
  <si>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</si>
  <si>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</si>
  <si>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</si>
  <si>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</si>
  <si>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</si>
  <si>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</si>
  <si>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</si>
  <si>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</si>
  <si>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</si>
  <si>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</si>
  <si>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</si>
  <si>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</si>
  <si>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</si>
  <si>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</si>
  <si>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</si>
  <si>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</si>
  <si>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</si>
  <si>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</si>
  <si>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</si>
  <si>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</si>
  <si>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</si>
  <si>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</si>
  <si>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</si>
  <si>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</si>
  <si>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</si>
  <si>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</si>
  <si>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</si>
  <si>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</si>
  <si>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</si>
  <si>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</si>
  <si>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</si>
  <si>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</si>
  <si>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</si>
  <si>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</si>
  <si>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</si>
  <si>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</si>
  <si>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</si>
  <si>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</si>
  <si>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</si>
  <si>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</si>
  <si>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</si>
  <si>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</si>
  <si>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</si>
  <si>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</si>
  <si>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</si>
  <si>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</si>
  <si>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</si>
  <si>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</si>
  <si>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</si>
  <si>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</si>
  <si>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</si>
  <si>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</si>
  <si>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</si>
  <si>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</si>
  <si>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</si>
  <si>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</si>
  <si>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</si>
  <si>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</si>
  <si>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</si>
  <si>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</si>
  <si>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</si>
  <si>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</si>
  <si>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</si>
  <si>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</si>
  <si>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</si>
  <si>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</si>
  <si>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</si>
  <si>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</si>
  <si>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</si>
  <si>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</si>
  <si>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</si>
  <si>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</si>
  <si>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</si>
  <si>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</si>
  <si>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</si>
  <si>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</si>
  <si>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</si>
  <si>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</si>
  <si>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</si>
  <si>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</si>
  <si>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</si>
  <si>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</si>
  <si>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</si>
  <si>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</si>
  <si>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</si>
  <si>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</si>
  <si>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</si>
  <si>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</si>
  <si>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</si>
  <si>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</si>
  <si>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</si>
  <si>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</si>
  <si>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</si>
  <si>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</si>
  <si>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</si>
  <si>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</si>
  <si>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</si>
  <si>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</si>
  <si>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</si>
  <si>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</si>
  <si>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</si>
  <si>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</si>
  <si>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</si>
  <si>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</si>
  <si>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</si>
  <si>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</si>
  <si>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</si>
  <si>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</si>
  <si>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</si>
  <si>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</si>
  <si>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</si>
  <si>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</si>
  <si>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</si>
  <si>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</si>
  <si>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</si>
  <si>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</si>
  <si>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</si>
  <si>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</si>
  <si>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</si>
  <si>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</si>
  <si>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</si>
  <si>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</si>
  <si>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</si>
  <si>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</si>
  <si>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</si>
  <si>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</si>
  <si>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</si>
  <si>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</si>
  <si>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</si>
  <si>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</si>
  <si>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</si>
  <si>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</si>
  <si>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</si>
  <si>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</si>
  <si>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</si>
  <si>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</si>
  <si>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</si>
  <si>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</si>
  <si>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</si>
  <si>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</si>
  <si>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</si>
  <si>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</si>
  <si>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</si>
  <si>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</si>
  <si>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</si>
  <si>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</si>
  <si>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</si>
  <si>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</si>
  <si>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</si>
  <si>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</si>
  <si>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</si>
  <si>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</si>
  <si>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</si>
  <si>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</si>
  <si>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</si>
  <si>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</si>
  <si>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</si>
  <si>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</si>
  <si>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</si>
  <si>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</si>
  <si>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</si>
  <si>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</si>
  <si>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</si>
  <si>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</si>
  <si>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</si>
  <si>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</si>
  <si>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</si>
  <si>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</si>
  <si>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</si>
  <si>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</si>
  <si>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</si>
  <si>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</si>
  <si>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</si>
  <si>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</si>
  <si>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</si>
  <si>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</si>
  <si>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</si>
  <si>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</si>
  <si>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</si>
  <si>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</si>
  <si>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</si>
  <si>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</si>
  <si>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</si>
  <si>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</si>
  <si>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</si>
  <si>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</si>
  <si>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</si>
  <si>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</si>
  <si>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</si>
  <si>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</si>
  <si>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</si>
  <si>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</si>
  <si>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</si>
  <si>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</si>
  <si>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</si>
  <si>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</si>
  <si>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</si>
  <si>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</si>
  <si>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</si>
  <si>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</si>
  <si>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</si>
  <si>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</si>
  <si>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</si>
  <si>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</si>
  <si>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</si>
  <si>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</si>
  <si>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</si>
  <si>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</si>
  <si>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</si>
  <si>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</si>
  <si>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</si>
  <si>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</si>
  <si>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</si>
  <si>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</si>
  <si>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</si>
  <si>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</si>
  <si>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</si>
  <si>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</si>
  <si>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</si>
  <si>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</si>
  <si>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</si>
  <si>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</si>
  <si>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</si>
  <si>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</si>
  <si>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</si>
  <si>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</si>
  <si>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</si>
  <si>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</si>
  <si>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</si>
  <si>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</si>
  <si>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</si>
  <si>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</si>
  <si>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</si>
  <si>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</si>
  <si>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</si>
  <si>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</si>
  <si>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</si>
  <si>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</si>
  <si>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</si>
  <si>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</si>
  <si>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</si>
  <si>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</si>
  <si>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</si>
  <si>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</si>
  <si>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</si>
  <si>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</si>
  <si>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</si>
  <si>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</si>
  <si>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</si>
  <si>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</si>
  <si>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</si>
  <si>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</si>
  <si>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</si>
  <si>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</si>
  <si>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</si>
  <si>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</si>
  <si>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</si>
  <si>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</si>
  <si>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</si>
  <si>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</si>
  <si>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</si>
  <si>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</si>
  <si>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</si>
  <si>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</si>
  <si>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</si>
  <si>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</si>
  <si>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</si>
  <si>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境町住宅事業特別会計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</si>
  <si>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</si>
  <si>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</si>
  <si>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</si>
  <si>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</si>
  <si>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</si>
  <si>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</si>
  <si>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</si>
  <si>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</si>
  <si>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</si>
  <si>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</si>
  <si>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</si>
  <si>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</si>
  <si>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</si>
  <si>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</si>
  <si>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</si>
  <si>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</si>
  <si>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</si>
  <si>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</si>
  <si>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</si>
  <si>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</si>
  <si>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</si>
  <si>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</si>
  <si>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</si>
  <si>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</si>
  <si>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</si>
  <si>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</si>
  <si>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</si>
  <si>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</si>
  <si>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</si>
  <si>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</si>
  <si>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</si>
  <si>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</si>
  <si>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</si>
  <si>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</si>
  <si>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</si>
  <si>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</si>
  <si>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</si>
  <si>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</si>
  <si>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</si>
  <si>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</si>
  <si>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</si>
  <si>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</si>
  <si>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</si>
  <si>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</si>
  <si>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</si>
  <si>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</si>
  <si>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</si>
  <si>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</si>
  <si>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</si>
  <si>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</si>
  <si>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</si>
  <si>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</si>
  <si>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</si>
  <si>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</si>
  <si>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</si>
  <si>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</si>
  <si>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</si>
  <si>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</si>
  <si>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</si>
  <si>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</si>
  <si>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</si>
  <si>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</si>
  <si>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</si>
  <si>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</si>
  <si>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</si>
  <si>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</si>
  <si>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</si>
  <si>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</si>
  <si>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</si>
  <si>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</si>
  <si>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</si>
  <si>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</si>
  <si>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</si>
  <si>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</si>
  <si>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</si>
  <si>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</si>
  <si>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</si>
  <si>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</si>
  <si>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</si>
  <si>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</si>
  <si>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</si>
  <si>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</si>
  <si>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</si>
  <si>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</si>
  <si>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</si>
  <si>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</si>
  <si>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</si>
  <si>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</si>
  <si>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</si>
  <si>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</si>
  <si>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</si>
  <si>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</si>
  <si>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</si>
  <si>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</si>
  <si>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</si>
  <si>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</si>
  <si>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</si>
  <si>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</si>
  <si>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</si>
  <si>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</si>
  <si>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</si>
  <si>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</si>
  <si>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</si>
  <si>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</si>
  <si>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</si>
  <si>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</si>
  <si>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</si>
  <si>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</si>
  <si>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</si>
  <si>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</si>
  <si>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</si>
  <si>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</si>
  <si>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</si>
  <si>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</si>
  <si>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</si>
  <si>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</si>
  <si>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</si>
  <si>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</si>
  <si>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</si>
  <si>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</si>
  <si>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</si>
  <si>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</si>
  <si>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</si>
  <si>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</si>
  <si>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</si>
  <si>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</si>
  <si>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</si>
  <si>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</si>
  <si>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</si>
  <si>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</si>
  <si>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</si>
  <si>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</si>
  <si>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</si>
  <si>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</si>
  <si>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</si>
  <si>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</si>
  <si>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</si>
  <si>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</si>
  <si>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</si>
  <si>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</si>
  <si>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</si>
  <si>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</si>
  <si>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</si>
  <si>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</si>
  <si>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</si>
  <si>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</si>
  <si>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</si>
  <si>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</si>
  <si>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</si>
  <si>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</si>
  <si>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</si>
  <si>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</si>
  <si>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</si>
  <si>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</si>
  <si>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</si>
  <si>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</si>
  <si>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</si>
  <si>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</si>
  <si>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</si>
  <si>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</si>
  <si>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</si>
  <si>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</si>
  <si>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</si>
  <si>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</si>
  <si>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1.62</t>
  </si>
  <si>
    <t>境町水道事業会計</t>
  </si>
  <si>
    <t>一般会計</t>
  </si>
  <si>
    <t>境町介護保険事業特別会計</t>
  </si>
  <si>
    <t>境町国民健康保険事業特別会計</t>
  </si>
  <si>
    <t>境町農業集落排水事業特別会計</t>
  </si>
  <si>
    <t>境町住宅事業特別会計</t>
  </si>
  <si>
    <t>境町公共下水道事業特別会計</t>
  </si>
  <si>
    <t>境町後期高齢者医療事業特別会計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</si>
  <si>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</si>
  <si>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</si>
  <si>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</si>
  <si>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</si>
  <si>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</si>
  <si>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</si>
  <si>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</si>
  <si>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</si>
  <si>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</si>
  <si>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茨城県市町村総合事務組合（一般会計）</t>
    <rPh sb="13" eb="15">
      <t>イッパン</t>
    </rPh>
    <rPh sb="15" eb="17">
      <t>カイケイ</t>
    </rPh>
    <phoneticPr fontId="2"/>
  </si>
  <si>
    <t>茨城租税債権管理機構</t>
  </si>
  <si>
    <t>茨城県後期高齢者医療広域連合（一般会計）</t>
    <rPh sb="15" eb="17">
      <t>イッパン</t>
    </rPh>
    <rPh sb="17" eb="19">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</si>
  <si>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</si>
  <si>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</si>
  <si>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3" eb="5">
      <t>カンキョウ</t>
    </rPh>
    <rPh sb="5" eb="7">
      <t>カンリ</t>
    </rPh>
    <rPh sb="7" eb="9">
      <t>ジム</t>
    </rPh>
    <rPh sb="9" eb="11">
      <t>クミアイ</t>
    </rPh>
    <rPh sb="12" eb="15">
      <t>シミズガオカ</t>
    </rPh>
    <rPh sb="15" eb="17">
      <t>セイチ</t>
    </rPh>
    <rPh sb="17" eb="19">
      <t>レイエン</t>
    </rPh>
    <rPh sb="19" eb="21">
      <t>カンリ</t>
    </rPh>
    <rPh sb="21" eb="23">
      <t>ジギョウ</t>
    </rPh>
    <rPh sb="23" eb="25">
      <t>トクベツ</t>
    </rPh>
    <rPh sb="25" eb="27">
      <t>カイケイ</t>
    </rPh>
    <phoneticPr fontId="2"/>
  </si>
  <si>
    <t>茨城西南地方広域市町村圏事務組合（一般会計）</t>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</si>
  <si>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</si>
  <si>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1">
      <t>タンスイ</t>
    </rPh>
    <rPh sb="21" eb="23">
      <t>ボウジョ</t>
    </rPh>
    <rPh sb="23" eb="25">
      <t>ジギョウ</t>
    </rPh>
    <rPh sb="25" eb="27">
      <t>トクベツ</t>
    </rPh>
    <rPh sb="27" eb="29">
      <t>カイケイ</t>
    </rPh>
    <phoneticPr fontId="2"/>
  </si>
  <si>
    <t>茨城県市町村総合事務組合（県民交通）</t>
    <phoneticPr fontId="2"/>
  </si>
  <si>
    <t>境町土地開発公社</t>
    <rPh sb="0" eb="2">
      <t>サカイマチ</t>
    </rPh>
    <rPh sb="2" eb="4">
      <t>トチ</t>
    </rPh>
    <rPh sb="4" eb="6">
      <t>カイハツ</t>
    </rPh>
    <rPh sb="6" eb="8">
      <t>コウシャ</t>
    </rPh>
    <phoneticPr fontId="2"/>
  </si>
  <si>
    <t>さかいまちづくり公社</t>
    <rPh sb="8" eb="10">
      <t>コウシャ</t>
    </rPh>
    <phoneticPr fontId="2"/>
  </si>
  <si>
    <t>茨城さかいソーラー</t>
    <rPh sb="0" eb="2">
      <t>イバラキ</t>
    </rPh>
    <phoneticPr fontId="2"/>
  </si>
  <si>
    <t>〇</t>
    <phoneticPr fontId="2"/>
  </si>
  <si>
    <t>英語教育基金</t>
    <rPh sb="0" eb="2">
      <t>エイゴ</t>
    </rPh>
    <rPh sb="2" eb="4">
      <t>キョウイク</t>
    </rPh>
    <rPh sb="4" eb="6">
      <t>キキン</t>
    </rPh>
    <phoneticPr fontId="5"/>
  </si>
  <si>
    <t>まち・ひと・しごと創生基金</t>
    <rPh sb="9" eb="11">
      <t>ソウセイ</t>
    </rPh>
    <rPh sb="11" eb="13">
      <t>キキン</t>
    </rPh>
    <phoneticPr fontId="2"/>
  </si>
  <si>
    <t>地域振興基金</t>
    <rPh sb="0" eb="2">
      <t>チイキ</t>
    </rPh>
    <rPh sb="2" eb="4">
      <t>シンコウ</t>
    </rPh>
    <rPh sb="4" eb="6">
      <t>キキン</t>
    </rPh>
    <phoneticPr fontId="2"/>
  </si>
  <si>
    <t>ふるさとづくり基金</t>
    <rPh sb="7" eb="9">
      <t>キキン</t>
    </rPh>
    <phoneticPr fontId="2"/>
  </si>
  <si>
    <t>公共施設整備基金</t>
    <rPh sb="0" eb="2">
      <t>コウキョウ</t>
    </rPh>
    <rPh sb="2" eb="4">
      <t>シセツ</t>
    </rPh>
    <rPh sb="4" eb="6">
      <t>セイビ</t>
    </rPh>
    <rPh sb="6" eb="8">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</si>
  <si>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</si>
  <si>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</si>
  <si>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</si>
  <si>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</si>
  <si>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</si>
  <si>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</si>
  <si>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</si>
  <si>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</si>
  <si>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</si>
  <si>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</si>
  <si>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当町の将来負担比率は前年度から17.0ポイント低下している。これは、公営企業債現在高の減少により繰入見込額が303百万円減少したことが主な要因である。依然として類似団体平均値を上回っている状況であるが、平成29年度からの数値は55.8ポイント低下しており、財政の健全化が図られている。今後も数値の減少に努め、財政健全化に取組む。
　また、有形固定資産減価償却率は、前年度と比較すると0.4ポイント上昇している。減価償却率が高い施設については、公民館、体育館・プール及び道路となっている。老朽化等が進む道路等について改修を行っており、今後も計画的かつ効率的に改修及び修繕を行うことで、施設等の老朽化対策に努める。
　なお、令和３年度における有形固定資産減価償却率の正しい数値は62.9％。
</t>
    <rPh sb="183" eb="184">
      <t>マエ</t>
    </rPh>
    <rPh sb="199" eb="201">
      <t>ジョウショウ</t>
    </rPh>
    <rPh sb="320" eb="326">
      <t>ユウケイコテイシサン</t>
    </rPh>
    <rPh sb="326" eb="331">
      <t>ゲンカショウキャクリツ</t>
    </rPh>
    <phoneticPr fontId="5"/>
  </si>
  <si>
    <t>　将来負担比率は、前年度と比較すると17.0ポイント低下した。平成29年度には127.6％であった同比率は4年間で55.8ポイント低下となった。実質公債費比率については、前年度比0.9ポイント低下した。平成29年度からの経年比較では、平成29年度に15.5％だった数値が令和３年度には13.7％と1.8ポイント低下している。これは、公営企業債現在高の減少により繰入見込額が前年度比303百万円減少したことや、一般寄付金、ふるさとづくり寄付金等の積立を実施したことにより、充当可能基金が前年度比266百万円増の3,562百万円となったことが主な要因である。
　当町の将来負担比率及び実質公債費比率は依然として全国平均を大きく上回っているが、数値は確実かつ大幅に減少しており、今後においても減少していく見込みである。今後も両比率の減少に努め、財政健全化に取組む。</t>
    <rPh sb="186" eb="187">
      <t>マエ</t>
    </rPh>
    <rPh sb="242" eb="243">
      <t>マエ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</si>
</sst>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2EBE-4543-8202-0965A9DD3B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56980</c:v>
                </c:pt>
                <c:pt idx="1">
                  <c:v>54288</c:v>
                </c:pt>
                <c:pt idx="2">
                  <c:v>124887</c:v>
                </c:pt>
                <c:pt idx="3">
                  <c:v>124384</c:v>
                </c:pt>
                <c:pt idx="4">
                  <c:v>89763</c:v>
                </c:pt>
              </c:numCache>
            </c:numRef>
          </c:val>
          <c:smooth val="0"/>
          <c:extLst>
            <c:ext xmlns:c16="http://schemas.microsoft.com/office/drawing/2014/chart" uri="{C3380CC4-5D6E-409C-BE32-E72D297353CC}">
              <c16:uniqueId val="{00000001-2EBE-4543-8202-0965A9DD3B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c:v>
                </c:pt>
                <c:pt idx="1">
                  <c:v>4.99</c:v>
                </c:pt>
                <c:pt idx="2">
                  <c:v>3.08</c:v>
                </c:pt>
                <c:pt idx="3">
                  <c:v>7.32</c:v>
                </c:pt>
                <c:pt idx="4">
                  <c:v>16.239999999999998</c:v>
                </c:pt>
              </c:numCache>
            </c:numRef>
          </c:val>
          <c:extLst>
            <c:ext xmlns:c16="http://schemas.microsoft.com/office/drawing/2014/chart" uri="{C3380CC4-5D6E-409C-BE32-E72D297353CC}">
              <c16:uniqueId val="{00000000-F93C-40A0-AD75-F3FF4EBE16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14.41</c:v>
                </c:pt>
                <c:pt idx="1">
                  <c:v>14.73</c:v>
                </c:pt>
                <c:pt idx="2">
                  <c:v>14.96</c:v>
                </c:pt>
                <c:pt idx="3">
                  <c:v>14.75</c:v>
                </c:pt>
                <c:pt idx="4">
                  <c:v>14.47</c:v>
                </c:pt>
              </c:numCache>
            </c:numRef>
          </c:val>
          <c:extLst>
            <c:ext xmlns:c16="http://schemas.microsoft.com/office/drawing/2014/chart" uri="{C3380CC4-5D6E-409C-BE32-E72D297353CC}">
              <c16:uniqueId val="{00000001-F93C-40A0-AD75-F3FF4EBE16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1.66</c:v>
                </c:pt>
                <c:pt idx="1">
                  <c:v>0.12</c:v>
                </c:pt>
                <c:pt idx="2">
                  <c:v>-1.62</c:v>
                </c:pt>
                <c:pt idx="3">
                  <c:v>4.68</c:v>
                </c:pt>
                <c:pt idx="4">
                  <c:v>9.92</c:v>
                </c:pt>
              </c:numCache>
            </c:numRef>
          </c:val>
          <c:smooth val="0"/>
          <c:extLst>
            <c:ext xmlns:c16="http://schemas.microsoft.com/office/drawing/2014/chart" uri="{C3380CC4-5D6E-409C-BE32-E72D297353CC}">
              <c16:uniqueId val="{00000002-F93C-40A0-AD75-F3FF4EBE16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9CDD-4EB1-A139-420382431E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DD-4EB1-A139-420382431EF2}"/>
            </c:ext>
          </c:extLst>
        </c:ser>
        <c:ser>
          <c:idx val="2"/>
          <c:order val="2"/>
          <c:tx>
            <c:strRef>
              <c:f>データシート!$A$29</c:f>
              <c:strCache>
                <c:ptCount val="1"/>
                <c:pt idx="0">
                  <c:v>境町後期高齢者医療事業特別会計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2-9CDD-4EB1-A139-420382431EF2}"/>
            </c:ext>
          </c:extLst>
        </c:ser>
        <c:ser>
          <c:idx val="3"/>
          <c:order val="3"/>
          <c:tx>
            <c:strRef>
              <c:f>データシート!$A$30</c:f>
              <c:strCache>
                <c:ptCount val="1"/>
                <c:pt idx="0">
                  <c:v>境町公共下水道事業特別会計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0.26</c:v>
                </c:pt>
                <c:pt idx="2">
                  <c:v>#N/A</c:v>
                </c:pt>
                <c:pt idx="3">
                  <c:v>0.05</c:v>
                </c:pt>
                <c:pt idx="4">
                  <c:v>#N/A</c:v>
                </c:pt>
                <c:pt idx="5">
                  <c:v>0.34</c:v>
                </c:pt>
                <c:pt idx="6">
                  <c:v>#N/A</c:v>
                </c:pt>
                <c:pt idx="7">
                  <c:v>0.28999999999999998</c:v>
                </c:pt>
                <c:pt idx="8">
                  <c:v>#N/A</c:v>
                </c:pt>
                <c:pt idx="9">
                  <c:v>0.09</c:v>
                </c:pt>
              </c:numCache>
            </c:numRef>
          </c:val>
          <c:extLst>
            <c:ext xmlns:c16="http://schemas.microsoft.com/office/drawing/2014/chart" uri="{C3380CC4-5D6E-409C-BE32-E72D297353CC}">
              <c16:uniqueId val="{00000003-9CDD-4EB1-A139-420382431EF2}"/>
            </c:ext>
          </c:extLst>
        </c:ser>
        <c:ser>
          <c:idx val="4"/>
          <c:order val="4"/>
          <c:tx>
            <c:strRef>
              <c:f>データシート!$A$31</c:f>
              <c:strCache>
                <c:ptCount val="1"/>
                <c:pt idx="0">
                  <c:v>境町住宅事業特別会計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0.06</c:v>
                </c:pt>
                <c:pt idx="8">
                  <c:v>#N/A</c:v>
                </c:pt>
                <c:pt idx="9">
                  <c:v>0.13</c:v>
                </c:pt>
              </c:numCache>
            </c:numRef>
          </c:val>
          <c:extLst>
            <c:ext xmlns:c16="http://schemas.microsoft.com/office/drawing/2014/chart" uri="{C3380CC4-5D6E-409C-BE32-E72D297353CC}">
              <c16:uniqueId val="{00000004-9CDD-4EB1-A139-420382431EF2}"/>
            </c:ext>
          </c:extLst>
        </c:ser>
        <c:ser>
          <c:idx val="5"/>
          <c:order val="5"/>
          <c:tx>
            <c:strRef>
              <c:f>データシート!$A$32</c:f>
              <c:strCache>
                <c:ptCount val="1"/>
                <c:pt idx="0">
                  <c:v>境町農業集落排水事業特別会計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0.16</c:v>
                </c:pt>
                <c:pt idx="4">
                  <c:v>#N/A</c:v>
                </c:pt>
                <c:pt idx="5">
                  <c:v>0.17</c:v>
                </c:pt>
                <c:pt idx="6">
                  <c:v>#N/A</c:v>
                </c:pt>
                <c:pt idx="7">
                  <c:v>0.19</c:v>
                </c:pt>
                <c:pt idx="8">
                  <c:v>#N/A</c:v>
                </c:pt>
                <c:pt idx="9">
                  <c:v>0.18</c:v>
                </c:pt>
              </c:numCache>
            </c:numRef>
          </c:val>
          <c:extLst>
            <c:ext xmlns:c16="http://schemas.microsoft.com/office/drawing/2014/chart" uri="{C3380CC4-5D6E-409C-BE32-E72D297353CC}">
              <c16:uniqueId val="{00000005-9CDD-4EB1-A139-420382431EF2}"/>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2.17</c:v>
                </c:pt>
                <c:pt idx="2">
                  <c:v>#N/A</c:v>
                </c:pt>
                <c:pt idx="3">
                  <c:v>0.44</c:v>
                </c:pt>
                <c:pt idx="4">
                  <c:v>#N/A</c:v>
                </c:pt>
                <c:pt idx="5">
                  <c:v>0.43</c:v>
                </c:pt>
                <c:pt idx="6">
                  <c:v>#N/A</c:v>
                </c:pt>
                <c:pt idx="7">
                  <c:v>0.53</c:v>
                </c:pt>
                <c:pt idx="8">
                  <c:v>#N/A</c:v>
                </c:pt>
                <c:pt idx="9">
                  <c:v>0.73</c:v>
                </c:pt>
              </c:numCache>
            </c:numRef>
          </c:val>
          <c:extLst>
            <c:ext xmlns:c16="http://schemas.microsoft.com/office/drawing/2014/chart" uri="{C3380CC4-5D6E-409C-BE32-E72D297353CC}">
              <c16:uniqueId val="{00000006-9CDD-4EB1-A139-420382431EF2}"/>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1.43</c:v>
                </c:pt>
                <c:pt idx="2">
                  <c:v>#N/A</c:v>
                </c:pt>
                <c:pt idx="3">
                  <c:v>2.09</c:v>
                </c:pt>
                <c:pt idx="4">
                  <c:v>#N/A</c:v>
                </c:pt>
                <c:pt idx="5">
                  <c:v>2.29</c:v>
                </c:pt>
                <c:pt idx="6">
                  <c:v>#N/A</c:v>
                </c:pt>
                <c:pt idx="7">
                  <c:v>1.44</c:v>
                </c:pt>
                <c:pt idx="8">
                  <c:v>#N/A</c:v>
                </c:pt>
                <c:pt idx="9">
                  <c:v>1.84</c:v>
                </c:pt>
              </c:numCache>
            </c:numRef>
          </c:val>
          <c:extLst>
            <c:ext xmlns:c16="http://schemas.microsoft.com/office/drawing/2014/chart" uri="{C3380CC4-5D6E-409C-BE32-E72D297353CC}">
              <c16:uniqueId val="{00000007-9CDD-4EB1-A139-420382431E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5.19</c:v>
                </c:pt>
                <c:pt idx="2">
                  <c:v>#N/A</c:v>
                </c:pt>
                <c:pt idx="3">
                  <c:v>4.97</c:v>
                </c:pt>
                <c:pt idx="4">
                  <c:v>#N/A</c:v>
                </c:pt>
                <c:pt idx="5">
                  <c:v>3.06</c:v>
                </c:pt>
                <c:pt idx="6">
                  <c:v>#N/A</c:v>
                </c:pt>
                <c:pt idx="7">
                  <c:v>7.24</c:v>
                </c:pt>
                <c:pt idx="8">
                  <c:v>#N/A</c:v>
                </c:pt>
                <c:pt idx="9">
                  <c:v>16.079999999999998</c:v>
                </c:pt>
              </c:numCache>
            </c:numRef>
          </c:val>
          <c:extLst>
            <c:ext xmlns:c16="http://schemas.microsoft.com/office/drawing/2014/chart" uri="{C3380CC4-5D6E-409C-BE32-E72D297353CC}">
              <c16:uniqueId val="{00000008-9CDD-4EB1-A139-420382431EF2}"/>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22.29</c:v>
                </c:pt>
                <c:pt idx="2">
                  <c:v>#N/A</c:v>
                </c:pt>
                <c:pt idx="3">
                  <c:v>22.49</c:v>
                </c:pt>
                <c:pt idx="4">
                  <c:v>#N/A</c:v>
                </c:pt>
                <c:pt idx="5">
                  <c:v>22.27</c:v>
                </c:pt>
                <c:pt idx="6">
                  <c:v>#N/A</c:v>
                </c:pt>
                <c:pt idx="7">
                  <c:v>23.34</c:v>
                </c:pt>
                <c:pt idx="8">
                  <c:v>#N/A</c:v>
                </c:pt>
                <c:pt idx="9">
                  <c:v>23.05</c:v>
                </c:pt>
              </c:numCache>
            </c:numRef>
          </c:val>
          <c:extLst>
            <c:ext xmlns:c16="http://schemas.microsoft.com/office/drawing/2014/chart" uri="{C3380CC4-5D6E-409C-BE32-E72D297353CC}">
              <c16:uniqueId val="{00000009-9CDD-4EB1-A139-420382431E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903</c:v>
                </c:pt>
                <c:pt idx="5">
                  <c:v>907</c:v>
                </c:pt>
                <c:pt idx="8">
                  <c:v>898</c:v>
                </c:pt>
                <c:pt idx="11">
                  <c:v>872</c:v>
                </c:pt>
                <c:pt idx="14">
                  <c:v>889</c:v>
                </c:pt>
              </c:numCache>
            </c:numRef>
          </c:val>
          <c:extLst>
            <c:ext xmlns:c16="http://schemas.microsoft.com/office/drawing/2014/chart" uri="{C3380CC4-5D6E-409C-BE32-E72D297353CC}">
              <c16:uniqueId val="{00000000-E630-4491-A8A3-E2EC736C60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30-4491-A8A3-E2EC736C60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c:v>
                </c:pt>
                <c:pt idx="3">
                  <c:v>49</c:v>
                </c:pt>
                <c:pt idx="6">
                  <c:v>35</c:v>
                </c:pt>
                <c:pt idx="9">
                  <c:v>27</c:v>
                </c:pt>
                <c:pt idx="12">
                  <c:v>20</c:v>
                </c:pt>
              </c:numCache>
            </c:numRef>
          </c:val>
          <c:extLst>
            <c:ext xmlns:c16="http://schemas.microsoft.com/office/drawing/2014/chart" uri="{C3380CC4-5D6E-409C-BE32-E72D297353CC}">
              <c16:uniqueId val="{00000002-E630-4491-A8A3-E2EC736C60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120</c:v>
                </c:pt>
                <c:pt idx="3">
                  <c:v>122</c:v>
                </c:pt>
                <c:pt idx="6">
                  <c:v>113</c:v>
                </c:pt>
                <c:pt idx="9">
                  <c:v>116</c:v>
                </c:pt>
                <c:pt idx="12">
                  <c:v>104</c:v>
                </c:pt>
              </c:numCache>
            </c:numRef>
          </c:val>
          <c:extLst>
            <c:ext xmlns:c16="http://schemas.microsoft.com/office/drawing/2014/chart" uri="{C3380CC4-5D6E-409C-BE32-E72D297353CC}">
              <c16:uniqueId val="{00000003-E630-4491-A8A3-E2EC736C60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456</c:v>
                </c:pt>
                <c:pt idx="3">
                  <c:v>467</c:v>
                </c:pt>
                <c:pt idx="6">
                  <c:v>474</c:v>
                </c:pt>
                <c:pt idx="9">
                  <c:v>471</c:v>
                </c:pt>
                <c:pt idx="12">
                  <c:v>470</c:v>
                </c:pt>
              </c:numCache>
            </c:numRef>
          </c:val>
          <c:extLst>
            <c:ext xmlns:c16="http://schemas.microsoft.com/office/drawing/2014/chart" uri="{C3380CC4-5D6E-409C-BE32-E72D297353CC}">
              <c16:uniqueId val="{00000004-E630-4491-A8A3-E2EC736C60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30-4491-A8A3-E2EC736C60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30-4491-A8A3-E2EC736C60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1049</c:v>
                </c:pt>
                <c:pt idx="3">
                  <c:v>1036</c:v>
                </c:pt>
                <c:pt idx="6">
                  <c:v>1024</c:v>
                </c:pt>
                <c:pt idx="9">
                  <c:v>986</c:v>
                </c:pt>
                <c:pt idx="12">
                  <c:v>998</c:v>
                </c:pt>
              </c:numCache>
            </c:numRef>
          </c:val>
          <c:extLst>
            <c:ext xmlns:c16="http://schemas.microsoft.com/office/drawing/2014/chart" uri="{C3380CC4-5D6E-409C-BE32-E72D297353CC}">
              <c16:uniqueId val="{00000007-E630-4491-A8A3-E2EC736C600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772</c:v>
                </c:pt>
                <c:pt idx="2">
                  <c:v>#N/A</c:v>
                </c:pt>
                <c:pt idx="3">
                  <c:v>#N/A</c:v>
                </c:pt>
                <c:pt idx="4">
                  <c:v>767</c:v>
                </c:pt>
                <c:pt idx="5">
                  <c:v>#N/A</c:v>
                </c:pt>
                <c:pt idx="6">
                  <c:v>#N/A</c:v>
                </c:pt>
                <c:pt idx="7">
                  <c:v>748</c:v>
                </c:pt>
                <c:pt idx="8">
                  <c:v>#N/A</c:v>
                </c:pt>
                <c:pt idx="9">
                  <c:v>#N/A</c:v>
                </c:pt>
                <c:pt idx="10">
                  <c:v>728</c:v>
                </c:pt>
                <c:pt idx="11">
                  <c:v>#N/A</c:v>
                </c:pt>
                <c:pt idx="12">
                  <c:v>#N/A</c:v>
                </c:pt>
                <c:pt idx="13">
                  <c:v>703</c:v>
                </c:pt>
                <c:pt idx="14">
                  <c:v>#N/A</c:v>
                </c:pt>
              </c:numCache>
            </c:numRef>
          </c:val>
          <c:smooth val="0"/>
          <c:extLst>
            <c:ext xmlns:c16="http://schemas.microsoft.com/office/drawing/2014/chart" uri="{C3380CC4-5D6E-409C-BE32-E72D297353CC}">
              <c16:uniqueId val="{00000008-E630-4491-A8A3-E2EC736C600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9502</c:v>
                </c:pt>
                <c:pt idx="5">
                  <c:v>9239</c:v>
                </c:pt>
                <c:pt idx="8">
                  <c:v>9104</c:v>
                </c:pt>
                <c:pt idx="11">
                  <c:v>9053</c:v>
                </c:pt>
                <c:pt idx="14">
                  <c:v>9146</c:v>
                </c:pt>
              </c:numCache>
            </c:numRef>
          </c:val>
          <c:extLst>
            <c:ext xmlns:c16="http://schemas.microsoft.com/office/drawing/2014/chart" uri="{C3380CC4-5D6E-409C-BE32-E72D297353CC}">
              <c16:uniqueId val="{00000000-B729-4FA6-9178-FDD73A7F90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1168</c:v>
                </c:pt>
                <c:pt idx="5">
                  <c:v>1067</c:v>
                </c:pt>
                <c:pt idx="8">
                  <c:v>1196</c:v>
                </c:pt>
                <c:pt idx="11">
                  <c:v>1503</c:v>
                </c:pt>
                <c:pt idx="14">
                  <c:v>2167</c:v>
                </c:pt>
              </c:numCache>
            </c:numRef>
          </c:val>
          <c:extLst>
            <c:ext xmlns:c16="http://schemas.microsoft.com/office/drawing/2014/chart" uri="{C3380CC4-5D6E-409C-BE32-E72D297353CC}">
              <c16:uniqueId val="{00000001-B729-4FA6-9178-FDD73A7F90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2126</c:v>
                </c:pt>
                <c:pt idx="5">
                  <c:v>2749</c:v>
                </c:pt>
                <c:pt idx="8">
                  <c:v>2747</c:v>
                </c:pt>
                <c:pt idx="11">
                  <c:v>3295</c:v>
                </c:pt>
                <c:pt idx="14">
                  <c:v>3562</c:v>
                </c:pt>
              </c:numCache>
            </c:numRef>
          </c:val>
          <c:extLst>
            <c:ext xmlns:c16="http://schemas.microsoft.com/office/drawing/2014/chart" uri="{C3380CC4-5D6E-409C-BE32-E72D297353CC}">
              <c16:uniqueId val="{00000002-B729-4FA6-9178-FDD73A7F90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29-4FA6-9178-FDD73A7F90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29-4FA6-9178-FDD73A7F90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42</c:v>
                </c:pt>
                <c:pt idx="3">
                  <c:v>41</c:v>
                </c:pt>
                <c:pt idx="6">
                  <c:v>39</c:v>
                </c:pt>
                <c:pt idx="9">
                  <c:v>117</c:v>
                </c:pt>
                <c:pt idx="12">
                  <c:v>36</c:v>
                </c:pt>
              </c:numCache>
            </c:numRef>
          </c:val>
          <c:extLst>
            <c:ext xmlns:c16="http://schemas.microsoft.com/office/drawing/2014/chart" uri="{C3380CC4-5D6E-409C-BE32-E72D297353CC}">
              <c16:uniqueId val="{00000005-B729-4FA6-9178-FDD73A7F90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1900</c:v>
                </c:pt>
                <c:pt idx="3">
                  <c:v>1713</c:v>
                </c:pt>
                <c:pt idx="6">
                  <c:v>1718</c:v>
                </c:pt>
                <c:pt idx="9">
                  <c:v>1663</c:v>
                </c:pt>
                <c:pt idx="12">
                  <c:v>1656</c:v>
                </c:pt>
              </c:numCache>
            </c:numRef>
          </c:val>
          <c:extLst>
            <c:ext xmlns:c16="http://schemas.microsoft.com/office/drawing/2014/chart" uri="{C3380CC4-5D6E-409C-BE32-E72D297353CC}">
              <c16:uniqueId val="{00000006-B729-4FA6-9178-FDD73A7F90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450</c:v>
                </c:pt>
                <c:pt idx="3">
                  <c:v>359</c:v>
                </c:pt>
                <c:pt idx="6">
                  <c:v>264</c:v>
                </c:pt>
                <c:pt idx="9">
                  <c:v>177</c:v>
                </c:pt>
                <c:pt idx="12">
                  <c:v>119</c:v>
                </c:pt>
              </c:numCache>
            </c:numRef>
          </c:val>
          <c:extLst>
            <c:ext xmlns:c16="http://schemas.microsoft.com/office/drawing/2014/chart" uri="{C3380CC4-5D6E-409C-BE32-E72D297353CC}">
              <c16:uniqueId val="{00000007-B729-4FA6-9178-FDD73A7F90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5580</c:v>
                </c:pt>
                <c:pt idx="3">
                  <c:v>5429</c:v>
                </c:pt>
                <c:pt idx="6">
                  <c:v>5318</c:v>
                </c:pt>
                <c:pt idx="9">
                  <c:v>5116</c:v>
                </c:pt>
                <c:pt idx="12">
                  <c:v>4813</c:v>
                </c:pt>
              </c:numCache>
            </c:numRef>
          </c:val>
          <c:extLst>
            <c:ext xmlns:c16="http://schemas.microsoft.com/office/drawing/2014/chart" uri="{C3380CC4-5D6E-409C-BE32-E72D297353CC}">
              <c16:uniqueId val="{00000008-B729-4FA6-9178-FDD73A7F90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1279</c:v>
                </c:pt>
                <c:pt idx="3">
                  <c:v>1123</c:v>
                </c:pt>
                <c:pt idx="6">
                  <c:v>1172</c:v>
                </c:pt>
                <c:pt idx="9">
                  <c:v>1458</c:v>
                </c:pt>
                <c:pt idx="12">
                  <c:v>2033</c:v>
                </c:pt>
              </c:numCache>
            </c:numRef>
          </c:val>
          <c:extLst>
            <c:ext xmlns:c16="http://schemas.microsoft.com/office/drawing/2014/chart" uri="{C3380CC4-5D6E-409C-BE32-E72D297353CC}">
              <c16:uniqueId val="{00000009-B729-4FA6-9178-FDD73A7F90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9932</c:v>
                </c:pt>
                <c:pt idx="3">
                  <c:v>9759</c:v>
                </c:pt>
                <c:pt idx="6">
                  <c:v>9827</c:v>
                </c:pt>
                <c:pt idx="9">
                  <c:v>10010</c:v>
                </c:pt>
                <c:pt idx="12">
                  <c:v>10270</c:v>
                </c:pt>
              </c:numCache>
            </c:numRef>
          </c:val>
          <c:extLst>
            <c:ext xmlns:c16="http://schemas.microsoft.com/office/drawing/2014/chart" uri="{C3380CC4-5D6E-409C-BE32-E72D297353CC}">
              <c16:uniqueId val="{0000000A-B729-4FA6-9178-FDD73A7F903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6388</c:v>
                </c:pt>
                <c:pt idx="2">
                  <c:v>#N/A</c:v>
                </c:pt>
                <c:pt idx="3">
                  <c:v>#N/A</c:v>
                </c:pt>
                <c:pt idx="4">
                  <c:v>5369</c:v>
                </c:pt>
                <c:pt idx="5">
                  <c:v>#N/A</c:v>
                </c:pt>
                <c:pt idx="6">
                  <c:v>#N/A</c:v>
                </c:pt>
                <c:pt idx="7">
                  <c:v>5291</c:v>
                </c:pt>
                <c:pt idx="8">
                  <c:v>#N/A</c:v>
                </c:pt>
                <c:pt idx="9">
                  <c:v>#N/A</c:v>
                </c:pt>
                <c:pt idx="10">
                  <c:v>4688</c:v>
                </c:pt>
                <c:pt idx="11">
                  <c:v>#N/A</c:v>
                </c:pt>
                <c:pt idx="12">
                  <c:v>#N/A</c:v>
                </c:pt>
                <c:pt idx="13">
                  <c:v>4049</c:v>
                </c:pt>
                <c:pt idx="14">
                  <c:v>#N/A</c:v>
                </c:pt>
              </c:numCache>
            </c:numRef>
          </c:val>
          <c:smooth val="0"/>
          <c:extLst>
            <c:ext xmlns:c16="http://schemas.microsoft.com/office/drawing/2014/chart" uri="{C3380CC4-5D6E-409C-BE32-E72D297353CC}">
              <c16:uniqueId val="{0000000B-B729-4FA6-9178-FDD73A7F903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884</c:v>
                </c:pt>
                <c:pt idx="1">
                  <c:v>904</c:v>
                </c:pt>
                <c:pt idx="2">
                  <c:v>942</c:v>
                </c:pt>
              </c:numCache>
            </c:numRef>
          </c:val>
          <c:extLst>
            <c:ext xmlns:c16="http://schemas.microsoft.com/office/drawing/2014/chart" uri="{C3380CC4-5D6E-409C-BE32-E72D297353CC}">
              <c16:uniqueId val="{00000000-C54E-4041-A60D-49119F4A00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c:v>
                </c:pt>
                <c:pt idx="1">
                  <c:v>1</c:v>
                </c:pt>
                <c:pt idx="2">
                  <c:v>244</c:v>
                </c:pt>
              </c:numCache>
            </c:numRef>
          </c:val>
          <c:extLst>
            <c:ext xmlns:c16="http://schemas.microsoft.com/office/drawing/2014/chart" uri="{C3380CC4-5D6E-409C-BE32-E72D297353CC}">
              <c16:uniqueId val="{00000001-C54E-4041-A60D-49119F4A00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1926</c:v>
                </c:pt>
                <c:pt idx="2">
                  <c:v>2068</c:v>
                </c:pt>
              </c:numCache>
            </c:numRef>
          </c:val>
          <c:extLst>
            <c:ext xmlns:c16="http://schemas.microsoft.com/office/drawing/2014/chart" uri="{C3380CC4-5D6E-409C-BE32-E72D297353CC}">
              <c16:uniqueId val="{00000002-C54E-4041-A60D-49119F4A00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{013671BB-B7BD-4EA3-A8A0-2BEF1B0352AC}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E93-45D9-A885-7A0A512616F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{AB04E982-9389-497F-9749-31BA8EC9730F}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93-45D9-A885-7A0A512616F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{C94D7857-9B80-486B-9544-8D3466C16399}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93-45D9-A885-7A0A512616F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{48F191C1-E377-44F9-85F8-A5126973B5B4}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93-45D9-A885-7A0A512616F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{F49D7253-BE58-414C-937D-94F06BEC992B}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93-45D9-A885-7A0A512616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{ECD7895A-2C2E-42E5-805B-9DC751D514B4}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E93-45D9-A885-7A0A512616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{2FD2E3F8-3987-4A57-A434-D5FA922E601E}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E93-45D9-A885-7A0A512616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{88A4CDC7-4C34-411B-96B9-B3E31FCFFDAB}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E93-45D9-A885-7A0A512616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{A5B5D407-9293-42C3-B748-5361808CB13A}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E93-45D9-A885-7A0A512616F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64.2</c:v>
                </c:pt>
                <c:pt idx="16">
                  <c:v>63.1</c:v>
                </c:pt>
                <c:pt idx="24">
                  <c:v>62.5</c:v>
                </c:pt>
                <c:pt idx="32">
                  <c:v>58.6</c:v>
                </c:pt>
              </c:numCache>
            </c:numRef>
          </c:xVal>
          <c:yVal>
            <c:numRef>
              <c:f>公会計指標分析・財政指標組合せ分析表!$BP$51:$DC$51</c:f>
              <c:numCache>
                <c:formatCode>#,##0.0;"▲ "#,##0.0</c:formatCode>
                <c:ptCount val="40"/>
                <c:pt idx="0">
                  <c:v>127.6</c:v>
                </c:pt>
                <c:pt idx="8">
                  <c:v>107.3</c:v>
                </c:pt>
                <c:pt idx="16">
                  <c:v>105.2</c:v>
                </c:pt>
                <c:pt idx="24">
                  <c:v>88.8</c:v>
                </c:pt>
                <c:pt idx="32">
                  <c:v>71.8</c:v>
                </c:pt>
              </c:numCache>
            </c:numRef>
          </c:yVal>
          <c:smooth val="0"/>
          <c:extLst>
            <c:ext xmlns:c16="http://schemas.microsoft.com/office/drawing/2014/chart" uri="{C3380CC4-5D6E-409C-BE32-E72D297353CC}">
              <c16:uniqueId val="{00000009-3E93-45D9-A885-7A0A512616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{6D6DEC91-F2BD-435C-90E2-6D0A4CE11B6F}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E93-45D9-A885-7A0A512616F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{823B0BF9-60AE-4445-A616-80785BCACEFC}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93-45D9-A885-7A0A512616F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{957F257D-0AA8-4F21-9A93-5BF373E9007D}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93-45D9-A885-7A0A512616F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{6A31D08E-37FB-43DE-8275-E6B1A353C615}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93-45D9-A885-7A0A512616F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{9569077C-AE2B-45F8-9460-3FEB808E94F4}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93-45D9-A885-7A0A512616F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{63D7C435-4E0F-4E06-933A-FF2953A8996B}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E93-45D9-A885-7A0A512616F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{229FB1DD-60BB-4158-8289-09614DD80CF8}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E93-45D9-A885-7A0A512616F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{A99BFC35-3314-4094-97C7-33FE51F2B950}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E93-45D9-A885-7A0A512616F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{3521569A-F623-4CD4-B755-675A28CE7A2C}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E93-45D9-A885-7A0A512616F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3E93-45D9-A885-7A0A512616F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{0C2CBC19-75B6-415C-8169-4972A3558ACF}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46F-4A65-852D-8C811CAB7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{892DE54E-D89A-4237-8135-0CAAA0B1E923}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6F-4A65-852D-8C811CAB7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{59AF80A3-35EB-4EBA-9BBB-43540053EB6A}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6F-4A65-852D-8C811CAB7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{80503C0B-AEFB-4ADA-9A8F-5355CC9F7F8C}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6F-4A65-852D-8C811CAB7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{66E69325-FF85-4863-8298-3458095C10FC}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6F-4A65-852D-8C811CAB77C7}"/>
                </c:ext>
              </c:extLst>
            </c:dLbl>
            <c:dLbl>
              <c:idx val="8"/>
              <c:layout>
                <c:manualLayout>
                  <c:x val="0"/>
                  <c:y val="1.410826169064185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{0F1D849C-64A3-4E78-A56C-05B2BC7DC4B4}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46F-4A65-852D-8C811CAB77C7}"/>
                </c:ext>
              </c:extLst>
            </c:dLbl>
            <c:dLbl>
              <c:idx val="16"/>
              <c:layout>
                <c:manualLayout>
                  <c:x val="0"/>
                  <c:y val="-1.41082616906419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{34A987CA-D2EA-4467-9769-C661DEC18B35}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46F-4A65-852D-8C811CAB77C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{7626F1A9-1C7B-4EF1-AE9C-A73E05A72FE2}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46F-4A65-852D-8C811CAB77C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{3471EB63-01B3-44B8-B367-178DE6D7A956}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46F-4A65-852D-8C811CAB7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15.5</c:v>
                </c:pt>
                <c:pt idx="8">
                  <c:v>15.6</c:v>
                </c:pt>
                <c:pt idx="16">
                  <c:v>15.2</c:v>
                </c:pt>
                <c:pt idx="24">
                  <c:v>14.6</c:v>
                </c:pt>
                <c:pt idx="32">
                  <c:v>13.7</c:v>
                </c:pt>
              </c:numCache>
            </c:numRef>
          </c:xVal>
          <c:yVal>
            <c:numRef>
              <c:f>公会計指標分析・財政指標組合せ分析表!$BP$73:$DC$73</c:f>
              <c:numCache>
                <c:formatCode>#,##0.0;"▲ "#,##0.0</c:formatCode>
                <c:ptCount val="40"/>
                <c:pt idx="0">
                  <c:v>127.6</c:v>
                </c:pt>
                <c:pt idx="8">
                  <c:v>107.3</c:v>
                </c:pt>
                <c:pt idx="16">
                  <c:v>105.2</c:v>
                </c:pt>
                <c:pt idx="24">
                  <c:v>88.8</c:v>
                </c:pt>
                <c:pt idx="32">
                  <c:v>71.8</c:v>
                </c:pt>
              </c:numCache>
            </c:numRef>
          </c:yVal>
          <c:smooth val="0"/>
          <c:extLst>
            <c:ext xmlns:c16="http://schemas.microsoft.com/office/drawing/2014/chart" uri="{C3380CC4-5D6E-409C-BE32-E72D297353CC}">
              <c16:uniqueId val="{00000009-146F-4A65-852D-8C811CAB7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755126632297803E-2"/>
                  <c:y val="-3.656482912952674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{15A2CE9B-DA8B-4263-9FDD-25ADCEF33680}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46F-4A65-852D-8C811CAB7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{D3F9532B-712E-4FF3-ACEC-0119FB78920F}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6F-4A65-852D-8C811CAB7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{2ABFE4B0-7AF7-4FD5-921A-5BD480469239}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6F-4A65-852D-8C811CAB7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{35EAD097-0CE3-4577-8E9D-7DEE74F66880}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6F-4A65-852D-8C811CAB7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{1BA637E0-68D9-4E1F-9ACD-FCDA4CB78FC4}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6F-4A65-852D-8C811CAB77C7}"/>
                </c:ext>
              </c:extLst>
            </c:dLbl>
            <c:dLbl>
              <c:idx val="8"/>
              <c:layout>
                <c:manualLayout>
                  <c:x val="-3.8640856605923729E-2"/>
                  <c:y val="-5.871332899972397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{E7F38DB5-642F-47C2-BC2E-FDEB317232EE}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46F-4A65-852D-8C811CAB77C7}"/>
                </c:ext>
              </c:extLst>
            </c:dLbl>
            <c:dLbl>
              <c:idx val="16"/>
              <c:layout>
                <c:manualLayout>
                  <c:x val="-3.1570342725075584E-2"/>
                  <c:y val="-9.197161189034644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{21A2F09A-2274-41F2-9793-2996444EA3BC}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46F-4A65-852D-8C811CAB77C7}"/>
                </c:ext>
              </c:extLst>
            </c:dLbl>
            <c:dLbl>
              <c:idx val="24"/>
              <c:layout>
                <c:manualLayout>
                  <c:x val="-4.4905057365901307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{9093D31E-F033-4678-853A-9FBBDE52AFCA}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46F-4A65-852D-8C811CAB77C7}"/>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{C07CEE43-58E8-4F46-A7A5-1486F3434302}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46F-4A65-852D-8C811CAB7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46F-4A65-852D-8C811CAB77C7}"/>
            </c:ext>
          </c:extLst>
        </c:ser>
        <c:dLbls>
          <c:showLegendKey val="0"/>
          <c:showVal val="1"/>
          <c:showCatName val="0"/>
          <c:showSerName val="0"/>
          <c:showPercent val="0"/>
          <c:showBubbleSize val="0"/>
        </c:dLbls>
        <c:axId val="84219776"/>
        <c:axId val="84234240"/>
      </c:scatterChart>
      <c:valAx>
        <c:axId val="84219776"/>
        <c:scaling>
          <c:orientation val="maxMin"/>
          <c:max val="1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年度をピークに年々減少してきた。起債の新規発行を抑制したことが主な要因である。令和３年度は，前年度比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998</a:t>
          </a:r>
          <a:r>
            <a:rPr kumimoji="1" lang="ja-JP" altLang="en-US" sz="1400">
              <a:latin typeface="ＭＳ ゴシック" pitchFamily="49" charset="-128"/>
              <a:ea typeface="ＭＳ ゴシック" pitchFamily="49" charset="-128"/>
            </a:rPr>
            <a:t>百万円となったものの，令和４年度以降は減少する見込みである。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また，土地改良区関連事業における債務負担額が減少したことにより，前年度比７百万円減少した。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しかしながら，元利償還金及び公営企業債の元利償還金に対する繰入金は高い数値であることから，今後も地方債や公営企業債の発行を必要最小限に抑えるなど，実質公債費比率の減少に努める。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満期一括償還の起債の活用がない。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地方債発行の抑制により，普通会計，公共下水道・農業集落排水事業における起債総額は減少した。そのため，公営企業債等繰入見込額は昨年度比</a:t>
          </a:r>
          <a:r>
            <a:rPr kumimoji="1" lang="en-US" altLang="ja-JP" sz="1300">
              <a:latin typeface="ＭＳ ゴシック" pitchFamily="49" charset="-128"/>
              <a:ea typeface="ＭＳ ゴシック" pitchFamily="49" charset="-128"/>
            </a:rPr>
            <a:t>303</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4,813</a:t>
          </a:r>
          <a:r>
            <a:rPr kumimoji="1" lang="ja-JP" altLang="en-US" sz="1300">
              <a:latin typeface="ＭＳ ゴシック" pitchFamily="49" charset="-128"/>
              <a:ea typeface="ＭＳ ゴシック" pitchFamily="49" charset="-128"/>
            </a:rPr>
            <a:t>百万円となった。今後についても減少していく見込みである。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設立法人等の負債額等負担見込額は令和２年度のみ増加したが，これは一過性のものであり，令和３年度については令和元年度以前と同等の数値となっている。今後は，設立法人が借り入れた資金の償還が進むことにより，負担見込額も減少していく見込み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充当可能財源等については，基金の積立を実施したことにより，充当可能基金が前年度比</a:t>
          </a:r>
          <a:r>
            <a:rPr kumimoji="1" lang="en-US" altLang="ja-JP" sz="1300">
              <a:latin typeface="ＭＳ ゴシック" pitchFamily="49" charset="-128"/>
              <a:ea typeface="ＭＳ ゴシック" pitchFamily="49" charset="-128"/>
            </a:rPr>
            <a:t>267</a:t>
          </a:r>
          <a:r>
            <a:rPr kumimoji="1" lang="ja-JP" altLang="en-US" sz="1300">
              <a:latin typeface="ＭＳ ゴシック" pitchFamily="49" charset="-128"/>
              <a:ea typeface="ＭＳ ゴシック" pitchFamily="49" charset="-128"/>
            </a:rPr>
            <a:t>百万円増の</a:t>
          </a:r>
          <a:r>
            <a:rPr kumimoji="1" lang="en-US" altLang="ja-JP" sz="1300">
              <a:latin typeface="ＭＳ ゴシック" pitchFamily="49" charset="-128"/>
              <a:ea typeface="ＭＳ ゴシック" pitchFamily="49" charset="-128"/>
            </a:rPr>
            <a:t>3,562</a:t>
          </a:r>
          <a:r>
            <a:rPr kumimoji="1" lang="ja-JP" altLang="en-US" sz="1300">
              <a:latin typeface="ＭＳ ゴシック" pitchFamily="49" charset="-128"/>
              <a:ea typeface="ＭＳ ゴシック" pitchFamily="49" charset="-128"/>
            </a:rPr>
            <a:t>百万円となった。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これらのことより，将来負担比率の分子は前年度比</a:t>
          </a:r>
          <a:r>
            <a:rPr kumimoji="1" lang="en-US" altLang="ja-JP" sz="1300">
              <a:latin typeface="ＭＳ ゴシック" pitchFamily="49" charset="-128"/>
              <a:ea typeface="ＭＳ ゴシック" pitchFamily="49" charset="-128"/>
            </a:rPr>
            <a:t>639</a:t>
          </a:r>
          <a:r>
            <a:rPr kumimoji="1" lang="ja-JP" altLang="en-US" sz="1300">
              <a:latin typeface="ＭＳ ゴシック" pitchFamily="49" charset="-128"/>
              <a:ea typeface="ＭＳ ゴシック" pitchFamily="49" charset="-128"/>
            </a:rPr>
            <a:t>百万円減の</a:t>
          </a:r>
          <a:r>
            <a:rPr kumimoji="1" lang="en-US" altLang="ja-JP" sz="1300">
              <a:latin typeface="ＭＳ ゴシック" pitchFamily="49" charset="-128"/>
              <a:ea typeface="ＭＳ ゴシック" pitchFamily="49" charset="-128"/>
            </a:rPr>
            <a:t>4,049</a:t>
          </a:r>
          <a:r>
            <a:rPr kumimoji="1" lang="ja-JP" altLang="en-US" sz="1300">
              <a:latin typeface="ＭＳ ゴシック" pitchFamily="49" charset="-128"/>
              <a:ea typeface="ＭＳ ゴシック" pitchFamily="49" charset="-128"/>
            </a:rPr>
            <a:t>百万円となった。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今後も地方債の新規発行を必要最小限に抑制し，将来負担比率の減少を図り財政の健全化に努めていく。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財政調整基金や各事業を継続するための特定目的基金（ふるさとづくり基金等）への積立を行ったことにより，財政調整基金は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既に実施している事業及び今後の実施する新たな事業の継続性を図るため，基金の使途の明確化を図っていく。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・ふるさとづくり基金及びまち・ひと・しごと創生基金：「境町を応援したい」「境町の発展のために貢献したい」という方から広く寄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付を募って，まちづくりに活用する。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・英語教育基金：小学校及び中学校における先進的な英語教育によりグローバル社会で活躍できる人材を育成するための事業を安定的か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つ継続的に運営する。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・子ども未来基金：子ども及び子育て並びにひとり親家庭の支援に関する事業に活用する。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・友好都市交流基金：国際交流及び国内の都市間交流を推進する事業に活用する。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・新型コロナウイルス感染症対策基金：新型コロナウイルス感染症対策のために実施する事業に活用する。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残高が増加した基金の主なもの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ふるさとづくり基金：ふるさとづくり寄付金の積立による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地域優良賃貸住宅整備基金：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住宅使用料の積立による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住宅整備基金：町営住宅及び定住促進住宅使用料の積立による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残高が減少した基金の主なもの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東京オリンピック・パラリンピック基金：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年東京オリンピック競技大会関連事業費に充当したことによる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子ども未来基金：子育て重点事業に充当したことによる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各特定目的基金を充当する事業の継続性を確保するため，適宜積立を行うが，今後大きな増減はない予定。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決算に伴い，余剰金を積み立てたことにより，前年度比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公債費の償還を計画的に行うための資金を積み立てたことにより，減債基金の令和３年度末残高は前年度比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令和３年度数値は、</a:t>
          </a:r>
          <a:r>
            <a:rPr kumimoji="1" lang="ja-JP" altLang="en-US" sz="1000">
              <a:solidFill>
                <a:schemeClr val="dk1"/>
              </a:solidFill>
              <a:effectLst/>
              <a:latin typeface="+mn-lt"/>
              <a:ea typeface="+mn-ea"/>
              <a:cs typeface="+mn-cs"/>
            </a:rPr>
            <a:t>前</a:t>
          </a:r>
          <a:r>
            <a:rPr kumimoji="1" lang="ja-JP" altLang="ja-JP" sz="1000">
              <a:solidFill>
                <a:schemeClr val="dk1"/>
              </a:solidFill>
              <a:effectLst/>
              <a:latin typeface="+mn-lt"/>
              <a:ea typeface="+mn-ea"/>
              <a:cs typeface="+mn-cs"/>
            </a:rPr>
            <a:t>年度と比較すると</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上昇</a:t>
          </a:r>
          <a:r>
            <a:rPr kumimoji="1" lang="ja-JP" altLang="ja-JP" sz="1000">
              <a:solidFill>
                <a:schemeClr val="dk1"/>
              </a:solidFill>
              <a:effectLst/>
              <a:latin typeface="+mn-lt"/>
              <a:ea typeface="+mn-ea"/>
              <a:cs typeface="+mn-cs"/>
            </a:rPr>
            <a:t>して</a:t>
          </a:r>
          <a:r>
            <a:rPr kumimoji="1" lang="ja-JP" altLang="en-US" sz="1000">
              <a:solidFill>
                <a:schemeClr val="dk1"/>
              </a:solidFill>
              <a:effectLst/>
              <a:latin typeface="+mn-lt"/>
              <a:ea typeface="+mn-ea"/>
              <a:cs typeface="+mn-cs"/>
            </a:rPr>
            <a:t>いるが</a:t>
          </a:r>
          <a:r>
            <a:rPr kumimoji="1" lang="ja-JP" altLang="ja-JP" sz="1000">
              <a:solidFill>
                <a:schemeClr val="dk1"/>
              </a:solidFill>
              <a:effectLst/>
              <a:latin typeface="+mn-lt"/>
              <a:ea typeface="+mn-ea"/>
              <a:cs typeface="+mn-cs"/>
            </a:rPr>
            <a:t>、類似団体平均を下回った。</a:t>
          </a:r>
          <a:r>
            <a:rPr kumimoji="1" lang="ja-JP" altLang="ja-JP" sz="1000" b="0" i="0" baseline="0">
              <a:solidFill>
                <a:schemeClr val="dk1"/>
              </a:solidFill>
              <a:effectLst/>
              <a:latin typeface="+mn-lt"/>
              <a:ea typeface="+mn-ea"/>
              <a:cs typeface="+mn-cs"/>
            </a:rPr>
            <a:t>境町公共施設等総合管理計画における将来の見通しでは、</a:t>
          </a:r>
          <a:r>
            <a:rPr kumimoji="1" lang="en-US" altLang="ja-JP" sz="1000" b="0" i="0" baseline="0">
              <a:solidFill>
                <a:schemeClr val="dk1"/>
              </a:solidFill>
              <a:effectLst/>
              <a:latin typeface="+mn-lt"/>
              <a:ea typeface="+mn-ea"/>
              <a:cs typeface="+mn-cs"/>
            </a:rPr>
            <a:t>20</a:t>
          </a:r>
          <a:r>
            <a:rPr kumimoji="1" lang="ja-JP" altLang="ja-JP" sz="1000" b="0" i="0" baseline="0">
              <a:solidFill>
                <a:schemeClr val="dk1"/>
              </a:solidFill>
              <a:effectLst/>
              <a:latin typeface="+mn-lt"/>
              <a:ea typeface="+mn-ea"/>
              <a:cs typeface="+mn-cs"/>
            </a:rPr>
            <a:t>年後には公共施設の約</a:t>
          </a:r>
          <a:r>
            <a:rPr kumimoji="1" lang="en-US" altLang="ja-JP" sz="1000" b="0" i="0" baseline="0">
              <a:solidFill>
                <a:schemeClr val="dk1"/>
              </a:solidFill>
              <a:effectLst/>
              <a:latin typeface="+mn-lt"/>
              <a:ea typeface="+mn-ea"/>
              <a:cs typeface="+mn-cs"/>
            </a:rPr>
            <a:t>75</a:t>
          </a:r>
          <a:r>
            <a:rPr kumimoji="1" lang="ja-JP" altLang="ja-JP" sz="1000" b="0" i="0" baseline="0">
              <a:solidFill>
                <a:schemeClr val="dk1"/>
              </a:solidFill>
              <a:effectLst/>
              <a:latin typeface="+mn-lt"/>
              <a:ea typeface="+mn-ea"/>
              <a:cs typeface="+mn-cs"/>
            </a:rPr>
            <a:t>％が築</a:t>
          </a:r>
          <a:r>
            <a:rPr kumimoji="1" lang="en-US" altLang="ja-JP" sz="1000" b="0" i="0" baseline="0">
              <a:solidFill>
                <a:schemeClr val="dk1"/>
              </a:solidFill>
              <a:effectLst/>
              <a:latin typeface="+mn-lt"/>
              <a:ea typeface="+mn-ea"/>
              <a:cs typeface="+mn-cs"/>
            </a:rPr>
            <a:t>30</a:t>
          </a:r>
          <a:r>
            <a:rPr kumimoji="1" lang="ja-JP" altLang="ja-JP" sz="1000" b="0" i="0" baseline="0">
              <a:solidFill>
                <a:schemeClr val="dk1"/>
              </a:solidFill>
              <a:effectLst/>
              <a:latin typeface="+mn-lt"/>
              <a:ea typeface="+mn-ea"/>
              <a:cs typeface="+mn-cs"/>
            </a:rPr>
            <a:t>年以上経過するとなっていることから、今後は資産の老朽化が顕著となることが予想される。総合管理計画に基づき、個別施設計画の策定等を行い計画的かつ効率的な資産管理に取組んでいく。</a:t>
          </a:r>
          <a:endParaRPr kumimoji="1" lang="en-US" altLang="ja-JP" sz="1000" b="0" i="0" baseline="0">
            <a:solidFill>
              <a:schemeClr val="dk1"/>
            </a:solidFill>
            <a:effectLst/>
            <a:latin typeface="+mn-lt"/>
            <a:ea typeface="+mn-ea"/>
            <a:cs typeface="+mn-cs"/>
          </a:endParaRPr>
        </a:p>
        <a:p>
          <a:pPr eaLnBrk="1" fontAlgn="auto" latinLnBrk="0" hangingPunct="1"/>
          <a:r>
            <a:rPr kumimoji="1" lang="ja-JP" altLang="en-US" sz="1000" b="0" i="0" baseline="0">
              <a:solidFill>
                <a:schemeClr val="dk1"/>
              </a:solidFill>
              <a:effectLst/>
              <a:latin typeface="+mn-lt"/>
              <a:ea typeface="+mn-ea"/>
              <a:cs typeface="+mn-cs"/>
            </a:rPr>
            <a:t>　なお、令和３年度の正しい数値は</a:t>
          </a:r>
          <a:r>
            <a:rPr kumimoji="1" lang="en-US" altLang="ja-JP" sz="1000" b="0" i="0" baseline="0">
              <a:solidFill>
                <a:schemeClr val="dk1"/>
              </a:solidFill>
              <a:effectLst/>
              <a:latin typeface="+mn-lt"/>
              <a:ea typeface="+mn-ea"/>
              <a:cs typeface="+mn-cs"/>
            </a:rPr>
            <a:t>62.9</a:t>
          </a:r>
          <a:r>
            <a:rPr kumimoji="1" lang="ja-JP" altLang="en-US" sz="1000" b="0" i="0" baseline="0">
              <a:solidFill>
                <a:schemeClr val="dk1"/>
              </a:solidFill>
              <a:effectLst/>
              <a:latin typeface="+mn-lt"/>
              <a:ea typeface="+mn-ea"/>
              <a:cs typeface="+mn-cs"/>
            </a:rPr>
            <a:t>％。</a:t>
          </a:r>
          <a:endParaRPr kumimoji="1" lang="en-US" altLang="ja-JP" sz="1000" b="0" i="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3" name="直線コネクタ 62"/>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4"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5" name="直線コネクタ 64"/>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6" name="有形固定資産減価償却率最大値テキスト"/>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7" name="直線コネクタ 66"/>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143146</xdr:rowOff>
    </xdr:from>
    <xdr:ext cx="405111" cy="259045"/>
    <xdr:sp macro="" textlink="">
      <xdr:nvSpPr>
        <xdr:cNvPr id="68"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69" name="フローチャート: 判断 68"/>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0" name="フローチャート: 判断 6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1" name="フローチャート: 判断 70"/>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2" name="フローチャート: 判断 71"/>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3" name="フローチャート: 判断 72"/>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楕円 78"/>
        <xdr:cNvSpPr/>
      </xdr:nvSpPr>
      <xdr:spPr>
        <a:xfrm>
          <a:off x="47117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0" name="有形固定資産減価償却率該当値テキスト"/>
        <xdr:cNvSpPr txBox="1"/>
      </xdr:nvSpPr>
      <xdr:spPr>
        <a:xfrm>
          <a:off x="4813300" y="555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1" name="楕円 8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12573</xdr:rowOff>
    </xdr:from>
    <xdr:to>
      <xdr:col>23</xdr:col>
      <xdr:colOff>85725</xdr:colOff>
      <xdr:row>30</xdr:row>
      <xdr:rowOff>9525</xdr:rowOff>
    </xdr:to>
    <xdr:cxnSp macro="">
      <xdr:nvCxnSpPr>
        <xdr:cNvPr id="82" name="直線コネクタ 81"/>
        <xdr:cNvCxnSpPr/>
      </xdr:nvCxnSpPr>
      <xdr:spPr>
        <a:xfrm flipV="1">
          <a:off x="4051300" y="5756148"/>
          <a:ext cx="7112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156083</xdr:rowOff>
    </xdr:from>
    <xdr:to>
      <xdr:col>15</xdr:col>
      <xdr:colOff>187325</xdr:colOff>
      <xdr:row>30</xdr:row>
      <xdr:rowOff>86233</xdr:rowOff>
    </xdr:to>
    <xdr:sp macro="" textlink="">
      <xdr:nvSpPr>
        <xdr:cNvPr id="83" name="楕円 82"/>
        <xdr:cNvSpPr/>
      </xdr:nvSpPr>
      <xdr:spPr>
        <a:xfrm>
          <a:off x="3238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35433</xdr:rowOff>
    </xdr:to>
    <xdr:cxnSp macro="">
      <xdr:nvCxnSpPr>
        <xdr:cNvPr id="84" name="直線コネクタ 83"/>
        <xdr:cNvCxnSpPr/>
      </xdr:nvCxnSpPr>
      <xdr:spPr>
        <a:xfrm flipV="1">
          <a:off x="3289300" y="5924550"/>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32131</xdr:rowOff>
    </xdr:from>
    <xdr:to>
      <xdr:col>11</xdr:col>
      <xdr:colOff>187325</xdr:colOff>
      <xdr:row>30</xdr:row>
      <xdr:rowOff>133731</xdr:rowOff>
    </xdr:to>
    <xdr:sp macro="" textlink="">
      <xdr:nvSpPr>
        <xdr:cNvPr id="85" name="楕円 84"/>
        <xdr:cNvSpPr/>
      </xdr:nvSpPr>
      <xdr:spPr>
        <a:xfrm>
          <a:off x="2476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35433</xdr:rowOff>
    </xdr:from>
    <xdr:to>
      <xdr:col>15</xdr:col>
      <xdr:colOff>136525</xdr:colOff>
      <xdr:row>30</xdr:row>
      <xdr:rowOff>82931</xdr:rowOff>
    </xdr:to>
    <xdr:cxnSp macro="">
      <xdr:nvCxnSpPr>
        <xdr:cNvPr id="86" name="直線コネクタ 85"/>
        <xdr:cNvCxnSpPr/>
      </xdr:nvCxnSpPr>
      <xdr:spPr>
        <a:xfrm flipV="1">
          <a:off x="2527300" y="595045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164719</xdr:rowOff>
    </xdr:from>
    <xdr:to>
      <xdr:col>7</xdr:col>
      <xdr:colOff>187325</xdr:colOff>
      <xdr:row>30</xdr:row>
      <xdr:rowOff>94869</xdr:rowOff>
    </xdr:to>
    <xdr:sp macro="" textlink="">
      <xdr:nvSpPr>
        <xdr:cNvPr id="87" name="楕円 86"/>
        <xdr:cNvSpPr/>
      </xdr:nvSpPr>
      <xdr:spPr>
        <a:xfrm>
          <a:off x="1714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44069</xdr:rowOff>
    </xdr:from>
    <xdr:to>
      <xdr:col>11</xdr:col>
      <xdr:colOff>136525</xdr:colOff>
      <xdr:row>30</xdr:row>
      <xdr:rowOff>82931</xdr:rowOff>
    </xdr:to>
    <xdr:cxnSp macro="">
      <xdr:nvCxnSpPr>
        <xdr:cNvPr id="88" name="直線コネクタ 87"/>
        <xdr:cNvCxnSpPr/>
      </xdr:nvCxnSpPr>
      <xdr:spPr>
        <a:xfrm>
          <a:off x="1765300" y="595909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8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0" name="n_2aveValue有形固定資産減価償却率"/>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1" name="n_3ave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2" name="n_4aveValue有形固定資産減価償却率"/>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3"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77360</xdr:rowOff>
    </xdr:from>
    <xdr:ext cx="405111" cy="259045"/>
    <xdr:sp macro="" textlink="">
      <xdr:nvSpPr>
        <xdr:cNvPr id="94" name="n_2mainValue有形固定資産減価償却率"/>
        <xdr:cNvSpPr txBox="1"/>
      </xdr:nvSpPr>
      <xdr:spPr>
        <a:xfrm>
          <a:off x="30867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124858</xdr:rowOff>
    </xdr:from>
    <xdr:ext cx="405111" cy="259045"/>
    <xdr:sp macro="" textlink="">
      <xdr:nvSpPr>
        <xdr:cNvPr id="95" name="n_3mainValue有形固定資産減価償却率"/>
        <xdr:cNvSpPr txBox="1"/>
      </xdr:nvSpPr>
      <xdr:spPr>
        <a:xfrm>
          <a:off x="23247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85996</xdr:rowOff>
    </xdr:from>
    <xdr:ext cx="405111" cy="259045"/>
    <xdr:sp macro="" textlink="">
      <xdr:nvSpPr>
        <xdr:cNvPr id="96" name="n_4mainValue有形固定資産減価償却率"/>
        <xdr:cNvSpPr txBox="1"/>
      </xdr:nvSpPr>
      <xdr:spPr>
        <a:xfrm>
          <a:off x="15627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債務償還比率は、類似団体平均を</a:t>
          </a:r>
          <a:r>
            <a:rPr kumimoji="1" lang="en-US" altLang="ja-JP" sz="1000">
              <a:solidFill>
                <a:schemeClr val="dk1"/>
              </a:solidFill>
              <a:effectLst/>
              <a:latin typeface="+mn-lt"/>
              <a:ea typeface="+mn-ea"/>
              <a:cs typeface="+mn-cs"/>
            </a:rPr>
            <a:t>122.4</a:t>
          </a:r>
          <a:r>
            <a:rPr kumimoji="1" lang="ja-JP" altLang="ja-JP" sz="1000">
              <a:solidFill>
                <a:schemeClr val="dk1"/>
              </a:solidFill>
              <a:effectLst/>
              <a:latin typeface="+mn-lt"/>
              <a:ea typeface="+mn-ea"/>
              <a:cs typeface="+mn-cs"/>
            </a:rPr>
            <a:t>ポイント上回っているが、</a:t>
          </a:r>
          <a:r>
            <a:rPr kumimoji="1" lang="ja-JP" altLang="en-US" sz="1000">
              <a:solidFill>
                <a:schemeClr val="dk1"/>
              </a:solidFill>
              <a:effectLst/>
              <a:latin typeface="+mn-lt"/>
              <a:ea typeface="+mn-ea"/>
              <a:cs typeface="+mn-cs"/>
            </a:rPr>
            <a:t>前</a:t>
          </a:r>
          <a:r>
            <a:rPr kumimoji="1" lang="ja-JP" altLang="ja-JP" sz="1000">
              <a:solidFill>
                <a:schemeClr val="dk1"/>
              </a:solidFill>
              <a:effectLst/>
              <a:latin typeface="+mn-lt"/>
              <a:ea typeface="+mn-ea"/>
              <a:cs typeface="+mn-cs"/>
            </a:rPr>
            <a:t>年度と比較すると</a:t>
          </a:r>
          <a:r>
            <a:rPr kumimoji="1" lang="en-US" altLang="ja-JP" sz="1000">
              <a:solidFill>
                <a:schemeClr val="dk1"/>
              </a:solidFill>
              <a:effectLst/>
              <a:latin typeface="+mn-lt"/>
              <a:ea typeface="+mn-ea"/>
              <a:cs typeface="+mn-cs"/>
            </a:rPr>
            <a:t>151.6</a:t>
          </a:r>
          <a:r>
            <a:rPr kumimoji="1" lang="ja-JP" altLang="ja-JP" sz="1000">
              <a:solidFill>
                <a:schemeClr val="dk1"/>
              </a:solidFill>
              <a:effectLst/>
              <a:latin typeface="+mn-lt"/>
              <a:ea typeface="+mn-ea"/>
              <a:cs typeface="+mn-cs"/>
            </a:rPr>
            <a:t>ポイント低下した。これは、第５期及び第６期境地区定住促進住宅使用料の増加により、充当可能特定歳入が</a:t>
          </a:r>
          <a:r>
            <a:rPr kumimoji="1" lang="ja-JP" altLang="en-US" sz="1000">
              <a:solidFill>
                <a:schemeClr val="dk1"/>
              </a:solidFill>
              <a:effectLst/>
              <a:latin typeface="+mn-lt"/>
              <a:ea typeface="+mn-ea"/>
              <a:cs typeface="+mn-cs"/>
            </a:rPr>
            <a:t>前</a:t>
          </a:r>
          <a:r>
            <a:rPr kumimoji="1" lang="ja-JP" altLang="ja-JP" sz="1000">
              <a:solidFill>
                <a:schemeClr val="dk1"/>
              </a:solidFill>
              <a:effectLst/>
              <a:latin typeface="+mn-lt"/>
              <a:ea typeface="+mn-ea"/>
              <a:cs typeface="+mn-cs"/>
            </a:rPr>
            <a:t>年度比</a:t>
          </a:r>
          <a:r>
            <a:rPr kumimoji="1" lang="en-US" altLang="ja-JP" sz="1000">
              <a:solidFill>
                <a:schemeClr val="dk1"/>
              </a:solidFill>
              <a:effectLst/>
              <a:latin typeface="+mn-lt"/>
              <a:ea typeface="+mn-ea"/>
              <a:cs typeface="+mn-cs"/>
            </a:rPr>
            <a:t>664</a:t>
          </a:r>
          <a:r>
            <a:rPr kumimoji="1" lang="ja-JP" altLang="ja-JP" sz="1000">
              <a:solidFill>
                <a:schemeClr val="dk1"/>
              </a:solidFill>
              <a:effectLst/>
              <a:latin typeface="+mn-lt"/>
              <a:ea typeface="+mn-ea"/>
              <a:cs typeface="+mn-cs"/>
            </a:rPr>
            <a:t>百万円増の</a:t>
          </a:r>
          <a:r>
            <a:rPr kumimoji="1" lang="en-US" altLang="ja-JP" sz="1000">
              <a:solidFill>
                <a:schemeClr val="dk1"/>
              </a:solidFill>
              <a:effectLst/>
              <a:latin typeface="+mn-lt"/>
              <a:ea typeface="+mn-ea"/>
              <a:cs typeface="+mn-cs"/>
            </a:rPr>
            <a:t>2,167</a:t>
          </a:r>
          <a:r>
            <a:rPr kumimoji="1" lang="ja-JP" altLang="ja-JP" sz="1000">
              <a:solidFill>
                <a:schemeClr val="dk1"/>
              </a:solidFill>
              <a:effectLst/>
              <a:latin typeface="+mn-lt"/>
              <a:ea typeface="+mn-ea"/>
              <a:cs typeface="+mn-cs"/>
            </a:rPr>
            <a:t>百万円となったことが主な要因である。しかしながら、類似団体等と比較すると依然として高い数値となっていることから、今後も地方債の新規発行を最小限に抑えていくことによりさらなる財政の健全化に取組んで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7" name="直線コネクタ 126"/>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28"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29" name="直線コネクタ 128"/>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92908</xdr:rowOff>
    </xdr:from>
    <xdr:ext cx="469744" cy="259045"/>
    <xdr:sp macro="" textlink="">
      <xdr:nvSpPr>
        <xdr:cNvPr id="132" name="債務償還比率平均値テキスト"/>
        <xdr:cNvSpPr txBox="1"/>
      </xdr:nvSpPr>
      <xdr:spPr>
        <a:xfrm>
          <a:off x="14846300" y="5665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3" name="フローチャート: 判断 132"/>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4" name="フローチャート: 判断 133"/>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5" name="フローチャート: 判断 134"/>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6" name="フローチャート: 判断 135"/>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7" name="フローチャート: 判断 136"/>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87340</xdr:rowOff>
    </xdr:from>
    <xdr:to>
      <xdr:col>76</xdr:col>
      <xdr:colOff>73025</xdr:colOff>
      <xdr:row>31</xdr:row>
      <xdr:rowOff>17490</xdr:rowOff>
    </xdr:to>
    <xdr:sp macro="" textlink="">
      <xdr:nvSpPr>
        <xdr:cNvPr id="143" name="楕円 142"/>
        <xdr:cNvSpPr/>
      </xdr:nvSpPr>
      <xdr:spPr>
        <a:xfrm>
          <a:off x="14744700" y="600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65767</xdr:rowOff>
    </xdr:from>
    <xdr:ext cx="469744" cy="259045"/>
    <xdr:sp macro="" textlink="">
      <xdr:nvSpPr>
        <xdr:cNvPr id="144" name="債務償還比率該当値テキスト"/>
        <xdr:cNvSpPr txBox="1"/>
      </xdr:nvSpPr>
      <xdr:spPr>
        <a:xfrm>
          <a:off x="14846300" y="59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149678</xdr:rowOff>
    </xdr:from>
    <xdr:to>
      <xdr:col>72</xdr:col>
      <xdr:colOff>123825</xdr:colOff>
      <xdr:row>32</xdr:row>
      <xdr:rowOff>79828</xdr:rowOff>
    </xdr:to>
    <xdr:sp macro="" textlink="">
      <xdr:nvSpPr>
        <xdr:cNvPr id="145" name="楕円 144"/>
        <xdr:cNvSpPr/>
      </xdr:nvSpPr>
      <xdr:spPr>
        <a:xfrm>
          <a:off x="14033500" y="623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138140</xdr:rowOff>
    </xdr:from>
    <xdr:to>
      <xdr:col>76</xdr:col>
      <xdr:colOff>22225</xdr:colOff>
      <xdr:row>32</xdr:row>
      <xdr:rowOff>29028</xdr:rowOff>
    </xdr:to>
    <xdr:cxnSp macro="">
      <xdr:nvCxnSpPr>
        <xdr:cNvPr id="146" name="直線コネクタ 145"/>
        <xdr:cNvCxnSpPr/>
      </xdr:nvCxnSpPr>
      <xdr:spPr>
        <a:xfrm flipV="1">
          <a:off x="14084300" y="6053165"/>
          <a:ext cx="711200" cy="2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61350</xdr:rowOff>
    </xdr:from>
    <xdr:to>
      <xdr:col>68</xdr:col>
      <xdr:colOff>123825</xdr:colOff>
      <xdr:row>32</xdr:row>
      <xdr:rowOff>162950</xdr:rowOff>
    </xdr:to>
    <xdr:sp macro="" textlink="">
      <xdr:nvSpPr>
        <xdr:cNvPr id="147" name="楕円 146"/>
        <xdr:cNvSpPr/>
      </xdr:nvSpPr>
      <xdr:spPr>
        <a:xfrm>
          <a:off x="13271500" y="63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29028</xdr:rowOff>
    </xdr:from>
    <xdr:to>
      <xdr:col>72</xdr:col>
      <xdr:colOff>73025</xdr:colOff>
      <xdr:row>32</xdr:row>
      <xdr:rowOff>112150</xdr:rowOff>
    </xdr:to>
    <xdr:cxnSp macro="">
      <xdr:nvCxnSpPr>
        <xdr:cNvPr id="148" name="直線コネクタ 147"/>
        <xdr:cNvCxnSpPr/>
      </xdr:nvCxnSpPr>
      <xdr:spPr>
        <a:xfrm flipV="1">
          <a:off x="13322300" y="6286953"/>
          <a:ext cx="7620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55490</xdr:rowOff>
    </xdr:from>
    <xdr:to>
      <xdr:col>64</xdr:col>
      <xdr:colOff>123825</xdr:colOff>
      <xdr:row>32</xdr:row>
      <xdr:rowOff>157090</xdr:rowOff>
    </xdr:to>
    <xdr:sp macro="" textlink="">
      <xdr:nvSpPr>
        <xdr:cNvPr id="149" name="楕円 148"/>
        <xdr:cNvSpPr/>
      </xdr:nvSpPr>
      <xdr:spPr>
        <a:xfrm>
          <a:off x="12509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106290</xdr:rowOff>
    </xdr:from>
    <xdr:to>
      <xdr:col>68</xdr:col>
      <xdr:colOff>73025</xdr:colOff>
      <xdr:row>32</xdr:row>
      <xdr:rowOff>112150</xdr:rowOff>
    </xdr:to>
    <xdr:cxnSp macro="">
      <xdr:nvCxnSpPr>
        <xdr:cNvPr id="150" name="直線コネクタ 149"/>
        <xdr:cNvCxnSpPr/>
      </xdr:nvCxnSpPr>
      <xdr:spPr>
        <a:xfrm>
          <a:off x="12560300" y="6364215"/>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99749</xdr:rowOff>
    </xdr:from>
    <xdr:to>
      <xdr:col>60</xdr:col>
      <xdr:colOff>123825</xdr:colOff>
      <xdr:row>33</xdr:row>
      <xdr:rowOff>29899</xdr:rowOff>
    </xdr:to>
    <xdr:sp macro="" textlink="">
      <xdr:nvSpPr>
        <xdr:cNvPr id="151" name="楕円 150"/>
        <xdr:cNvSpPr/>
      </xdr:nvSpPr>
      <xdr:spPr>
        <a:xfrm>
          <a:off x="11747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106290</xdr:rowOff>
    </xdr:from>
    <xdr:to>
      <xdr:col>64</xdr:col>
      <xdr:colOff>73025</xdr:colOff>
      <xdr:row>32</xdr:row>
      <xdr:rowOff>150549</xdr:rowOff>
    </xdr:to>
    <xdr:cxnSp macro="">
      <xdr:nvCxnSpPr>
        <xdr:cNvPr id="152" name="直線コネクタ 151"/>
        <xdr:cNvCxnSpPr/>
      </xdr:nvCxnSpPr>
      <xdr:spPr>
        <a:xfrm flipV="1">
          <a:off x="11798300" y="6364215"/>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7800</xdr:rowOff>
    </xdr:from>
    <xdr:ext cx="469744" cy="259045"/>
    <xdr:sp macro="" textlink="">
      <xdr:nvSpPr>
        <xdr:cNvPr id="153" name="n_1aveValue債務償還比率"/>
        <xdr:cNvSpPr txBox="1"/>
      </xdr:nvSpPr>
      <xdr:spPr>
        <a:xfrm>
          <a:off x="13836727" y="57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4" name="n_2aveValue債務償還比率"/>
        <xdr:cNvSpPr txBox="1"/>
      </xdr:nvSpPr>
      <xdr:spPr>
        <a:xfrm>
          <a:off x="130874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5" name="n_3aveValue債務償還比率"/>
        <xdr:cNvSpPr txBox="1"/>
      </xdr:nvSpPr>
      <xdr:spPr>
        <a:xfrm>
          <a:off x="12325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6" name="n_4aveValue債務償還比率"/>
        <xdr:cNvSpPr txBox="1"/>
      </xdr:nvSpPr>
      <xdr:spPr>
        <a:xfrm>
          <a:off x="11563427" y="577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70955</xdr:rowOff>
    </xdr:from>
    <xdr:ext cx="469744" cy="259045"/>
    <xdr:sp macro="" textlink="">
      <xdr:nvSpPr>
        <xdr:cNvPr id="157" name="n_1mainValue債務償還比率"/>
        <xdr:cNvSpPr txBox="1"/>
      </xdr:nvSpPr>
      <xdr:spPr>
        <a:xfrm>
          <a:off x="13836727" y="632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154077</xdr:rowOff>
    </xdr:from>
    <xdr:ext cx="469744" cy="259045"/>
    <xdr:sp macro="" textlink="">
      <xdr:nvSpPr>
        <xdr:cNvPr id="158" name="n_2mainValue債務償還比率"/>
        <xdr:cNvSpPr txBox="1"/>
      </xdr:nvSpPr>
      <xdr:spPr>
        <a:xfrm>
          <a:off x="13087427" y="64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148217</xdr:rowOff>
    </xdr:from>
    <xdr:ext cx="469744" cy="259045"/>
    <xdr:sp macro="" textlink="">
      <xdr:nvSpPr>
        <xdr:cNvPr id="159" name="n_3mainValue債務償還比率"/>
        <xdr:cNvSpPr txBox="1"/>
      </xdr:nvSpPr>
      <xdr:spPr>
        <a:xfrm>
          <a:off x="12325427" y="64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21026</xdr:rowOff>
    </xdr:from>
    <xdr:ext cx="469744" cy="259045"/>
    <xdr:sp macro="" textlink="">
      <xdr:nvSpPr>
        <xdr:cNvPr id="160" name="n_4mainValue債務償還比率"/>
        <xdr:cNvSpPr txBox="1"/>
      </xdr:nvSpPr>
      <xdr:spPr>
        <a:xfrm>
          <a:off x="11563427" y="64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25400</xdr:rowOff>
    </xdr:from>
    <xdr:to>
      <xdr:col>24</xdr:col>
      <xdr:colOff>114300</xdr:colOff>
      <xdr:row>41</xdr:row>
      <xdr:rowOff>127000</xdr:rowOff>
    </xdr:to>
    <xdr:sp macro="" textlink="">
      <xdr:nvSpPr>
        <xdr:cNvPr id="73" name="楕円 72"/>
        <xdr:cNvSpPr/>
      </xdr:nvSpPr>
      <xdr:spPr>
        <a:xfrm>
          <a:off x="4584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3827</xdr:rowOff>
    </xdr:from>
    <xdr:ext cx="405111" cy="259045"/>
    <xdr:sp macro="" textlink="">
      <xdr:nvSpPr>
        <xdr:cNvPr id="74" name="【道路】&#10;有形固定資産減価償却率該当値テキスト"/>
        <xdr:cNvSpPr txBox="1"/>
      </xdr:nvSpPr>
      <xdr:spPr>
        <a:xfrm>
          <a:off x="4673600"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158750</xdr:rowOff>
    </xdr:from>
    <xdr:to>
      <xdr:col>20</xdr:col>
      <xdr:colOff>38100</xdr:colOff>
      <xdr:row>41</xdr:row>
      <xdr:rowOff>88900</xdr:rowOff>
    </xdr:to>
    <xdr:sp macro="" textlink="">
      <xdr:nvSpPr>
        <xdr:cNvPr id="75" name="楕円 74"/>
        <xdr:cNvSpPr/>
      </xdr:nvSpPr>
      <xdr:spPr>
        <a:xfrm>
          <a:off x="3746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38100</xdr:rowOff>
    </xdr:from>
    <xdr:to>
      <xdr:col>24</xdr:col>
      <xdr:colOff>63500</xdr:colOff>
      <xdr:row>41</xdr:row>
      <xdr:rowOff>76200</xdr:rowOff>
    </xdr:to>
    <xdr:cxnSp macro="">
      <xdr:nvCxnSpPr>
        <xdr:cNvPr id="76" name="直線コネクタ 75"/>
        <xdr:cNvCxnSpPr/>
      </xdr:nvCxnSpPr>
      <xdr:spPr>
        <a:xfrm>
          <a:off x="3797300" y="7067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90170</xdr:rowOff>
    </xdr:from>
    <xdr:to>
      <xdr:col>15</xdr:col>
      <xdr:colOff>101600</xdr:colOff>
      <xdr:row>41</xdr:row>
      <xdr:rowOff>20320</xdr:rowOff>
    </xdr:to>
    <xdr:sp macro="" textlink="">
      <xdr:nvSpPr>
        <xdr:cNvPr id="77" name="楕円 76"/>
        <xdr:cNvSpPr/>
      </xdr:nvSpPr>
      <xdr:spPr>
        <a:xfrm>
          <a:off x="2857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140970</xdr:rowOff>
    </xdr:from>
    <xdr:to>
      <xdr:col>19</xdr:col>
      <xdr:colOff>177800</xdr:colOff>
      <xdr:row>41</xdr:row>
      <xdr:rowOff>38100</xdr:rowOff>
    </xdr:to>
    <xdr:cxnSp macro="">
      <xdr:nvCxnSpPr>
        <xdr:cNvPr id="78" name="直線コネクタ 77"/>
        <xdr:cNvCxnSpPr/>
      </xdr:nvCxnSpPr>
      <xdr:spPr>
        <a:xfrm>
          <a:off x="2908300" y="69989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40640</xdr:rowOff>
    </xdr:from>
    <xdr:to>
      <xdr:col>10</xdr:col>
      <xdr:colOff>165100</xdr:colOff>
      <xdr:row>40</xdr:row>
      <xdr:rowOff>142240</xdr:rowOff>
    </xdr:to>
    <xdr:sp macro="" textlink="">
      <xdr:nvSpPr>
        <xdr:cNvPr id="79" name="楕円 78"/>
        <xdr:cNvSpPr/>
      </xdr:nvSpPr>
      <xdr:spPr>
        <a:xfrm>
          <a:off x="196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91440</xdr:rowOff>
    </xdr:from>
    <xdr:to>
      <xdr:col>15</xdr:col>
      <xdr:colOff>50800</xdr:colOff>
      <xdr:row>40</xdr:row>
      <xdr:rowOff>140970</xdr:rowOff>
    </xdr:to>
    <xdr:cxnSp macro="">
      <xdr:nvCxnSpPr>
        <xdr:cNvPr id="80" name="直線コネクタ 79"/>
        <xdr:cNvCxnSpPr/>
      </xdr:nvCxnSpPr>
      <xdr:spPr>
        <a:xfrm>
          <a:off x="2019300" y="69494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143510</xdr:rowOff>
    </xdr:from>
    <xdr:to>
      <xdr:col>6</xdr:col>
      <xdr:colOff>38100</xdr:colOff>
      <xdr:row>40</xdr:row>
      <xdr:rowOff>73660</xdr:rowOff>
    </xdr:to>
    <xdr:sp macro="" textlink="">
      <xdr:nvSpPr>
        <xdr:cNvPr id="81" name="楕円 80"/>
        <xdr:cNvSpPr/>
      </xdr:nvSpPr>
      <xdr:spPr>
        <a:xfrm>
          <a:off x="1079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22860</xdr:rowOff>
    </xdr:from>
    <xdr:to>
      <xdr:col>10</xdr:col>
      <xdr:colOff>114300</xdr:colOff>
      <xdr:row>40</xdr:row>
      <xdr:rowOff>91440</xdr:rowOff>
    </xdr:to>
    <xdr:cxnSp macro="">
      <xdr:nvCxnSpPr>
        <xdr:cNvPr id="82" name="直線コネクタ 81"/>
        <xdr:cNvCxnSpPr/>
      </xdr:nvCxnSpPr>
      <xdr:spPr>
        <a:xfrm>
          <a:off x="1130300" y="6880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80027</xdr:rowOff>
    </xdr:from>
    <xdr:ext cx="405111" cy="259045"/>
    <xdr:sp macro="" textlink="">
      <xdr:nvSpPr>
        <xdr:cNvPr id="87" name="n_1mainValue【道路】&#10;有形固定資産減価償却率"/>
        <xdr:cNvSpPr txBox="1"/>
      </xdr:nvSpPr>
      <xdr:spPr>
        <a:xfrm>
          <a:off x="35820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11447</xdr:rowOff>
    </xdr:from>
    <xdr:ext cx="405111" cy="259045"/>
    <xdr:sp macro="" textlink="">
      <xdr:nvSpPr>
        <xdr:cNvPr id="88" name="n_2mainValue【道路】&#10;有形固定資産減価償却率"/>
        <xdr:cNvSpPr txBox="1"/>
      </xdr:nvSpPr>
      <xdr:spPr>
        <a:xfrm>
          <a:off x="2705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133367</xdr:rowOff>
    </xdr:from>
    <xdr:ext cx="405111" cy="259045"/>
    <xdr:sp macro="" textlink="">
      <xdr:nvSpPr>
        <xdr:cNvPr id="89" name="n_3mainValue【道路】&#10;有形固定資産減価償却率"/>
        <xdr:cNvSpPr txBox="1"/>
      </xdr:nvSpPr>
      <xdr:spPr>
        <a:xfrm>
          <a:off x="1816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64787</xdr:rowOff>
    </xdr:from>
    <xdr:ext cx="405111" cy="259045"/>
    <xdr:sp macro="" textlink="">
      <xdr:nvSpPr>
        <xdr:cNvPr id="90" name="n_4mainValue【道路】&#10;有形固定資産減価償却率"/>
        <xdr:cNvSpPr txBox="1"/>
      </xdr:nvSpPr>
      <xdr:spPr>
        <a:xfrm>
          <a:off x="927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xdr:cNvSpPr txBox="1"/>
      </xdr:nvSpPr>
      <xdr:spPr>
        <a:xfrm>
          <a:off x="1051560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16701</xdr:rowOff>
    </xdr:from>
    <xdr:to>
      <xdr:col>55</xdr:col>
      <xdr:colOff>50800</xdr:colOff>
      <xdr:row>40</xdr:row>
      <xdr:rowOff>118301</xdr:rowOff>
    </xdr:to>
    <xdr:sp macro="" textlink="">
      <xdr:nvSpPr>
        <xdr:cNvPr id="130" name="楕円 129"/>
        <xdr:cNvSpPr/>
      </xdr:nvSpPr>
      <xdr:spPr>
        <a:xfrm>
          <a:off x="10426700" y="687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39578</xdr:rowOff>
    </xdr:from>
    <xdr:ext cx="534377" cy="259045"/>
    <xdr:sp macro="" textlink="">
      <xdr:nvSpPr>
        <xdr:cNvPr id="131" name="【道路】&#10;一人当たり延長該当値テキスト"/>
        <xdr:cNvSpPr txBox="1"/>
      </xdr:nvSpPr>
      <xdr:spPr>
        <a:xfrm>
          <a:off x="10515600" y="672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10579</xdr:rowOff>
    </xdr:from>
    <xdr:to>
      <xdr:col>50</xdr:col>
      <xdr:colOff>165100</xdr:colOff>
      <xdr:row>40</xdr:row>
      <xdr:rowOff>112179</xdr:rowOff>
    </xdr:to>
    <xdr:sp macro="" textlink="">
      <xdr:nvSpPr>
        <xdr:cNvPr id="132" name="楕円 131"/>
        <xdr:cNvSpPr/>
      </xdr:nvSpPr>
      <xdr:spPr>
        <a:xfrm>
          <a:off x="9588500" y="68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61379</xdr:rowOff>
    </xdr:from>
    <xdr:to>
      <xdr:col>55</xdr:col>
      <xdr:colOff>0</xdr:colOff>
      <xdr:row>40</xdr:row>
      <xdr:rowOff>67501</xdr:rowOff>
    </xdr:to>
    <xdr:cxnSp macro="">
      <xdr:nvCxnSpPr>
        <xdr:cNvPr id="133" name="直線コネクタ 132"/>
        <xdr:cNvCxnSpPr/>
      </xdr:nvCxnSpPr>
      <xdr:spPr>
        <a:xfrm>
          <a:off x="9639300" y="6919379"/>
          <a:ext cx="8382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11659</xdr:rowOff>
    </xdr:from>
    <xdr:to>
      <xdr:col>46</xdr:col>
      <xdr:colOff>38100</xdr:colOff>
      <xdr:row>40</xdr:row>
      <xdr:rowOff>113259</xdr:rowOff>
    </xdr:to>
    <xdr:sp macro="" textlink="">
      <xdr:nvSpPr>
        <xdr:cNvPr id="134" name="楕円 133"/>
        <xdr:cNvSpPr/>
      </xdr:nvSpPr>
      <xdr:spPr>
        <a:xfrm>
          <a:off x="8699500" y="6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61379</xdr:rowOff>
    </xdr:from>
    <xdr:to>
      <xdr:col>50</xdr:col>
      <xdr:colOff>114300</xdr:colOff>
      <xdr:row>40</xdr:row>
      <xdr:rowOff>62459</xdr:rowOff>
    </xdr:to>
    <xdr:cxnSp macro="">
      <xdr:nvCxnSpPr>
        <xdr:cNvPr id="135" name="直線コネクタ 134"/>
        <xdr:cNvCxnSpPr/>
      </xdr:nvCxnSpPr>
      <xdr:spPr>
        <a:xfrm flipV="1">
          <a:off x="8750300" y="6919379"/>
          <a:ext cx="889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13335</xdr:rowOff>
    </xdr:from>
    <xdr:to>
      <xdr:col>41</xdr:col>
      <xdr:colOff>101600</xdr:colOff>
      <xdr:row>40</xdr:row>
      <xdr:rowOff>114935</xdr:rowOff>
    </xdr:to>
    <xdr:sp macro="" textlink="">
      <xdr:nvSpPr>
        <xdr:cNvPr id="136" name="楕円 135"/>
        <xdr:cNvSpPr/>
      </xdr:nvSpPr>
      <xdr:spPr>
        <a:xfrm>
          <a:off x="7810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62459</xdr:rowOff>
    </xdr:from>
    <xdr:to>
      <xdr:col>45</xdr:col>
      <xdr:colOff>177800</xdr:colOff>
      <xdr:row>40</xdr:row>
      <xdr:rowOff>64135</xdr:rowOff>
    </xdr:to>
    <xdr:cxnSp macro="">
      <xdr:nvCxnSpPr>
        <xdr:cNvPr id="137" name="直線コネクタ 136"/>
        <xdr:cNvCxnSpPr/>
      </xdr:nvCxnSpPr>
      <xdr:spPr>
        <a:xfrm flipV="1">
          <a:off x="7861300" y="692045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14542</xdr:rowOff>
    </xdr:from>
    <xdr:to>
      <xdr:col>36</xdr:col>
      <xdr:colOff>165100</xdr:colOff>
      <xdr:row>40</xdr:row>
      <xdr:rowOff>116142</xdr:rowOff>
    </xdr:to>
    <xdr:sp macro="" textlink="">
      <xdr:nvSpPr>
        <xdr:cNvPr id="138" name="楕円 137"/>
        <xdr:cNvSpPr/>
      </xdr:nvSpPr>
      <xdr:spPr>
        <a:xfrm>
          <a:off x="6921500" y="6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64135</xdr:rowOff>
    </xdr:from>
    <xdr:to>
      <xdr:col>41</xdr:col>
      <xdr:colOff>50800</xdr:colOff>
      <xdr:row>40</xdr:row>
      <xdr:rowOff>65342</xdr:rowOff>
    </xdr:to>
    <xdr:cxnSp macro="">
      <xdr:nvCxnSpPr>
        <xdr:cNvPr id="139" name="直線コネクタ 138"/>
        <xdr:cNvCxnSpPr/>
      </xdr:nvCxnSpPr>
      <xdr:spPr>
        <a:xfrm flipV="1">
          <a:off x="6972300" y="692213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xdr:cNvSpPr txBox="1"/>
      </xdr:nvSpPr>
      <xdr:spPr>
        <a:xfrm>
          <a:off x="9359411" y="70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xdr:cNvSpPr txBox="1"/>
      </xdr:nvSpPr>
      <xdr:spPr>
        <a:xfrm>
          <a:off x="848311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xdr:cNvSpPr txBox="1"/>
      </xdr:nvSpPr>
      <xdr:spPr>
        <a:xfrm>
          <a:off x="7594111" y="70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xdr:cNvSpPr txBox="1"/>
      </xdr:nvSpPr>
      <xdr:spPr>
        <a:xfrm>
          <a:off x="6705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128706</xdr:rowOff>
    </xdr:from>
    <xdr:ext cx="534377" cy="259045"/>
    <xdr:sp macro="" textlink="">
      <xdr:nvSpPr>
        <xdr:cNvPr id="144" name="n_1mainValue【道路】&#10;一人当たり延長"/>
        <xdr:cNvSpPr txBox="1"/>
      </xdr:nvSpPr>
      <xdr:spPr>
        <a:xfrm>
          <a:off x="9359411" y="664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129786</xdr:rowOff>
    </xdr:from>
    <xdr:ext cx="534377" cy="259045"/>
    <xdr:sp macro="" textlink="">
      <xdr:nvSpPr>
        <xdr:cNvPr id="145" name="n_2mainValue【道路】&#10;一人当たり延長"/>
        <xdr:cNvSpPr txBox="1"/>
      </xdr:nvSpPr>
      <xdr:spPr>
        <a:xfrm>
          <a:off x="8483111" y="66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131462</xdr:rowOff>
    </xdr:from>
    <xdr:ext cx="534377" cy="259045"/>
    <xdr:sp macro="" textlink="">
      <xdr:nvSpPr>
        <xdr:cNvPr id="146" name="n_3mainValue【道路】&#10;一人当たり延長"/>
        <xdr:cNvSpPr txBox="1"/>
      </xdr:nvSpPr>
      <xdr:spPr>
        <a:xfrm>
          <a:off x="7594111" y="66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132669</xdr:rowOff>
    </xdr:from>
    <xdr:ext cx="534377" cy="259045"/>
    <xdr:sp macro="" textlink="">
      <xdr:nvSpPr>
        <xdr:cNvPr id="147" name="n_4mainValue【道路】&#10;一人当たり延長"/>
        <xdr:cNvSpPr txBox="1"/>
      </xdr:nvSpPr>
      <xdr:spPr>
        <a:xfrm>
          <a:off x="6705111" y="66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23495</xdr:rowOff>
    </xdr:from>
    <xdr:to>
      <xdr:col>24</xdr:col>
      <xdr:colOff>114300</xdr:colOff>
      <xdr:row>63</xdr:row>
      <xdr:rowOff>125095</xdr:rowOff>
    </xdr:to>
    <xdr:sp macro="" textlink="">
      <xdr:nvSpPr>
        <xdr:cNvPr id="187" name="楕円 186"/>
        <xdr:cNvSpPr/>
      </xdr:nvSpPr>
      <xdr:spPr>
        <a:xfrm>
          <a:off x="4584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1922</xdr:rowOff>
    </xdr:from>
    <xdr:ext cx="405111" cy="259045"/>
    <xdr:sp macro="" textlink="">
      <xdr:nvSpPr>
        <xdr:cNvPr id="188" name="【橋りょう・トンネル】&#10;有形固定資産減価償却率該当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164465</xdr:rowOff>
    </xdr:from>
    <xdr:to>
      <xdr:col>20</xdr:col>
      <xdr:colOff>38100</xdr:colOff>
      <xdr:row>63</xdr:row>
      <xdr:rowOff>94615</xdr:rowOff>
    </xdr:to>
    <xdr:sp macro="" textlink="">
      <xdr:nvSpPr>
        <xdr:cNvPr id="189" name="楕円 188"/>
        <xdr:cNvSpPr/>
      </xdr:nvSpPr>
      <xdr:spPr>
        <a:xfrm>
          <a:off x="3746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43815</xdr:rowOff>
    </xdr:from>
    <xdr:to>
      <xdr:col>24</xdr:col>
      <xdr:colOff>63500</xdr:colOff>
      <xdr:row>63</xdr:row>
      <xdr:rowOff>74295</xdr:rowOff>
    </xdr:to>
    <xdr:cxnSp macro="">
      <xdr:nvCxnSpPr>
        <xdr:cNvPr id="190" name="直線コネクタ 189"/>
        <xdr:cNvCxnSpPr/>
      </xdr:nvCxnSpPr>
      <xdr:spPr>
        <a:xfrm>
          <a:off x="3797300" y="108451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91" name="楕円 190"/>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43815</xdr:rowOff>
    </xdr:to>
    <xdr:cxnSp macro="">
      <xdr:nvCxnSpPr>
        <xdr:cNvPr id="192" name="直線コネクタ 191"/>
        <xdr:cNvCxnSpPr/>
      </xdr:nvCxnSpPr>
      <xdr:spPr>
        <a:xfrm>
          <a:off x="2908300" y="108146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103505</xdr:rowOff>
    </xdr:from>
    <xdr:to>
      <xdr:col>10</xdr:col>
      <xdr:colOff>165100</xdr:colOff>
      <xdr:row>63</xdr:row>
      <xdr:rowOff>33655</xdr:rowOff>
    </xdr:to>
    <xdr:sp macro="" textlink="">
      <xdr:nvSpPr>
        <xdr:cNvPr id="193" name="楕円 192"/>
        <xdr:cNvSpPr/>
      </xdr:nvSpPr>
      <xdr:spPr>
        <a:xfrm>
          <a:off x="196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154305</xdr:rowOff>
    </xdr:from>
    <xdr:to>
      <xdr:col>15</xdr:col>
      <xdr:colOff>50800</xdr:colOff>
      <xdr:row>63</xdr:row>
      <xdr:rowOff>13335</xdr:rowOff>
    </xdr:to>
    <xdr:cxnSp macro="">
      <xdr:nvCxnSpPr>
        <xdr:cNvPr id="194" name="直線コネクタ 193"/>
        <xdr:cNvCxnSpPr/>
      </xdr:nvCxnSpPr>
      <xdr:spPr>
        <a:xfrm>
          <a:off x="2019300" y="10784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73025</xdr:rowOff>
    </xdr:from>
    <xdr:to>
      <xdr:col>6</xdr:col>
      <xdr:colOff>38100</xdr:colOff>
      <xdr:row>63</xdr:row>
      <xdr:rowOff>3175</xdr:rowOff>
    </xdr:to>
    <xdr:sp macro="" textlink="">
      <xdr:nvSpPr>
        <xdr:cNvPr id="195" name="楕円 194"/>
        <xdr:cNvSpPr/>
      </xdr:nvSpPr>
      <xdr:spPr>
        <a:xfrm>
          <a:off x="1079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123825</xdr:rowOff>
    </xdr:from>
    <xdr:to>
      <xdr:col>10</xdr:col>
      <xdr:colOff>114300</xdr:colOff>
      <xdr:row>62</xdr:row>
      <xdr:rowOff>154305</xdr:rowOff>
    </xdr:to>
    <xdr:cxnSp macro="">
      <xdr:nvCxnSpPr>
        <xdr:cNvPr id="196" name="直線コネクタ 195"/>
        <xdr:cNvCxnSpPr/>
      </xdr:nvCxnSpPr>
      <xdr:spPr>
        <a:xfrm>
          <a:off x="1130300" y="1075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85742</xdr:rowOff>
    </xdr:from>
    <xdr:ext cx="405111" cy="259045"/>
    <xdr:sp macro="" textlink="">
      <xdr:nvSpPr>
        <xdr:cNvPr id="201" name="n_1mainValue【橋りょう・トンネル】&#10;有形固定資産減価償却率"/>
        <xdr:cNvSpPr txBox="1"/>
      </xdr:nvSpPr>
      <xdr:spPr>
        <a:xfrm>
          <a:off x="35820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202" name="n_2mainValue【橋りょう・トンネ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24782</xdr:rowOff>
    </xdr:from>
    <xdr:ext cx="405111" cy="259045"/>
    <xdr:sp macro="" textlink="">
      <xdr:nvSpPr>
        <xdr:cNvPr id="203" name="n_3mainValue【橋りょう・トンネル】&#10;有形固定資産減価償却率"/>
        <xdr:cNvSpPr txBox="1"/>
      </xdr:nvSpPr>
      <xdr:spPr>
        <a:xfrm>
          <a:off x="1816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165752</xdr:rowOff>
    </xdr:from>
    <xdr:ext cx="405111" cy="259045"/>
    <xdr:sp macro="" textlink="">
      <xdr:nvSpPr>
        <xdr:cNvPr id="204" name="n_4mainValue【橋りょう・トンネル】&#10;有形固定資産減価償却率"/>
        <xdr:cNvSpPr txBox="1"/>
      </xdr:nvSpPr>
      <xdr:spPr>
        <a:xfrm>
          <a:off x="927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68831</xdr:rowOff>
    </xdr:from>
    <xdr:to>
      <xdr:col>55</xdr:col>
      <xdr:colOff>50800</xdr:colOff>
      <xdr:row>62</xdr:row>
      <xdr:rowOff>170431</xdr:rowOff>
    </xdr:to>
    <xdr:sp macro="" textlink="">
      <xdr:nvSpPr>
        <xdr:cNvPr id="242" name="楕円 241"/>
        <xdr:cNvSpPr/>
      </xdr:nvSpPr>
      <xdr:spPr>
        <a:xfrm>
          <a:off x="10426700" y="106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47258</xdr:rowOff>
    </xdr:from>
    <xdr:ext cx="534377" cy="259045"/>
    <xdr:sp macro="" textlink="">
      <xdr:nvSpPr>
        <xdr:cNvPr id="243" name="【橋りょう・トンネル】&#10;一人当たり有形固定資産（償却資産）額該当値テキスト"/>
        <xdr:cNvSpPr txBox="1"/>
      </xdr:nvSpPr>
      <xdr:spPr>
        <a:xfrm>
          <a:off x="10515600" y="106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70138</xdr:rowOff>
    </xdr:from>
    <xdr:to>
      <xdr:col>50</xdr:col>
      <xdr:colOff>165100</xdr:colOff>
      <xdr:row>63</xdr:row>
      <xdr:rowOff>288</xdr:rowOff>
    </xdr:to>
    <xdr:sp macro="" textlink="">
      <xdr:nvSpPr>
        <xdr:cNvPr id="244" name="楕円 243"/>
        <xdr:cNvSpPr/>
      </xdr:nvSpPr>
      <xdr:spPr>
        <a:xfrm>
          <a:off x="9588500" y="10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119631</xdr:rowOff>
    </xdr:from>
    <xdr:to>
      <xdr:col>55</xdr:col>
      <xdr:colOff>0</xdr:colOff>
      <xdr:row>62</xdr:row>
      <xdr:rowOff>120938</xdr:rowOff>
    </xdr:to>
    <xdr:cxnSp macro="">
      <xdr:nvCxnSpPr>
        <xdr:cNvPr id="245" name="直線コネクタ 244"/>
        <xdr:cNvCxnSpPr/>
      </xdr:nvCxnSpPr>
      <xdr:spPr>
        <a:xfrm flipV="1">
          <a:off x="9639300" y="10749531"/>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70527</xdr:rowOff>
    </xdr:from>
    <xdr:to>
      <xdr:col>46</xdr:col>
      <xdr:colOff>38100</xdr:colOff>
      <xdr:row>63</xdr:row>
      <xdr:rowOff>677</xdr:rowOff>
    </xdr:to>
    <xdr:sp macro="" textlink="">
      <xdr:nvSpPr>
        <xdr:cNvPr id="246" name="楕円 245"/>
        <xdr:cNvSpPr/>
      </xdr:nvSpPr>
      <xdr:spPr>
        <a:xfrm>
          <a:off x="8699500" y="107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120938</xdr:rowOff>
    </xdr:from>
    <xdr:to>
      <xdr:col>50</xdr:col>
      <xdr:colOff>114300</xdr:colOff>
      <xdr:row>62</xdr:row>
      <xdr:rowOff>121327</xdr:rowOff>
    </xdr:to>
    <xdr:cxnSp macro="">
      <xdr:nvCxnSpPr>
        <xdr:cNvPr id="247" name="直線コネクタ 246"/>
        <xdr:cNvCxnSpPr/>
      </xdr:nvCxnSpPr>
      <xdr:spPr>
        <a:xfrm flipV="1">
          <a:off x="8750300" y="1075083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71686</xdr:rowOff>
    </xdr:from>
    <xdr:to>
      <xdr:col>41</xdr:col>
      <xdr:colOff>101600</xdr:colOff>
      <xdr:row>63</xdr:row>
      <xdr:rowOff>1836</xdr:rowOff>
    </xdr:to>
    <xdr:sp macro="" textlink="">
      <xdr:nvSpPr>
        <xdr:cNvPr id="248" name="楕円 247"/>
        <xdr:cNvSpPr/>
      </xdr:nvSpPr>
      <xdr:spPr>
        <a:xfrm>
          <a:off x="7810500" y="107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121327</xdr:rowOff>
    </xdr:from>
    <xdr:to>
      <xdr:col>45</xdr:col>
      <xdr:colOff>177800</xdr:colOff>
      <xdr:row>62</xdr:row>
      <xdr:rowOff>122486</xdr:rowOff>
    </xdr:to>
    <xdr:cxnSp macro="">
      <xdr:nvCxnSpPr>
        <xdr:cNvPr id="249" name="直線コネクタ 248"/>
        <xdr:cNvCxnSpPr/>
      </xdr:nvCxnSpPr>
      <xdr:spPr>
        <a:xfrm flipV="1">
          <a:off x="7861300" y="10751227"/>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72287</xdr:rowOff>
    </xdr:from>
    <xdr:to>
      <xdr:col>36</xdr:col>
      <xdr:colOff>165100</xdr:colOff>
      <xdr:row>63</xdr:row>
      <xdr:rowOff>2437</xdr:rowOff>
    </xdr:to>
    <xdr:sp macro="" textlink="">
      <xdr:nvSpPr>
        <xdr:cNvPr id="250" name="楕円 249"/>
        <xdr:cNvSpPr/>
      </xdr:nvSpPr>
      <xdr:spPr>
        <a:xfrm>
          <a:off x="6921500" y="107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122486</xdr:rowOff>
    </xdr:from>
    <xdr:to>
      <xdr:col>41</xdr:col>
      <xdr:colOff>50800</xdr:colOff>
      <xdr:row>62</xdr:row>
      <xdr:rowOff>123087</xdr:rowOff>
    </xdr:to>
    <xdr:cxnSp macro="">
      <xdr:nvCxnSpPr>
        <xdr:cNvPr id="251" name="直線コネクタ 250"/>
        <xdr:cNvCxnSpPr/>
      </xdr:nvCxnSpPr>
      <xdr:spPr>
        <a:xfrm flipV="1">
          <a:off x="6972300" y="10752386"/>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162865</xdr:rowOff>
    </xdr:from>
    <xdr:ext cx="534377" cy="259045"/>
    <xdr:sp macro="" textlink="">
      <xdr:nvSpPr>
        <xdr:cNvPr id="256" name="n_1mainValue【橋りょう・トンネル】&#10;一人当たり有形固定資産（償却資産）額"/>
        <xdr:cNvSpPr txBox="1"/>
      </xdr:nvSpPr>
      <xdr:spPr>
        <a:xfrm>
          <a:off x="9359411" y="107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163254</xdr:rowOff>
    </xdr:from>
    <xdr:ext cx="534377" cy="259045"/>
    <xdr:sp macro="" textlink="">
      <xdr:nvSpPr>
        <xdr:cNvPr id="257" name="n_2mainValue【橋りょう・トンネル】&#10;一人当たり有形固定資産（償却資産）額"/>
        <xdr:cNvSpPr txBox="1"/>
      </xdr:nvSpPr>
      <xdr:spPr>
        <a:xfrm>
          <a:off x="8483111" y="107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164413</xdr:rowOff>
    </xdr:from>
    <xdr:ext cx="534377" cy="259045"/>
    <xdr:sp macro="" textlink="">
      <xdr:nvSpPr>
        <xdr:cNvPr id="258" name="n_3mainValue【橋りょう・トンネル】&#10;一人当たり有形固定資産（償却資産）額"/>
        <xdr:cNvSpPr txBox="1"/>
      </xdr:nvSpPr>
      <xdr:spPr>
        <a:xfrm>
          <a:off x="7594111" y="107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165014</xdr:rowOff>
    </xdr:from>
    <xdr:ext cx="534377" cy="259045"/>
    <xdr:sp macro="" textlink="">
      <xdr:nvSpPr>
        <xdr:cNvPr id="259" name="n_4mainValue【橋りょう・トンネル】&#10;一人当たり有形固定資産（償却資産）額"/>
        <xdr:cNvSpPr txBox="1"/>
      </xdr:nvSpPr>
      <xdr:spPr>
        <a:xfrm>
          <a:off x="6705111" y="107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89536</xdr:rowOff>
    </xdr:from>
    <xdr:to>
      <xdr:col>24</xdr:col>
      <xdr:colOff>62865</xdr:colOff>
      <xdr:row>86</xdr:row>
      <xdr:rowOff>108586</xdr:rowOff>
    </xdr:to>
    <xdr:cxnSp macro="">
      <xdr:nvCxnSpPr>
        <xdr:cNvPr id="284" name="直線コネクタ 283"/>
        <xdr:cNvCxnSpPr/>
      </xdr:nvCxnSpPr>
      <xdr:spPr>
        <a:xfrm flipV="1">
          <a:off x="4634865" y="136340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5"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6" name="直線コネクタ 28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36213</xdr:rowOff>
    </xdr:from>
    <xdr:ext cx="405111" cy="259045"/>
    <xdr:sp macro="" textlink="">
      <xdr:nvSpPr>
        <xdr:cNvPr id="287" name="【公営住宅】&#10;有形固定資産減価償却率最大値テキスト"/>
        <xdr:cNvSpPr txBox="1"/>
      </xdr:nvSpPr>
      <xdr:spPr>
        <a:xfrm>
          <a:off x="4673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89536</xdr:rowOff>
    </xdr:from>
    <xdr:to>
      <xdr:col>24</xdr:col>
      <xdr:colOff>152400</xdr:colOff>
      <xdr:row>79</xdr:row>
      <xdr:rowOff>89536</xdr:rowOff>
    </xdr:to>
    <xdr:cxnSp macro="">
      <xdr:nvCxnSpPr>
        <xdr:cNvPr id="288" name="直線コネクタ 287"/>
        <xdr:cNvCxnSpPr/>
      </xdr:nvCxnSpPr>
      <xdr:spPr>
        <a:xfrm>
          <a:off x="4546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156227</xdr:rowOff>
    </xdr:from>
    <xdr:ext cx="405111" cy="259045"/>
    <xdr:sp macro="" textlink="">
      <xdr:nvSpPr>
        <xdr:cNvPr id="289" name="【公営住宅】&#10;有形固定資産減価償却率平均値テキスト"/>
        <xdr:cNvSpPr txBox="1"/>
      </xdr:nvSpPr>
      <xdr:spPr>
        <a:xfrm>
          <a:off x="4673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90" name="フローチャート: 判断 289"/>
        <xdr:cNvSpPr/>
      </xdr:nvSpPr>
      <xdr:spPr>
        <a:xfrm>
          <a:off x="4584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91" name="フローチャート: 判断 290"/>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116839</xdr:rowOff>
    </xdr:from>
    <xdr:to>
      <xdr:col>15</xdr:col>
      <xdr:colOff>101600</xdr:colOff>
      <xdr:row>83</xdr:row>
      <xdr:rowOff>46989</xdr:rowOff>
    </xdr:to>
    <xdr:sp macro="" textlink="">
      <xdr:nvSpPr>
        <xdr:cNvPr id="292" name="フローチャート: 判断 291"/>
        <xdr:cNvSpPr/>
      </xdr:nvSpPr>
      <xdr:spPr>
        <a:xfrm>
          <a:off x="2857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3" name="フローチャート: 判断 292"/>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120650</xdr:rowOff>
    </xdr:from>
    <xdr:to>
      <xdr:col>6</xdr:col>
      <xdr:colOff>38100</xdr:colOff>
      <xdr:row>83</xdr:row>
      <xdr:rowOff>50800</xdr:rowOff>
    </xdr:to>
    <xdr:sp macro="" textlink="">
      <xdr:nvSpPr>
        <xdr:cNvPr id="294" name="フローチャート: 判断 293"/>
        <xdr:cNvSpPr/>
      </xdr:nvSpPr>
      <xdr:spPr>
        <a:xfrm>
          <a:off x="1079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44450</xdr:rowOff>
    </xdr:from>
    <xdr:to>
      <xdr:col>24</xdr:col>
      <xdr:colOff>114300</xdr:colOff>
      <xdr:row>79</xdr:row>
      <xdr:rowOff>146050</xdr:rowOff>
    </xdr:to>
    <xdr:sp macro="" textlink="">
      <xdr:nvSpPr>
        <xdr:cNvPr id="300" name="楕円 299"/>
        <xdr:cNvSpPr/>
      </xdr:nvSpPr>
      <xdr:spPr>
        <a:xfrm>
          <a:off x="4584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163212</xdr:rowOff>
    </xdr:from>
    <xdr:ext cx="405111" cy="259045"/>
    <xdr:sp macro="" textlink="">
      <xdr:nvSpPr>
        <xdr:cNvPr id="301" name="【公営住宅】&#10;有形固定資産減価償却率該当値テキスト"/>
        <xdr:cNvSpPr txBox="1"/>
      </xdr:nvSpPr>
      <xdr:spPr>
        <a:xfrm>
          <a:off x="4673600" y="13536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164464</xdr:rowOff>
    </xdr:from>
    <xdr:to>
      <xdr:col>20</xdr:col>
      <xdr:colOff>38100</xdr:colOff>
      <xdr:row>79</xdr:row>
      <xdr:rowOff>94614</xdr:rowOff>
    </xdr:to>
    <xdr:sp macro="" textlink="">
      <xdr:nvSpPr>
        <xdr:cNvPr id="302" name="楕円 301"/>
        <xdr:cNvSpPr/>
      </xdr:nvSpPr>
      <xdr:spPr>
        <a:xfrm>
          <a:off x="3746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43814</xdr:rowOff>
    </xdr:from>
    <xdr:to>
      <xdr:col>24</xdr:col>
      <xdr:colOff>63500</xdr:colOff>
      <xdr:row>79</xdr:row>
      <xdr:rowOff>95250</xdr:rowOff>
    </xdr:to>
    <xdr:cxnSp macro="">
      <xdr:nvCxnSpPr>
        <xdr:cNvPr id="303" name="直線コネクタ 302"/>
        <xdr:cNvCxnSpPr/>
      </xdr:nvCxnSpPr>
      <xdr:spPr>
        <a:xfrm>
          <a:off x="3797300" y="13588364"/>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304" name="楕円 303"/>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79</xdr:row>
      <xdr:rowOff>91439</xdr:rowOff>
    </xdr:to>
    <xdr:cxnSp macro="">
      <xdr:nvCxnSpPr>
        <xdr:cNvPr id="305" name="直線コネクタ 304"/>
        <xdr:cNvCxnSpPr/>
      </xdr:nvCxnSpPr>
      <xdr:spPr>
        <a:xfrm flipV="1">
          <a:off x="2908300" y="135883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13970</xdr:rowOff>
    </xdr:from>
    <xdr:to>
      <xdr:col>10</xdr:col>
      <xdr:colOff>165100</xdr:colOff>
      <xdr:row>80</xdr:row>
      <xdr:rowOff>115570</xdr:rowOff>
    </xdr:to>
    <xdr:sp macro="" textlink="">
      <xdr:nvSpPr>
        <xdr:cNvPr id="306" name="楕円 305"/>
        <xdr:cNvSpPr/>
      </xdr:nvSpPr>
      <xdr:spPr>
        <a:xfrm>
          <a:off x="1968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80</xdr:row>
      <xdr:rowOff>64770</xdr:rowOff>
    </xdr:to>
    <xdr:cxnSp macro="">
      <xdr:nvCxnSpPr>
        <xdr:cNvPr id="307" name="直線コネクタ 306"/>
        <xdr:cNvCxnSpPr/>
      </xdr:nvCxnSpPr>
      <xdr:spPr>
        <a:xfrm flipV="1">
          <a:off x="2019300" y="136359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73025</xdr:rowOff>
    </xdr:from>
    <xdr:to>
      <xdr:col>6</xdr:col>
      <xdr:colOff>38100</xdr:colOff>
      <xdr:row>82</xdr:row>
      <xdr:rowOff>3175</xdr:rowOff>
    </xdr:to>
    <xdr:sp macro="" textlink="">
      <xdr:nvSpPr>
        <xdr:cNvPr id="308" name="楕円 307"/>
        <xdr:cNvSpPr/>
      </xdr:nvSpPr>
      <xdr:spPr>
        <a:xfrm>
          <a:off x="1079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64770</xdr:rowOff>
    </xdr:from>
    <xdr:to>
      <xdr:col>10</xdr:col>
      <xdr:colOff>114300</xdr:colOff>
      <xdr:row>81</xdr:row>
      <xdr:rowOff>123825</xdr:rowOff>
    </xdr:to>
    <xdr:cxnSp macro="">
      <xdr:nvCxnSpPr>
        <xdr:cNvPr id="309" name="直線コネクタ 308"/>
        <xdr:cNvCxnSpPr/>
      </xdr:nvCxnSpPr>
      <xdr:spPr>
        <a:xfrm flipV="1">
          <a:off x="1130300" y="1378077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310" name="n_1aveValue【公営住宅】&#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311" name="n_2ave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2" name="n_3aveValue【公営住宅】&#10;有形固定資産減価償却率"/>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41927</xdr:rowOff>
    </xdr:from>
    <xdr:ext cx="405111" cy="259045"/>
    <xdr:sp macro="" textlink="">
      <xdr:nvSpPr>
        <xdr:cNvPr id="313" name="n_4aveValue【公営住宅】&#10;有形固定資産減価償却率"/>
        <xdr:cNvSpPr txBox="1"/>
      </xdr:nvSpPr>
      <xdr:spPr>
        <a:xfrm>
          <a:off x="927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111141</xdr:rowOff>
    </xdr:from>
    <xdr:ext cx="405111" cy="259045"/>
    <xdr:sp macro="" textlink="">
      <xdr:nvSpPr>
        <xdr:cNvPr id="314" name="n_1mainValue【公営住宅】&#10;有形固定資産減価償却率"/>
        <xdr:cNvSpPr txBox="1"/>
      </xdr:nvSpPr>
      <xdr:spPr>
        <a:xfrm>
          <a:off x="3582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315" name="n_2mainValue【公営住宅】&#10;有形固定資産減価償却率"/>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132097</xdr:rowOff>
    </xdr:from>
    <xdr:ext cx="405111" cy="259045"/>
    <xdr:sp macro="" textlink="">
      <xdr:nvSpPr>
        <xdr:cNvPr id="316" name="n_3mainValue【公営住宅】&#10;有形固定資産減価償却率"/>
        <xdr:cNvSpPr txBox="1"/>
      </xdr:nvSpPr>
      <xdr:spPr>
        <a:xfrm>
          <a:off x="1816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7" name="n_4mainValue【公営住宅】&#10;有形固定資産減価償却率"/>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41" name="直線コネクタ 340"/>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4"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5" name="直線コネクタ 344"/>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9923</xdr:rowOff>
    </xdr:from>
    <xdr:ext cx="469744" cy="259045"/>
    <xdr:sp macro="" textlink="">
      <xdr:nvSpPr>
        <xdr:cNvPr id="346" name="【公営住宅】&#10;一人当たり面積平均値テキスト"/>
        <xdr:cNvSpPr txBox="1"/>
      </xdr:nvSpPr>
      <xdr:spPr>
        <a:xfrm>
          <a:off x="10515600" y="1441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7" name="フローチャート: 判断 346"/>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8" name="フローチャート: 判断 347"/>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9" name="フローチャート: 判断 348"/>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50" name="フローチャート: 判断 349"/>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51" name="フローチャート: 判断 350"/>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27687</xdr:rowOff>
    </xdr:from>
    <xdr:to>
      <xdr:col>55</xdr:col>
      <xdr:colOff>50800</xdr:colOff>
      <xdr:row>82</xdr:row>
      <xdr:rowOff>129287</xdr:rowOff>
    </xdr:to>
    <xdr:sp macro="" textlink="">
      <xdr:nvSpPr>
        <xdr:cNvPr id="357" name="楕円 356"/>
        <xdr:cNvSpPr/>
      </xdr:nvSpPr>
      <xdr:spPr>
        <a:xfrm>
          <a:off x="10426700" y="140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50564</xdr:rowOff>
    </xdr:from>
    <xdr:ext cx="469744" cy="259045"/>
    <xdr:sp macro="" textlink="">
      <xdr:nvSpPr>
        <xdr:cNvPr id="358" name="【公営住宅】&#10;一人当たり面積該当値テキスト"/>
        <xdr:cNvSpPr txBox="1"/>
      </xdr:nvSpPr>
      <xdr:spPr>
        <a:xfrm>
          <a:off x="10515600" y="139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122174</xdr:rowOff>
    </xdr:from>
    <xdr:to>
      <xdr:col>50</xdr:col>
      <xdr:colOff>165100</xdr:colOff>
      <xdr:row>83</xdr:row>
      <xdr:rowOff>52324</xdr:rowOff>
    </xdr:to>
    <xdr:sp macro="" textlink="">
      <xdr:nvSpPr>
        <xdr:cNvPr id="359" name="楕円 358"/>
        <xdr:cNvSpPr/>
      </xdr:nvSpPr>
      <xdr:spPr>
        <a:xfrm>
          <a:off x="9588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78487</xdr:rowOff>
    </xdr:from>
    <xdr:to>
      <xdr:col>55</xdr:col>
      <xdr:colOff>0</xdr:colOff>
      <xdr:row>83</xdr:row>
      <xdr:rowOff>1524</xdr:rowOff>
    </xdr:to>
    <xdr:cxnSp macro="">
      <xdr:nvCxnSpPr>
        <xdr:cNvPr id="360" name="直線コネクタ 359"/>
        <xdr:cNvCxnSpPr/>
      </xdr:nvCxnSpPr>
      <xdr:spPr>
        <a:xfrm flipV="1">
          <a:off x="9639300" y="14137387"/>
          <a:ext cx="838200" cy="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5587</xdr:rowOff>
    </xdr:from>
    <xdr:to>
      <xdr:col>46</xdr:col>
      <xdr:colOff>38100</xdr:colOff>
      <xdr:row>83</xdr:row>
      <xdr:rowOff>107187</xdr:rowOff>
    </xdr:to>
    <xdr:sp macro="" textlink="">
      <xdr:nvSpPr>
        <xdr:cNvPr id="361" name="楕円 360"/>
        <xdr:cNvSpPr/>
      </xdr:nvSpPr>
      <xdr:spPr>
        <a:xfrm>
          <a:off x="8699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xdr:rowOff>
    </xdr:from>
    <xdr:to>
      <xdr:col>50</xdr:col>
      <xdr:colOff>114300</xdr:colOff>
      <xdr:row>83</xdr:row>
      <xdr:rowOff>56387</xdr:rowOff>
    </xdr:to>
    <xdr:cxnSp macro="">
      <xdr:nvCxnSpPr>
        <xdr:cNvPr id="362" name="直線コネクタ 361"/>
        <xdr:cNvCxnSpPr/>
      </xdr:nvCxnSpPr>
      <xdr:spPr>
        <a:xfrm flipV="1">
          <a:off x="8750300" y="1423187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125985</xdr:rowOff>
    </xdr:from>
    <xdr:to>
      <xdr:col>41</xdr:col>
      <xdr:colOff>101600</xdr:colOff>
      <xdr:row>84</xdr:row>
      <xdr:rowOff>56135</xdr:rowOff>
    </xdr:to>
    <xdr:sp macro="" textlink="">
      <xdr:nvSpPr>
        <xdr:cNvPr id="363" name="楕円 362"/>
        <xdr:cNvSpPr/>
      </xdr:nvSpPr>
      <xdr:spPr>
        <a:xfrm>
          <a:off x="78105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56387</xdr:rowOff>
    </xdr:from>
    <xdr:to>
      <xdr:col>45</xdr:col>
      <xdr:colOff>177800</xdr:colOff>
      <xdr:row>84</xdr:row>
      <xdr:rowOff>5335</xdr:rowOff>
    </xdr:to>
    <xdr:cxnSp macro="">
      <xdr:nvCxnSpPr>
        <xdr:cNvPr id="364" name="直線コネクタ 363"/>
        <xdr:cNvCxnSpPr/>
      </xdr:nvCxnSpPr>
      <xdr:spPr>
        <a:xfrm flipV="1">
          <a:off x="7861300" y="14286737"/>
          <a:ext cx="889000" cy="1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58928</xdr:rowOff>
    </xdr:from>
    <xdr:to>
      <xdr:col>36</xdr:col>
      <xdr:colOff>165100</xdr:colOff>
      <xdr:row>84</xdr:row>
      <xdr:rowOff>160528</xdr:rowOff>
    </xdr:to>
    <xdr:sp macro="" textlink="">
      <xdr:nvSpPr>
        <xdr:cNvPr id="365" name="楕円 364"/>
        <xdr:cNvSpPr/>
      </xdr:nvSpPr>
      <xdr:spPr>
        <a:xfrm>
          <a:off x="6921500" y="144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5335</xdr:rowOff>
    </xdr:from>
    <xdr:to>
      <xdr:col>41</xdr:col>
      <xdr:colOff>50800</xdr:colOff>
      <xdr:row>84</xdr:row>
      <xdr:rowOff>109728</xdr:rowOff>
    </xdr:to>
    <xdr:cxnSp macro="">
      <xdr:nvCxnSpPr>
        <xdr:cNvPr id="366" name="直線コネクタ 365"/>
        <xdr:cNvCxnSpPr/>
      </xdr:nvCxnSpPr>
      <xdr:spPr>
        <a:xfrm flipV="1">
          <a:off x="6972300" y="14407135"/>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136414</xdr:rowOff>
    </xdr:from>
    <xdr:ext cx="469744" cy="259045"/>
    <xdr:sp macro="" textlink="">
      <xdr:nvSpPr>
        <xdr:cNvPr id="367" name="n_1aveValue【公営住宅】&#10;一人当たり面積"/>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99840</xdr:rowOff>
    </xdr:from>
    <xdr:ext cx="469744" cy="259045"/>
    <xdr:sp macro="" textlink="">
      <xdr:nvSpPr>
        <xdr:cNvPr id="368" name="n_2aveValue【公営住宅】&#10;一人当たり面積"/>
        <xdr:cNvSpPr txBox="1"/>
      </xdr:nvSpPr>
      <xdr:spPr>
        <a:xfrm>
          <a:off x="85154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69" name="n_3aveValue【公営住宅】&#10;一人当たり面積"/>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70" name="n_4aveValue【公営住宅】&#10;一人当たり面積"/>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68851</xdr:rowOff>
    </xdr:from>
    <xdr:ext cx="469744" cy="259045"/>
    <xdr:sp macro="" textlink="">
      <xdr:nvSpPr>
        <xdr:cNvPr id="371" name="n_1mainValue【公営住宅】&#10;一人当たり面積"/>
        <xdr:cNvSpPr txBox="1"/>
      </xdr:nvSpPr>
      <xdr:spPr>
        <a:xfrm>
          <a:off x="93917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123714</xdr:rowOff>
    </xdr:from>
    <xdr:ext cx="469744" cy="259045"/>
    <xdr:sp macro="" textlink="">
      <xdr:nvSpPr>
        <xdr:cNvPr id="372" name="n_2mainValue【公営住宅】&#10;一人当たり面積"/>
        <xdr:cNvSpPr txBox="1"/>
      </xdr:nvSpPr>
      <xdr:spPr>
        <a:xfrm>
          <a:off x="85154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72662</xdr:rowOff>
    </xdr:from>
    <xdr:ext cx="469744" cy="259045"/>
    <xdr:sp macro="" textlink="">
      <xdr:nvSpPr>
        <xdr:cNvPr id="373" name="n_3mainValue【公営住宅】&#10;一人当たり面積"/>
        <xdr:cNvSpPr txBox="1"/>
      </xdr:nvSpPr>
      <xdr:spPr>
        <a:xfrm>
          <a:off x="7626427"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151655</xdr:rowOff>
    </xdr:from>
    <xdr:ext cx="469744" cy="259045"/>
    <xdr:sp macro="" textlink="">
      <xdr:nvSpPr>
        <xdr:cNvPr id="374" name="n_4mainValue【公営住宅】&#10;一人当たり面積"/>
        <xdr:cNvSpPr txBox="1"/>
      </xdr:nvSpPr>
      <xdr:spPr>
        <a:xfrm>
          <a:off x="6737427" y="145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6" name="直線コネクタ 415"/>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9"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20" name="直線コネクタ 419"/>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3" name="フローチャート: 判断 422"/>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4" name="フローチャート: 判断 423"/>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5" name="フローチャート: 判断 424"/>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6" name="フローチャート: 判断 425"/>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32" name="楕円 431"/>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75673</xdr:rowOff>
    </xdr:from>
    <xdr:ext cx="405111" cy="259045"/>
    <xdr:sp macro="" textlink="">
      <xdr:nvSpPr>
        <xdr:cNvPr id="433" name="【認定こども園・幼稚園・保育所】&#10;有形固定資産減価償却率該当値テキスト"/>
        <xdr:cNvSpPr txBox="1"/>
      </xdr:nvSpPr>
      <xdr:spPr>
        <a:xfrm>
          <a:off x="16357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4" name="楕円 433"/>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148046</xdr:rowOff>
    </xdr:to>
    <xdr:cxnSp macro="">
      <xdr:nvCxnSpPr>
        <xdr:cNvPr id="435" name="直線コネクタ 434"/>
        <xdr:cNvCxnSpPr/>
      </xdr:nvCxnSpPr>
      <xdr:spPr>
        <a:xfrm>
          <a:off x="15481300" y="661416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36" name="楕円 435"/>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99060</xdr:rowOff>
    </xdr:to>
    <xdr:cxnSp macro="">
      <xdr:nvCxnSpPr>
        <xdr:cNvPr id="437" name="直線コネクタ 436"/>
        <xdr:cNvCxnSpPr/>
      </xdr:nvCxnSpPr>
      <xdr:spPr>
        <a:xfrm>
          <a:off x="14592300" y="656517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38" name="楕円 437"/>
        <xdr:cNvSpPr/>
      </xdr:nvSpPr>
      <xdr:spPr>
        <a:xfrm>
          <a:off x="13652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xdr:rowOff>
    </xdr:from>
    <xdr:to>
      <xdr:col>76</xdr:col>
      <xdr:colOff>114300</xdr:colOff>
      <xdr:row>38</xdr:row>
      <xdr:rowOff>50074</xdr:rowOff>
    </xdr:to>
    <xdr:cxnSp macro="">
      <xdr:nvCxnSpPr>
        <xdr:cNvPr id="439" name="直線コネクタ 438"/>
        <xdr:cNvCxnSpPr/>
      </xdr:nvCxnSpPr>
      <xdr:spPr>
        <a:xfrm>
          <a:off x="13703300" y="65161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72753</xdr:rowOff>
    </xdr:from>
    <xdr:to>
      <xdr:col>67</xdr:col>
      <xdr:colOff>101600</xdr:colOff>
      <xdr:row>38</xdr:row>
      <xdr:rowOff>2903</xdr:rowOff>
    </xdr:to>
    <xdr:sp macro="" textlink="">
      <xdr:nvSpPr>
        <xdr:cNvPr id="440" name="楕円 439"/>
        <xdr:cNvSpPr/>
      </xdr:nvSpPr>
      <xdr:spPr>
        <a:xfrm>
          <a:off x="12763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123553</xdr:rowOff>
    </xdr:from>
    <xdr:to>
      <xdr:col>71</xdr:col>
      <xdr:colOff>177800</xdr:colOff>
      <xdr:row>38</xdr:row>
      <xdr:rowOff>1088</xdr:rowOff>
    </xdr:to>
    <xdr:cxnSp macro="">
      <xdr:nvCxnSpPr>
        <xdr:cNvPr id="441" name="直線コネクタ 440"/>
        <xdr:cNvCxnSpPr/>
      </xdr:nvCxnSpPr>
      <xdr:spPr>
        <a:xfrm>
          <a:off x="12814300" y="646720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2" name="n_1aveValue【認定こども園・幼稚園・保育所】&#10;有形固定資産減価償却率"/>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443" name="n_2aveValue【認定こども園・幼稚園・保育所】&#10;有形固定資産減価償却率"/>
        <xdr:cNvSpPr txBox="1"/>
      </xdr:nvSpPr>
      <xdr:spPr>
        <a:xfrm>
          <a:off x="14389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4" name="n_3ave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45" name="n_4aveValue【認定こども園・幼稚園・保育所】&#10;有形固定資産減価償却率"/>
        <xdr:cNvSpPr txBox="1"/>
      </xdr:nvSpPr>
      <xdr:spPr>
        <a:xfrm>
          <a:off x="12611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46" name="n_1mainValue【認定こども園・幼稚園・保育所】&#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7" name="n_2mainValue【認定こども園・幼稚園・保育所】&#10;有形固定資産減価償却率"/>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48" name="n_3mainValue【認定こども園・幼稚園・保育所】&#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19430</xdr:rowOff>
    </xdr:from>
    <xdr:ext cx="405111" cy="259045"/>
    <xdr:sp macro="" textlink="">
      <xdr:nvSpPr>
        <xdr:cNvPr id="449" name="n_4mainValue【認定こども園・幼稚園・保育所】&#10;有形固定資産減価償却率"/>
        <xdr:cNvSpPr txBox="1"/>
      </xdr:nvSpPr>
      <xdr:spPr>
        <a:xfrm>
          <a:off x="12611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71" name="直線コネクタ 470"/>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2"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3" name="直線コネクタ 472"/>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4"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5" name="直線コネクタ 474"/>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6" name="【認定こども園・幼稚園・保育所】&#10;一人当たり面積平均値テキスト"/>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7" name="フローチャート: 判断 476"/>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8" name="フローチャート: 判断 477"/>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9" name="フローチャート: 判断 478"/>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80" name="フローチャート: 判断 479"/>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81" name="フローチャート: 判断 480"/>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487" name="楕円 486"/>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488" name="【認定こども園・幼稚園・保育所】&#10;一人当たり面積該当値テキスト"/>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77978</xdr:rowOff>
    </xdr:from>
    <xdr:to>
      <xdr:col>112</xdr:col>
      <xdr:colOff>38100</xdr:colOff>
      <xdr:row>41</xdr:row>
      <xdr:rowOff>8128</xdr:rowOff>
    </xdr:to>
    <xdr:sp macro="" textlink="">
      <xdr:nvSpPr>
        <xdr:cNvPr id="489" name="楕円 488"/>
        <xdr:cNvSpPr/>
      </xdr:nvSpPr>
      <xdr:spPr>
        <a:xfrm>
          <a:off x="2127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128778</xdr:rowOff>
    </xdr:to>
    <xdr:cxnSp macro="">
      <xdr:nvCxnSpPr>
        <xdr:cNvPr id="490" name="直線コネクタ 489"/>
        <xdr:cNvCxnSpPr/>
      </xdr:nvCxnSpPr>
      <xdr:spPr>
        <a:xfrm flipV="1">
          <a:off x="21323300" y="698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77978</xdr:rowOff>
    </xdr:from>
    <xdr:to>
      <xdr:col>107</xdr:col>
      <xdr:colOff>101600</xdr:colOff>
      <xdr:row>41</xdr:row>
      <xdr:rowOff>8128</xdr:rowOff>
    </xdr:to>
    <xdr:sp macro="" textlink="">
      <xdr:nvSpPr>
        <xdr:cNvPr id="491" name="楕円 490"/>
        <xdr:cNvSpPr/>
      </xdr:nvSpPr>
      <xdr:spPr>
        <a:xfrm>
          <a:off x="20383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128778</xdr:rowOff>
    </xdr:to>
    <xdr:cxnSp macro="">
      <xdr:nvCxnSpPr>
        <xdr:cNvPr id="492" name="直線コネクタ 491"/>
        <xdr:cNvCxnSpPr/>
      </xdr:nvCxnSpPr>
      <xdr:spPr>
        <a:xfrm>
          <a:off x="20434300" y="698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77978</xdr:rowOff>
    </xdr:from>
    <xdr:to>
      <xdr:col>102</xdr:col>
      <xdr:colOff>165100</xdr:colOff>
      <xdr:row>41</xdr:row>
      <xdr:rowOff>8128</xdr:rowOff>
    </xdr:to>
    <xdr:sp macro="" textlink="">
      <xdr:nvSpPr>
        <xdr:cNvPr id="493" name="楕円 492"/>
        <xdr:cNvSpPr/>
      </xdr:nvSpPr>
      <xdr:spPr>
        <a:xfrm>
          <a:off x="19494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128778</xdr:rowOff>
    </xdr:from>
    <xdr:to>
      <xdr:col>107</xdr:col>
      <xdr:colOff>50800</xdr:colOff>
      <xdr:row>40</xdr:row>
      <xdr:rowOff>128778</xdr:rowOff>
    </xdr:to>
    <xdr:cxnSp macro="">
      <xdr:nvCxnSpPr>
        <xdr:cNvPr id="494" name="直線コネクタ 493"/>
        <xdr:cNvCxnSpPr/>
      </xdr:nvCxnSpPr>
      <xdr:spPr>
        <a:xfrm>
          <a:off x="19545300" y="698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95" name="楕円 494"/>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128778</xdr:rowOff>
    </xdr:from>
    <xdr:to>
      <xdr:col>102</xdr:col>
      <xdr:colOff>114300</xdr:colOff>
      <xdr:row>40</xdr:row>
      <xdr:rowOff>131064</xdr:rowOff>
    </xdr:to>
    <xdr:cxnSp macro="">
      <xdr:nvCxnSpPr>
        <xdr:cNvPr id="496" name="直線コネクタ 495"/>
        <xdr:cNvCxnSpPr/>
      </xdr:nvCxnSpPr>
      <xdr:spPr>
        <a:xfrm flipV="1">
          <a:off x="18656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7" name="n_1aveValue【認定こども園・幼稚園・保育所】&#10;一人当たり面積"/>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8"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9" name="n_3aveValue【認定こども園・幼稚園・保育所】&#10;一人当たり面積"/>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500" name="n_4aveValue【認定こども園・幼稚園・保育所】&#10;一人当たり面積"/>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170705</xdr:rowOff>
    </xdr:from>
    <xdr:ext cx="469744" cy="259045"/>
    <xdr:sp macro="" textlink="">
      <xdr:nvSpPr>
        <xdr:cNvPr id="501" name="n_1mainValue【認定こども園・幼稚園・保育所】&#10;一人当たり面積"/>
        <xdr:cNvSpPr txBox="1"/>
      </xdr:nvSpPr>
      <xdr:spPr>
        <a:xfrm>
          <a:off x="21075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2" name="n_2main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170705</xdr:rowOff>
    </xdr:from>
    <xdr:ext cx="469744" cy="259045"/>
    <xdr:sp macro="" textlink="">
      <xdr:nvSpPr>
        <xdr:cNvPr id="503" name="n_3mainValue【認定こども園・幼稚園・保育所】&#10;一人当たり面積"/>
        <xdr:cNvSpPr txBox="1"/>
      </xdr:nvSpPr>
      <xdr:spPr>
        <a:xfrm>
          <a:off x="19310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4"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9" name="直線コネクタ 528"/>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30"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31" name="直線コネクタ 530"/>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2"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3" name="直線コネクタ 532"/>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534" name="【学校施設】&#10;有形固定資産減価償却率平均値テキスト"/>
        <xdr:cNvSpPr txBox="1"/>
      </xdr:nvSpPr>
      <xdr:spPr>
        <a:xfrm>
          <a:off x="1635760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5" name="フローチャート: 判断 534"/>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6" name="フローチャート: 判断 535"/>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7" name="フローチャート: 判断 536"/>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8" name="フローチャート: 判断 537"/>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9" name="フローチャート: 判断 538"/>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48260</xdr:rowOff>
    </xdr:from>
    <xdr:to>
      <xdr:col>85</xdr:col>
      <xdr:colOff>177800</xdr:colOff>
      <xdr:row>56</xdr:row>
      <xdr:rowOff>149860</xdr:rowOff>
    </xdr:to>
    <xdr:sp macro="" textlink="">
      <xdr:nvSpPr>
        <xdr:cNvPr id="545" name="楕円 544"/>
        <xdr:cNvSpPr/>
      </xdr:nvSpPr>
      <xdr:spPr>
        <a:xfrm>
          <a:off x="16268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71137</xdr:rowOff>
    </xdr:from>
    <xdr:ext cx="405111" cy="259045"/>
    <xdr:sp macro="" textlink="">
      <xdr:nvSpPr>
        <xdr:cNvPr id="546" name="【学校施設】&#10;有形固定資産減価償却率該当値テキスト"/>
        <xdr:cNvSpPr txBox="1"/>
      </xdr:nvSpPr>
      <xdr:spPr>
        <a:xfrm>
          <a:off x="16357600" y="950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10160</xdr:rowOff>
    </xdr:from>
    <xdr:to>
      <xdr:col>81</xdr:col>
      <xdr:colOff>101600</xdr:colOff>
      <xdr:row>56</xdr:row>
      <xdr:rowOff>111760</xdr:rowOff>
    </xdr:to>
    <xdr:sp macro="" textlink="">
      <xdr:nvSpPr>
        <xdr:cNvPr id="547" name="楕円 546"/>
        <xdr:cNvSpPr/>
      </xdr:nvSpPr>
      <xdr:spPr>
        <a:xfrm>
          <a:off x="154305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99060</xdr:rowOff>
    </xdr:to>
    <xdr:cxnSp macro="">
      <xdr:nvCxnSpPr>
        <xdr:cNvPr id="548" name="直線コネクタ 547"/>
        <xdr:cNvCxnSpPr/>
      </xdr:nvCxnSpPr>
      <xdr:spPr>
        <a:xfrm>
          <a:off x="15481300" y="9662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21590</xdr:rowOff>
    </xdr:from>
    <xdr:to>
      <xdr:col>76</xdr:col>
      <xdr:colOff>165100</xdr:colOff>
      <xdr:row>56</xdr:row>
      <xdr:rowOff>123190</xdr:rowOff>
    </xdr:to>
    <xdr:sp macro="" textlink="">
      <xdr:nvSpPr>
        <xdr:cNvPr id="549" name="楕円 548"/>
        <xdr:cNvSpPr/>
      </xdr:nvSpPr>
      <xdr:spPr>
        <a:xfrm>
          <a:off x="14541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60960</xdr:rowOff>
    </xdr:from>
    <xdr:to>
      <xdr:col>81</xdr:col>
      <xdr:colOff>50800</xdr:colOff>
      <xdr:row>56</xdr:row>
      <xdr:rowOff>72390</xdr:rowOff>
    </xdr:to>
    <xdr:cxnSp macro="">
      <xdr:nvCxnSpPr>
        <xdr:cNvPr id="550" name="直線コネクタ 549"/>
        <xdr:cNvCxnSpPr/>
      </xdr:nvCxnSpPr>
      <xdr:spPr>
        <a:xfrm flipV="1">
          <a:off x="14592300" y="96621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135890</xdr:rowOff>
    </xdr:from>
    <xdr:to>
      <xdr:col>72</xdr:col>
      <xdr:colOff>38100</xdr:colOff>
      <xdr:row>56</xdr:row>
      <xdr:rowOff>66040</xdr:rowOff>
    </xdr:to>
    <xdr:sp macro="" textlink="">
      <xdr:nvSpPr>
        <xdr:cNvPr id="551" name="楕円 550"/>
        <xdr:cNvSpPr/>
      </xdr:nvSpPr>
      <xdr:spPr>
        <a:xfrm>
          <a:off x="13652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xdr:rowOff>
    </xdr:from>
    <xdr:to>
      <xdr:col>76</xdr:col>
      <xdr:colOff>114300</xdr:colOff>
      <xdr:row>56</xdr:row>
      <xdr:rowOff>72390</xdr:rowOff>
    </xdr:to>
    <xdr:cxnSp macro="">
      <xdr:nvCxnSpPr>
        <xdr:cNvPr id="552" name="直線コネクタ 551"/>
        <xdr:cNvCxnSpPr/>
      </xdr:nvCxnSpPr>
      <xdr:spPr>
        <a:xfrm>
          <a:off x="13703300" y="9616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59690</xdr:rowOff>
    </xdr:from>
    <xdr:to>
      <xdr:col>67</xdr:col>
      <xdr:colOff>101600</xdr:colOff>
      <xdr:row>55</xdr:row>
      <xdr:rowOff>161290</xdr:rowOff>
    </xdr:to>
    <xdr:sp macro="" textlink="">
      <xdr:nvSpPr>
        <xdr:cNvPr id="553" name="楕円 552"/>
        <xdr:cNvSpPr/>
      </xdr:nvSpPr>
      <xdr:spPr>
        <a:xfrm>
          <a:off x="12763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110490</xdr:rowOff>
    </xdr:from>
    <xdr:to>
      <xdr:col>71</xdr:col>
      <xdr:colOff>177800</xdr:colOff>
      <xdr:row>56</xdr:row>
      <xdr:rowOff>15240</xdr:rowOff>
    </xdr:to>
    <xdr:cxnSp macro="">
      <xdr:nvCxnSpPr>
        <xdr:cNvPr id="554" name="直線コネクタ 553"/>
        <xdr:cNvCxnSpPr/>
      </xdr:nvCxnSpPr>
      <xdr:spPr>
        <a:xfrm>
          <a:off x="12814300" y="954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5"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56" name="n_2aveValue【学校施設】&#10;有形固定資産減価償却率"/>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57" name="n_3aveValue【学校施設】&#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58" name="n_4aveValue【学校施設】&#10;有形固定資産減価償却率"/>
        <xdr:cNvSpPr txBox="1"/>
      </xdr:nvSpPr>
      <xdr:spPr>
        <a:xfrm>
          <a:off x="12611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128287</xdr:rowOff>
    </xdr:from>
    <xdr:ext cx="405111" cy="259045"/>
    <xdr:sp macro="" textlink="">
      <xdr:nvSpPr>
        <xdr:cNvPr id="559" name="n_1mainValue【学校施設】&#10;有形固定資産減価償却率"/>
        <xdr:cNvSpPr txBox="1"/>
      </xdr:nvSpPr>
      <xdr:spPr>
        <a:xfrm>
          <a:off x="15266044" y="938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139717</xdr:rowOff>
    </xdr:from>
    <xdr:ext cx="405111" cy="259045"/>
    <xdr:sp macro="" textlink="">
      <xdr:nvSpPr>
        <xdr:cNvPr id="560" name="n_2mainValue【学校施設】&#10;有形固定資産減価償却率"/>
        <xdr:cNvSpPr txBox="1"/>
      </xdr:nvSpPr>
      <xdr:spPr>
        <a:xfrm>
          <a:off x="143897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82567</xdr:rowOff>
    </xdr:from>
    <xdr:ext cx="405111" cy="259045"/>
    <xdr:sp macro="" textlink="">
      <xdr:nvSpPr>
        <xdr:cNvPr id="561" name="n_3mainValue【学校施設】&#10;有形固定資産減価償却率"/>
        <xdr:cNvSpPr txBox="1"/>
      </xdr:nvSpPr>
      <xdr:spPr>
        <a:xfrm>
          <a:off x="13500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6367</xdr:rowOff>
    </xdr:from>
    <xdr:ext cx="405111" cy="259045"/>
    <xdr:sp macro="" textlink="">
      <xdr:nvSpPr>
        <xdr:cNvPr id="562" name="n_4mainValue【学校施設】&#10;有形固定資産減価償却率"/>
        <xdr:cNvSpPr txBox="1"/>
      </xdr:nvSpPr>
      <xdr:spPr>
        <a:xfrm>
          <a:off x="12611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9" name="直線コネクタ 588"/>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90"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91" name="直線コネクタ 590"/>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2"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3" name="直線コネクタ 592"/>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4"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5" name="フローチャート: 判断 594"/>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6" name="フローチャート: 判断 595"/>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7" name="フローチャート: 判断 596"/>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8" name="フローチャート: 判断 597"/>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9" name="フローチャート: 判断 598"/>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05" name="楕円 604"/>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23639</xdr:rowOff>
    </xdr:from>
    <xdr:ext cx="469744" cy="259045"/>
    <xdr:sp macro="" textlink="">
      <xdr:nvSpPr>
        <xdr:cNvPr id="606" name="【学校施設】&#10;一人当たり面積該当値テキスト"/>
        <xdr:cNvSpPr txBox="1"/>
      </xdr:nvSpPr>
      <xdr:spPr>
        <a:xfrm>
          <a:off x="22199600"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50437</xdr:rowOff>
    </xdr:from>
    <xdr:to>
      <xdr:col>112</xdr:col>
      <xdr:colOff>38100</xdr:colOff>
      <xdr:row>62</xdr:row>
      <xdr:rowOff>152037</xdr:rowOff>
    </xdr:to>
    <xdr:sp macro="" textlink="">
      <xdr:nvSpPr>
        <xdr:cNvPr id="607" name="楕円 606"/>
        <xdr:cNvSpPr/>
      </xdr:nvSpPr>
      <xdr:spPr>
        <a:xfrm>
          <a:off x="21272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101237</xdr:rowOff>
    </xdr:to>
    <xdr:cxnSp macro="">
      <xdr:nvCxnSpPr>
        <xdr:cNvPr id="608" name="直線コネクタ 607"/>
        <xdr:cNvCxnSpPr/>
      </xdr:nvCxnSpPr>
      <xdr:spPr>
        <a:xfrm flipV="1">
          <a:off x="21323300" y="10725912"/>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51743</xdr:rowOff>
    </xdr:from>
    <xdr:to>
      <xdr:col>107</xdr:col>
      <xdr:colOff>101600</xdr:colOff>
      <xdr:row>62</xdr:row>
      <xdr:rowOff>153343</xdr:rowOff>
    </xdr:to>
    <xdr:sp macro="" textlink="">
      <xdr:nvSpPr>
        <xdr:cNvPr id="609" name="楕円 608"/>
        <xdr:cNvSpPr/>
      </xdr:nvSpPr>
      <xdr:spPr>
        <a:xfrm>
          <a:off x="20383500" y="1068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101237</xdr:rowOff>
    </xdr:from>
    <xdr:to>
      <xdr:col>111</xdr:col>
      <xdr:colOff>177800</xdr:colOff>
      <xdr:row>62</xdr:row>
      <xdr:rowOff>102543</xdr:rowOff>
    </xdr:to>
    <xdr:cxnSp macro="">
      <xdr:nvCxnSpPr>
        <xdr:cNvPr id="610" name="直線コネクタ 609"/>
        <xdr:cNvCxnSpPr/>
      </xdr:nvCxnSpPr>
      <xdr:spPr>
        <a:xfrm flipV="1">
          <a:off x="20434300" y="1073113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68725</xdr:rowOff>
    </xdr:from>
    <xdr:to>
      <xdr:col>102</xdr:col>
      <xdr:colOff>165100</xdr:colOff>
      <xdr:row>62</xdr:row>
      <xdr:rowOff>170325</xdr:rowOff>
    </xdr:to>
    <xdr:sp macro="" textlink="">
      <xdr:nvSpPr>
        <xdr:cNvPr id="611" name="楕円 610"/>
        <xdr:cNvSpPr/>
      </xdr:nvSpPr>
      <xdr:spPr>
        <a:xfrm>
          <a:off x="19494500" y="106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102543</xdr:rowOff>
    </xdr:from>
    <xdr:to>
      <xdr:col>107</xdr:col>
      <xdr:colOff>50800</xdr:colOff>
      <xdr:row>62</xdr:row>
      <xdr:rowOff>119525</xdr:rowOff>
    </xdr:to>
    <xdr:cxnSp macro="">
      <xdr:nvCxnSpPr>
        <xdr:cNvPr id="612" name="直線コネクタ 611"/>
        <xdr:cNvCxnSpPr/>
      </xdr:nvCxnSpPr>
      <xdr:spPr>
        <a:xfrm flipV="1">
          <a:off x="19545300" y="1073244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71991</xdr:rowOff>
    </xdr:from>
    <xdr:to>
      <xdr:col>98</xdr:col>
      <xdr:colOff>38100</xdr:colOff>
      <xdr:row>63</xdr:row>
      <xdr:rowOff>2141</xdr:rowOff>
    </xdr:to>
    <xdr:sp macro="" textlink="">
      <xdr:nvSpPr>
        <xdr:cNvPr id="613" name="楕円 612"/>
        <xdr:cNvSpPr/>
      </xdr:nvSpPr>
      <xdr:spPr>
        <a:xfrm>
          <a:off x="18605500" y="1070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119525</xdr:rowOff>
    </xdr:from>
    <xdr:to>
      <xdr:col>102</xdr:col>
      <xdr:colOff>114300</xdr:colOff>
      <xdr:row>62</xdr:row>
      <xdr:rowOff>122791</xdr:rowOff>
    </xdr:to>
    <xdr:cxnSp macro="">
      <xdr:nvCxnSpPr>
        <xdr:cNvPr id="614" name="直線コネクタ 613"/>
        <xdr:cNvCxnSpPr/>
      </xdr:nvCxnSpPr>
      <xdr:spPr>
        <a:xfrm flipV="1">
          <a:off x="18656300" y="1074942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5" name="n_1aveValue【学校施設】&#10;一人当たり面積"/>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6"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7" name="n_3aveValue【学校施設】&#10;一人当たり面積"/>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8" name="n_4aveValue【学校施設】&#10;一人当たり面積"/>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143164</xdr:rowOff>
    </xdr:from>
    <xdr:ext cx="469744" cy="259045"/>
    <xdr:sp macro="" textlink="">
      <xdr:nvSpPr>
        <xdr:cNvPr id="619" name="n_1mainValue【学校施設】&#10;一人当たり面積"/>
        <xdr:cNvSpPr txBox="1"/>
      </xdr:nvSpPr>
      <xdr:spPr>
        <a:xfrm>
          <a:off x="21075727"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144470</xdr:rowOff>
    </xdr:from>
    <xdr:ext cx="469744" cy="259045"/>
    <xdr:sp macro="" textlink="">
      <xdr:nvSpPr>
        <xdr:cNvPr id="620" name="n_2mainValue【学校施設】&#10;一人当たり面積"/>
        <xdr:cNvSpPr txBox="1"/>
      </xdr:nvSpPr>
      <xdr:spPr>
        <a:xfrm>
          <a:off x="20199427" y="1077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161452</xdr:rowOff>
    </xdr:from>
    <xdr:ext cx="469744" cy="259045"/>
    <xdr:sp macro="" textlink="">
      <xdr:nvSpPr>
        <xdr:cNvPr id="621" name="n_3mainValue【学校施設】&#10;一人当たり面積"/>
        <xdr:cNvSpPr txBox="1"/>
      </xdr:nvSpPr>
      <xdr:spPr>
        <a:xfrm>
          <a:off x="19310427" y="107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164718</xdr:rowOff>
    </xdr:from>
    <xdr:ext cx="469744" cy="259045"/>
    <xdr:sp macro="" textlink="">
      <xdr:nvSpPr>
        <xdr:cNvPr id="622" name="n_4mainValue【学校施設】&#10;一人当たり面積"/>
        <xdr:cNvSpPr txBox="1"/>
      </xdr:nvSpPr>
      <xdr:spPr>
        <a:xfrm>
          <a:off x="18421427" y="1079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112395</xdr:rowOff>
    </xdr:from>
    <xdr:to>
      <xdr:col>85</xdr:col>
      <xdr:colOff>126364</xdr:colOff>
      <xdr:row>108</xdr:row>
      <xdr:rowOff>152400</xdr:rowOff>
    </xdr:to>
    <xdr:cxnSp macro="">
      <xdr:nvCxnSpPr>
        <xdr:cNvPr id="663" name="直線コネクタ 662"/>
        <xdr:cNvCxnSpPr/>
      </xdr:nvCxnSpPr>
      <xdr:spPr>
        <a:xfrm flipV="1">
          <a:off x="16318864" y="1725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59072</xdr:rowOff>
    </xdr:from>
    <xdr:ext cx="405111" cy="259045"/>
    <xdr:sp macro="" textlink="">
      <xdr:nvSpPr>
        <xdr:cNvPr id="666" name="【公民館】&#10;有形固定資産減価償却率最大値テキスト"/>
        <xdr:cNvSpPr txBox="1"/>
      </xdr:nvSpPr>
      <xdr:spPr>
        <a:xfrm>
          <a:off x="16357600" y="1703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112395</xdr:rowOff>
    </xdr:from>
    <xdr:to>
      <xdr:col>86</xdr:col>
      <xdr:colOff>25400</xdr:colOff>
      <xdr:row>100</xdr:row>
      <xdr:rowOff>112395</xdr:rowOff>
    </xdr:to>
    <xdr:cxnSp macro="">
      <xdr:nvCxnSpPr>
        <xdr:cNvPr id="667" name="直線コネクタ 666"/>
        <xdr:cNvCxnSpPr/>
      </xdr:nvCxnSpPr>
      <xdr:spPr>
        <a:xfrm>
          <a:off x="16230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668"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69" name="フローチャート: 判断 668"/>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670" name="フローチャート: 判断 669"/>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671" name="フローチャート: 判断 670"/>
        <xdr:cNvSpPr/>
      </xdr:nvSpPr>
      <xdr:spPr>
        <a:xfrm>
          <a:off x="14541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17780</xdr:rowOff>
    </xdr:from>
    <xdr:to>
      <xdr:col>72</xdr:col>
      <xdr:colOff>38100</xdr:colOff>
      <xdr:row>104</xdr:row>
      <xdr:rowOff>119380</xdr:rowOff>
    </xdr:to>
    <xdr:sp macro="" textlink="">
      <xdr:nvSpPr>
        <xdr:cNvPr id="672" name="フローチャート: 判断 671"/>
        <xdr:cNvSpPr/>
      </xdr:nvSpPr>
      <xdr:spPr>
        <a:xfrm>
          <a:off x="13652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38736</xdr:rowOff>
    </xdr:from>
    <xdr:to>
      <xdr:col>67</xdr:col>
      <xdr:colOff>101600</xdr:colOff>
      <xdr:row>104</xdr:row>
      <xdr:rowOff>140336</xdr:rowOff>
    </xdr:to>
    <xdr:sp macro="" textlink="">
      <xdr:nvSpPr>
        <xdr:cNvPr id="673" name="フローチャート: 判断 672"/>
        <xdr:cNvSpPr/>
      </xdr:nvSpPr>
      <xdr:spPr>
        <a:xfrm>
          <a:off x="12763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40639</xdr:rowOff>
    </xdr:from>
    <xdr:to>
      <xdr:col>85</xdr:col>
      <xdr:colOff>177800</xdr:colOff>
      <xdr:row>106</xdr:row>
      <xdr:rowOff>142239</xdr:rowOff>
    </xdr:to>
    <xdr:sp macro="" textlink="">
      <xdr:nvSpPr>
        <xdr:cNvPr id="679" name="楕円 678"/>
        <xdr:cNvSpPr/>
      </xdr:nvSpPr>
      <xdr:spPr>
        <a:xfrm>
          <a:off x="16268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19066</xdr:rowOff>
    </xdr:from>
    <xdr:ext cx="405111" cy="259045"/>
    <xdr:sp macro="" textlink="">
      <xdr:nvSpPr>
        <xdr:cNvPr id="680" name="【公民館】&#10;有形固定資産減価償却率該当値テキスト"/>
        <xdr:cNvSpPr txBox="1"/>
      </xdr:nvSpPr>
      <xdr:spPr>
        <a:xfrm>
          <a:off x="16357600"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2539</xdr:rowOff>
    </xdr:from>
    <xdr:to>
      <xdr:col>81</xdr:col>
      <xdr:colOff>101600</xdr:colOff>
      <xdr:row>106</xdr:row>
      <xdr:rowOff>104139</xdr:rowOff>
    </xdr:to>
    <xdr:sp macro="" textlink="">
      <xdr:nvSpPr>
        <xdr:cNvPr id="681" name="楕円 680"/>
        <xdr:cNvSpPr/>
      </xdr:nvSpPr>
      <xdr:spPr>
        <a:xfrm>
          <a:off x="1543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91439</xdr:rowOff>
    </xdr:to>
    <xdr:cxnSp macro="">
      <xdr:nvCxnSpPr>
        <xdr:cNvPr id="682" name="直線コネクタ 681"/>
        <xdr:cNvCxnSpPr/>
      </xdr:nvCxnSpPr>
      <xdr:spPr>
        <a:xfrm>
          <a:off x="15481300" y="182270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135889</xdr:rowOff>
    </xdr:from>
    <xdr:to>
      <xdr:col>76</xdr:col>
      <xdr:colOff>165100</xdr:colOff>
      <xdr:row>106</xdr:row>
      <xdr:rowOff>66039</xdr:rowOff>
    </xdr:to>
    <xdr:sp macro="" textlink="">
      <xdr:nvSpPr>
        <xdr:cNvPr id="683" name="楕円 682"/>
        <xdr:cNvSpPr/>
      </xdr:nvSpPr>
      <xdr:spPr>
        <a:xfrm>
          <a:off x="14541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15239</xdr:rowOff>
    </xdr:from>
    <xdr:to>
      <xdr:col>81</xdr:col>
      <xdr:colOff>50800</xdr:colOff>
      <xdr:row>106</xdr:row>
      <xdr:rowOff>53339</xdr:rowOff>
    </xdr:to>
    <xdr:cxnSp macro="">
      <xdr:nvCxnSpPr>
        <xdr:cNvPr id="684" name="直線コネクタ 683"/>
        <xdr:cNvCxnSpPr/>
      </xdr:nvCxnSpPr>
      <xdr:spPr>
        <a:xfrm>
          <a:off x="14592300" y="18188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99695</xdr:rowOff>
    </xdr:from>
    <xdr:to>
      <xdr:col>72</xdr:col>
      <xdr:colOff>38100</xdr:colOff>
      <xdr:row>106</xdr:row>
      <xdr:rowOff>29845</xdr:rowOff>
    </xdr:to>
    <xdr:sp macro="" textlink="">
      <xdr:nvSpPr>
        <xdr:cNvPr id="685" name="楕円 684"/>
        <xdr:cNvSpPr/>
      </xdr:nvSpPr>
      <xdr:spPr>
        <a:xfrm>
          <a:off x="13652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150495</xdr:rowOff>
    </xdr:from>
    <xdr:to>
      <xdr:col>76</xdr:col>
      <xdr:colOff>114300</xdr:colOff>
      <xdr:row>106</xdr:row>
      <xdr:rowOff>15239</xdr:rowOff>
    </xdr:to>
    <xdr:cxnSp macro="">
      <xdr:nvCxnSpPr>
        <xdr:cNvPr id="686" name="直線コネクタ 685"/>
        <xdr:cNvCxnSpPr/>
      </xdr:nvCxnSpPr>
      <xdr:spPr>
        <a:xfrm>
          <a:off x="13703300" y="18152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61595</xdr:rowOff>
    </xdr:from>
    <xdr:to>
      <xdr:col>67</xdr:col>
      <xdr:colOff>101600</xdr:colOff>
      <xdr:row>105</xdr:row>
      <xdr:rowOff>163195</xdr:rowOff>
    </xdr:to>
    <xdr:sp macro="" textlink="">
      <xdr:nvSpPr>
        <xdr:cNvPr id="687" name="楕円 686"/>
        <xdr:cNvSpPr/>
      </xdr:nvSpPr>
      <xdr:spPr>
        <a:xfrm>
          <a:off x="1276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112395</xdr:rowOff>
    </xdr:from>
    <xdr:to>
      <xdr:col>71</xdr:col>
      <xdr:colOff>177800</xdr:colOff>
      <xdr:row>105</xdr:row>
      <xdr:rowOff>150495</xdr:rowOff>
    </xdr:to>
    <xdr:cxnSp macro="">
      <xdr:nvCxnSpPr>
        <xdr:cNvPr id="688" name="直線コネクタ 687"/>
        <xdr:cNvCxnSpPr/>
      </xdr:nvCxnSpPr>
      <xdr:spPr>
        <a:xfrm>
          <a:off x="12814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689" name="n_1aveValue【公民館】&#10;有形固定資産減価償却率"/>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153052</xdr:rowOff>
    </xdr:from>
    <xdr:ext cx="405111" cy="259045"/>
    <xdr:sp macro="" textlink="">
      <xdr:nvSpPr>
        <xdr:cNvPr id="690" name="n_2aveValue【公民館】&#10;有形固定資産減価償却率"/>
        <xdr:cNvSpPr txBox="1"/>
      </xdr:nvSpPr>
      <xdr:spPr>
        <a:xfrm>
          <a:off x="14389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135907</xdr:rowOff>
    </xdr:from>
    <xdr:ext cx="405111" cy="259045"/>
    <xdr:sp macro="" textlink="">
      <xdr:nvSpPr>
        <xdr:cNvPr id="691" name="n_3aveValue【公民館】&#10;有形固定資産減価償却率"/>
        <xdr:cNvSpPr txBox="1"/>
      </xdr:nvSpPr>
      <xdr:spPr>
        <a:xfrm>
          <a:off x="13500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156863</xdr:rowOff>
    </xdr:from>
    <xdr:ext cx="405111" cy="259045"/>
    <xdr:sp macro="" textlink="">
      <xdr:nvSpPr>
        <xdr:cNvPr id="692" name="n_4aveValue【公民館】&#10;有形固定資産減価償却率"/>
        <xdr:cNvSpPr txBox="1"/>
      </xdr:nvSpPr>
      <xdr:spPr>
        <a:xfrm>
          <a:off x="12611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95266</xdr:rowOff>
    </xdr:from>
    <xdr:ext cx="405111" cy="259045"/>
    <xdr:sp macro="" textlink="">
      <xdr:nvSpPr>
        <xdr:cNvPr id="693" name="n_1mainValue【公民館】&#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57166</xdr:rowOff>
    </xdr:from>
    <xdr:ext cx="405111" cy="259045"/>
    <xdr:sp macro="" textlink="">
      <xdr:nvSpPr>
        <xdr:cNvPr id="694" name="n_2mainValue【公民館】&#10;有形固定資産減価償却率"/>
        <xdr:cNvSpPr txBox="1"/>
      </xdr:nvSpPr>
      <xdr:spPr>
        <a:xfrm>
          <a:off x="14389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20972</xdr:rowOff>
    </xdr:from>
    <xdr:ext cx="405111" cy="259045"/>
    <xdr:sp macro="" textlink="">
      <xdr:nvSpPr>
        <xdr:cNvPr id="695" name="n_3mainValue【公民館】&#10;有形固定資産減価償却率"/>
        <xdr:cNvSpPr txBox="1"/>
      </xdr:nvSpPr>
      <xdr:spPr>
        <a:xfrm>
          <a:off x="13500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154322</xdr:rowOff>
    </xdr:from>
    <xdr:ext cx="405111" cy="259045"/>
    <xdr:sp macro="" textlink="">
      <xdr:nvSpPr>
        <xdr:cNvPr id="696" name="n_4mainValue【公民館】&#10;有形固定資産減価償却率"/>
        <xdr:cNvSpPr txBox="1"/>
      </xdr:nvSpPr>
      <xdr:spPr>
        <a:xfrm>
          <a:off x="12611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73913</xdr:rowOff>
    </xdr:from>
    <xdr:to>
      <xdr:col>116</xdr:col>
      <xdr:colOff>62864</xdr:colOff>
      <xdr:row>108</xdr:row>
      <xdr:rowOff>25908</xdr:rowOff>
    </xdr:to>
    <xdr:cxnSp macro="">
      <xdr:nvCxnSpPr>
        <xdr:cNvPr id="718" name="直線コネクタ 717"/>
        <xdr:cNvCxnSpPr/>
      </xdr:nvCxnSpPr>
      <xdr:spPr>
        <a:xfrm flipV="1">
          <a:off x="22160864" y="17390363"/>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9"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20" name="直線コネクタ 719"/>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20590</xdr:rowOff>
    </xdr:from>
    <xdr:ext cx="469744" cy="259045"/>
    <xdr:sp macro="" textlink="">
      <xdr:nvSpPr>
        <xdr:cNvPr id="721" name="【公民館】&#10;一人当たり面積最大値テキスト"/>
        <xdr:cNvSpPr txBox="1"/>
      </xdr:nvSpPr>
      <xdr:spPr>
        <a:xfrm>
          <a:off x="22199600" y="1716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73913</xdr:rowOff>
    </xdr:from>
    <xdr:to>
      <xdr:col>116</xdr:col>
      <xdr:colOff>152400</xdr:colOff>
      <xdr:row>101</xdr:row>
      <xdr:rowOff>73913</xdr:rowOff>
    </xdr:to>
    <xdr:cxnSp macro="">
      <xdr:nvCxnSpPr>
        <xdr:cNvPr id="722" name="直線コネクタ 721"/>
        <xdr:cNvCxnSpPr/>
      </xdr:nvCxnSpPr>
      <xdr:spPr>
        <a:xfrm>
          <a:off x="22072600" y="1739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164864</xdr:rowOff>
    </xdr:from>
    <xdr:ext cx="469744" cy="259045"/>
    <xdr:sp macro="" textlink="">
      <xdr:nvSpPr>
        <xdr:cNvPr id="723" name="【公民館】&#10;一人当たり面積平均値テキスト"/>
        <xdr:cNvSpPr txBox="1"/>
      </xdr:nvSpPr>
      <xdr:spPr>
        <a:xfrm>
          <a:off x="22199600" y="1799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141987</xdr:rowOff>
    </xdr:from>
    <xdr:to>
      <xdr:col>116</xdr:col>
      <xdr:colOff>114300</xdr:colOff>
      <xdr:row>106</xdr:row>
      <xdr:rowOff>72137</xdr:rowOff>
    </xdr:to>
    <xdr:sp macro="" textlink="">
      <xdr:nvSpPr>
        <xdr:cNvPr id="724" name="フローチャート: 判断 723"/>
        <xdr:cNvSpPr/>
      </xdr:nvSpPr>
      <xdr:spPr>
        <a:xfrm>
          <a:off x="221107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153415</xdr:rowOff>
    </xdr:from>
    <xdr:to>
      <xdr:col>112</xdr:col>
      <xdr:colOff>38100</xdr:colOff>
      <xdr:row>106</xdr:row>
      <xdr:rowOff>83565</xdr:rowOff>
    </xdr:to>
    <xdr:sp macro="" textlink="">
      <xdr:nvSpPr>
        <xdr:cNvPr id="725" name="フローチャート: 判断 724"/>
        <xdr:cNvSpPr/>
      </xdr:nvSpPr>
      <xdr:spPr>
        <a:xfrm>
          <a:off x="21272500" y="181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6" name="フローチャート: 判断 725"/>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112268</xdr:rowOff>
    </xdr:from>
    <xdr:to>
      <xdr:col>102</xdr:col>
      <xdr:colOff>165100</xdr:colOff>
      <xdr:row>106</xdr:row>
      <xdr:rowOff>42418</xdr:rowOff>
    </xdr:to>
    <xdr:sp macro="" textlink="">
      <xdr:nvSpPr>
        <xdr:cNvPr id="727" name="フローチャート: 判断 726"/>
        <xdr:cNvSpPr/>
      </xdr:nvSpPr>
      <xdr:spPr>
        <a:xfrm>
          <a:off x="19494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43687</xdr:rowOff>
    </xdr:from>
    <xdr:to>
      <xdr:col>98</xdr:col>
      <xdr:colOff>38100</xdr:colOff>
      <xdr:row>103</xdr:row>
      <xdr:rowOff>145287</xdr:rowOff>
    </xdr:to>
    <xdr:sp macro="" textlink="">
      <xdr:nvSpPr>
        <xdr:cNvPr id="728" name="フローチャート: 判断 727"/>
        <xdr:cNvSpPr/>
      </xdr:nvSpPr>
      <xdr:spPr>
        <a:xfrm>
          <a:off x="18605500" y="1770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34" name="楕円 733"/>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735" name="【公民館】&#10;一人当たり面積該当値テキスト"/>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736" name="楕円 735"/>
        <xdr:cNvSpPr/>
      </xdr:nvSpPr>
      <xdr:spPr>
        <a:xfrm>
          <a:off x="21272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119635</xdr:rowOff>
    </xdr:to>
    <xdr:cxnSp macro="">
      <xdr:nvCxnSpPr>
        <xdr:cNvPr id="737" name="直線コネクタ 736"/>
        <xdr:cNvCxnSpPr/>
      </xdr:nvCxnSpPr>
      <xdr:spPr>
        <a:xfrm flipV="1">
          <a:off x="21323300" y="1829104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68835</xdr:rowOff>
    </xdr:from>
    <xdr:to>
      <xdr:col>107</xdr:col>
      <xdr:colOff>101600</xdr:colOff>
      <xdr:row>106</xdr:row>
      <xdr:rowOff>170435</xdr:rowOff>
    </xdr:to>
    <xdr:sp macro="" textlink="">
      <xdr:nvSpPr>
        <xdr:cNvPr id="738" name="楕円 737"/>
        <xdr:cNvSpPr/>
      </xdr:nvSpPr>
      <xdr:spPr>
        <a:xfrm>
          <a:off x="203835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119635</xdr:rowOff>
    </xdr:from>
    <xdr:to>
      <xdr:col>111</xdr:col>
      <xdr:colOff>177800</xdr:colOff>
      <xdr:row>106</xdr:row>
      <xdr:rowOff>119635</xdr:rowOff>
    </xdr:to>
    <xdr:cxnSp macro="">
      <xdr:nvCxnSpPr>
        <xdr:cNvPr id="739" name="直線コネクタ 738"/>
        <xdr:cNvCxnSpPr/>
      </xdr:nvCxnSpPr>
      <xdr:spPr>
        <a:xfrm>
          <a:off x="20434300" y="18293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40" name="楕円 739"/>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119635</xdr:rowOff>
    </xdr:from>
    <xdr:to>
      <xdr:col>107</xdr:col>
      <xdr:colOff>50800</xdr:colOff>
      <xdr:row>106</xdr:row>
      <xdr:rowOff>121920</xdr:rowOff>
    </xdr:to>
    <xdr:cxnSp macro="">
      <xdr:nvCxnSpPr>
        <xdr:cNvPr id="741" name="直線コネクタ 740"/>
        <xdr:cNvCxnSpPr/>
      </xdr:nvCxnSpPr>
      <xdr:spPr>
        <a:xfrm flipV="1">
          <a:off x="19545300" y="182933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742" name="楕円 741"/>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121920</xdr:rowOff>
    </xdr:to>
    <xdr:cxnSp macro="">
      <xdr:nvCxnSpPr>
        <xdr:cNvPr id="743" name="直線コネクタ 742"/>
        <xdr:cNvCxnSpPr/>
      </xdr:nvCxnSpPr>
      <xdr:spPr>
        <a:xfrm>
          <a:off x="18656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100092</xdr:rowOff>
    </xdr:from>
    <xdr:ext cx="469744" cy="259045"/>
    <xdr:sp macro="" textlink="">
      <xdr:nvSpPr>
        <xdr:cNvPr id="744" name="n_1aveValue【公民館】&#10;一人当たり面積"/>
        <xdr:cNvSpPr txBox="1"/>
      </xdr:nvSpPr>
      <xdr:spPr>
        <a:xfrm>
          <a:off x="21075727" y="17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5"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58945</xdr:rowOff>
    </xdr:from>
    <xdr:ext cx="469744" cy="259045"/>
    <xdr:sp macro="" textlink="">
      <xdr:nvSpPr>
        <xdr:cNvPr id="746" name="n_3aveValue【公民館】&#10;一人当たり面積"/>
        <xdr:cNvSpPr txBox="1"/>
      </xdr:nvSpPr>
      <xdr:spPr>
        <a:xfrm>
          <a:off x="193104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161814</xdr:rowOff>
    </xdr:from>
    <xdr:ext cx="469744" cy="259045"/>
    <xdr:sp macro="" textlink="">
      <xdr:nvSpPr>
        <xdr:cNvPr id="747" name="n_4aveValue【公民館】&#10;一人当たり面積"/>
        <xdr:cNvSpPr txBox="1"/>
      </xdr:nvSpPr>
      <xdr:spPr>
        <a:xfrm>
          <a:off x="18421427" y="1747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748" name="n_1mainValue【公民館】&#10;一人当たり面積"/>
        <xdr:cNvSpPr txBox="1"/>
      </xdr:nvSpPr>
      <xdr:spPr>
        <a:xfrm>
          <a:off x="210757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161562</xdr:rowOff>
    </xdr:from>
    <xdr:ext cx="469744" cy="259045"/>
    <xdr:sp macro="" textlink="">
      <xdr:nvSpPr>
        <xdr:cNvPr id="749" name="n_2mainValue【公民館】&#10;一人当たり面積"/>
        <xdr:cNvSpPr txBox="1"/>
      </xdr:nvSpPr>
      <xdr:spPr>
        <a:xfrm>
          <a:off x="20199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50" name="n_3mainValue【公民館】&#10;一人当たり面積"/>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751" name="n_4mainValue【公民館】&#10;一人当たり面積"/>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類似団体と比較して特に有形固定資産減価償却率が高くなっている施設は、道路、橋りょう・トンネル</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公民館であり、特に低くなっている施設は学校施設及び公営住宅である。</a:t>
          </a:r>
          <a:endParaRPr lang="ja-JP" altLang="ja-JP" sz="1400">
            <a:effectLst/>
          </a:endParaRPr>
        </a:p>
        <a:p>
          <a:r>
            <a:rPr kumimoji="1" lang="ja-JP" altLang="ja-JP" sz="1100">
              <a:solidFill>
                <a:schemeClr val="dk1"/>
              </a:solidFill>
              <a:effectLst/>
              <a:latin typeface="+mn-lt"/>
              <a:ea typeface="+mn-ea"/>
              <a:cs typeface="+mn-cs"/>
            </a:rPr>
            <a:t>　道路については、改修工事及び維持補修工事を行い長寿命化を図っているが、数値は前年度比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％となった。これは，類似団体の平均値と比較すると、</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ポイント上回っている状況であるため、今後とも計画的かつ効率的に道路の長寿命化に取組んでいく。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公民館については、中央公民館及び文化村公民館が昭和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年代に建設された建物であることから、類似団体平均を</a:t>
          </a:r>
          <a:r>
            <a:rPr kumimoji="1" lang="en-US" altLang="ja-JP" sz="1100">
              <a:solidFill>
                <a:schemeClr val="dk1"/>
              </a:solidFill>
              <a:effectLst/>
              <a:latin typeface="+mn-lt"/>
              <a:ea typeface="+mn-ea"/>
              <a:cs typeface="+mn-cs"/>
            </a:rPr>
            <a:t>14.8</a:t>
          </a:r>
          <a:r>
            <a:rPr kumimoji="1" lang="ja-JP" altLang="ja-JP" sz="1100">
              <a:solidFill>
                <a:schemeClr val="dk1"/>
              </a:solidFill>
              <a:effectLst/>
              <a:latin typeface="+mn-lt"/>
              <a:ea typeface="+mn-ea"/>
              <a:cs typeface="+mn-cs"/>
            </a:rPr>
            <a:t>ポイント上回っており、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ポイント上昇している。これらの建物の</a:t>
          </a:r>
          <a:r>
            <a:rPr kumimoji="1" lang="ja-JP" altLang="ja-JP" sz="1100" b="0" i="0" baseline="0">
              <a:solidFill>
                <a:schemeClr val="dk1"/>
              </a:solidFill>
              <a:effectLst/>
              <a:latin typeface="+mn-lt"/>
              <a:ea typeface="+mn-ea"/>
              <a:cs typeface="+mn-cs"/>
            </a:rPr>
            <a:t>大規模改修には莫大な費用を要するため、今後、個別施設計画等を策定し計画的かつ効率的な維持補修を行い施設の長寿命化に取組んでいく。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他の施設（学校、公営住宅等）については、比較的新しい建物が多いため類似団体平均よりも低い数値となっている。学校施設については平成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年代に校舎の耐震補強工事や建替えを実施した。公営住宅は</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en-US" sz="1100" b="0" i="0" baseline="0">
              <a:solidFill>
                <a:schemeClr val="dk1"/>
              </a:solidFill>
              <a:effectLst/>
              <a:latin typeface="+mn-lt"/>
              <a:ea typeface="+mn-ea"/>
              <a:cs typeface="+mn-cs"/>
            </a:rPr>
            <a:t>年度から令和３年度にかけて定住促進住宅</a:t>
          </a:r>
          <a:r>
            <a:rPr kumimoji="1" lang="ja-JP" altLang="ja-JP" sz="1100" b="0" i="0" baseline="0">
              <a:solidFill>
                <a:schemeClr val="dk1"/>
              </a:solidFill>
              <a:effectLst/>
              <a:latin typeface="+mn-lt"/>
              <a:ea typeface="+mn-ea"/>
              <a:cs typeface="+mn-cs"/>
            </a:rPr>
            <a:t>が建設されたことから数値が低くなっている。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しかしながら、数値が低い項目についてもすでに耐用年数を経過している施設もあることから個別施設計画等の計画を立て、今後の更新需要の把握及び施設の長寿命化に取組んでいく必要がある。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71" name="直線コネクタ 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73" name="直線コネクタ 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75" name="直線コネクタ 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77" name="フローチャート: 判断 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79" name="フローチャート: 判断 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80" name="フローチャート: 判断 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81" name="フローチャート: 判断 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70358</xdr:rowOff>
    </xdr:from>
    <xdr:to>
      <xdr:col>24</xdr:col>
      <xdr:colOff>114300</xdr:colOff>
      <xdr:row>63</xdr:row>
      <xdr:rowOff>508</xdr:rowOff>
    </xdr:to>
    <xdr:sp macro="" textlink="">
      <xdr:nvSpPr>
        <xdr:cNvPr id="87" name="楕円 86"/>
        <xdr:cNvSpPr/>
      </xdr:nvSpPr>
      <xdr:spPr>
        <a:xfrm>
          <a:off x="4584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48785</xdr:rowOff>
    </xdr:from>
    <xdr:ext cx="405111" cy="259045"/>
    <xdr:sp macro="" textlink="">
      <xdr:nvSpPr>
        <xdr:cNvPr id="88" name="【体育館・プール】&#10;有形固定資産減価償却率該当値テキスト"/>
        <xdr:cNvSpPr txBox="1"/>
      </xdr:nvSpPr>
      <xdr:spPr>
        <a:xfrm>
          <a:off x="4673600" y="1067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89" name="楕円 88"/>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121158</xdr:rowOff>
    </xdr:to>
    <xdr:cxnSp macro="">
      <xdr:nvCxnSpPr>
        <xdr:cNvPr id="90" name="直線コネクタ 89"/>
        <xdr:cNvCxnSpPr/>
      </xdr:nvCxnSpPr>
      <xdr:spPr>
        <a:xfrm>
          <a:off x="3797300" y="1074420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56642</xdr:rowOff>
    </xdr:from>
    <xdr:to>
      <xdr:col>15</xdr:col>
      <xdr:colOff>101600</xdr:colOff>
      <xdr:row>62</xdr:row>
      <xdr:rowOff>158242</xdr:rowOff>
    </xdr:to>
    <xdr:sp macro="" textlink="">
      <xdr:nvSpPr>
        <xdr:cNvPr id="91" name="楕円 90"/>
        <xdr:cNvSpPr/>
      </xdr:nvSpPr>
      <xdr:spPr>
        <a:xfrm>
          <a:off x="2857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107442</xdr:rowOff>
    </xdr:from>
    <xdr:to>
      <xdr:col>19</xdr:col>
      <xdr:colOff>177800</xdr:colOff>
      <xdr:row>62</xdr:row>
      <xdr:rowOff>114300</xdr:rowOff>
    </xdr:to>
    <xdr:cxnSp macro="">
      <xdr:nvCxnSpPr>
        <xdr:cNvPr id="92" name="直線コネクタ 91"/>
        <xdr:cNvCxnSpPr/>
      </xdr:nvCxnSpPr>
      <xdr:spPr>
        <a:xfrm>
          <a:off x="2908300" y="107373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3" name="楕円 92"/>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107442</xdr:rowOff>
    </xdr:from>
    <xdr:to>
      <xdr:col>15</xdr:col>
      <xdr:colOff>50800</xdr:colOff>
      <xdr:row>64</xdr:row>
      <xdr:rowOff>0</xdr:rowOff>
    </xdr:to>
    <xdr:cxnSp macro="">
      <xdr:nvCxnSpPr>
        <xdr:cNvPr id="94" name="直線コネクタ 93"/>
        <xdr:cNvCxnSpPr/>
      </xdr:nvCxnSpPr>
      <xdr:spPr>
        <a:xfrm flipV="1">
          <a:off x="2019300" y="10737342"/>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95" name="楕円 94"/>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0</xdr:rowOff>
    </xdr:from>
    <xdr:to>
      <xdr:col>10</xdr:col>
      <xdr:colOff>114300</xdr:colOff>
      <xdr:row>64</xdr:row>
      <xdr:rowOff>0</xdr:rowOff>
    </xdr:to>
    <xdr:cxnSp macro="">
      <xdr:nvCxnSpPr>
        <xdr:cNvPr id="96" name="直線コネクタ 95"/>
        <xdr:cNvCxnSpPr/>
      </xdr:nvCxnSpPr>
      <xdr:spPr>
        <a:xfrm>
          <a:off x="113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98" name="n_2aveValue【体育館・プー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99" name="n_3aveValue【体育館・プール】&#10;有形固定資産減価償却率"/>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00" name="n_4aveValue【体育館・プール】&#10;有形固定資産減価償却率"/>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01"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149369</xdr:rowOff>
    </xdr:from>
    <xdr:ext cx="405111" cy="259045"/>
    <xdr:sp macro="" textlink="">
      <xdr:nvSpPr>
        <xdr:cNvPr id="102" name="n_2mainValue【体育館・プール】&#10;有形固定資産減価償却率"/>
        <xdr:cNvSpPr txBox="1"/>
      </xdr:nvSpPr>
      <xdr:spPr>
        <a:xfrm>
          <a:off x="27057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103" name="n_3mainValue【体育館・プール】&#10;有形固定資産減価償却率"/>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104" name="n_4mainValue【体育館・プール】&#10;有形固定資産減価償却率"/>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128" name="直線コネクタ 1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1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130" name="直線コネクタ 1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1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132" name="直線コネクタ 1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133" name="【体育館・プール】&#10;一人当たり面積平均値テキスト"/>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134" name="フローチャート: 判断 1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135" name="フローチャート: 判断 1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136" name="フローチャート: 判断 1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137" name="フローチャート: 判断 1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38" name="フローチャート: 判断 1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144" name="楕円 143"/>
        <xdr:cNvSpPr/>
      </xdr:nvSpPr>
      <xdr:spPr>
        <a:xfrm>
          <a:off x="10426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52722</xdr:rowOff>
    </xdr:from>
    <xdr:ext cx="469744" cy="259045"/>
    <xdr:sp macro="" textlink="">
      <xdr:nvSpPr>
        <xdr:cNvPr id="145" name="【体育館・プール】&#10;一人当たり面積該当値テキスト"/>
        <xdr:cNvSpPr txBox="1"/>
      </xdr:nvSpPr>
      <xdr:spPr>
        <a:xfrm>
          <a:off x="10515600" y="106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46" name="楕円 145"/>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17145</xdr:rowOff>
    </xdr:from>
    <xdr:to>
      <xdr:col>55</xdr:col>
      <xdr:colOff>0</xdr:colOff>
      <xdr:row>63</xdr:row>
      <xdr:rowOff>19050</xdr:rowOff>
    </xdr:to>
    <xdr:cxnSp macro="">
      <xdr:nvCxnSpPr>
        <xdr:cNvPr id="147" name="直線コネクタ 146"/>
        <xdr:cNvCxnSpPr/>
      </xdr:nvCxnSpPr>
      <xdr:spPr>
        <a:xfrm flipV="1">
          <a:off x="9639300" y="108184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148" name="楕円 147"/>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19050</xdr:rowOff>
    </xdr:to>
    <xdr:cxnSp macro="">
      <xdr:nvCxnSpPr>
        <xdr:cNvPr id="149" name="直線コネクタ 148"/>
        <xdr:cNvCxnSpPr/>
      </xdr:nvCxnSpPr>
      <xdr:spPr>
        <a:xfrm>
          <a:off x="8750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150" name="楕円 149"/>
        <xdr:cNvSpPr/>
      </xdr:nvSpPr>
      <xdr:spPr>
        <a:xfrm>
          <a:off x="781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20955</xdr:rowOff>
    </xdr:to>
    <xdr:cxnSp macro="">
      <xdr:nvCxnSpPr>
        <xdr:cNvPr id="151" name="直線コネクタ 150"/>
        <xdr:cNvCxnSpPr/>
      </xdr:nvCxnSpPr>
      <xdr:spPr>
        <a:xfrm flipV="1">
          <a:off x="7861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141605</xdr:rowOff>
    </xdr:from>
    <xdr:to>
      <xdr:col>36</xdr:col>
      <xdr:colOff>165100</xdr:colOff>
      <xdr:row>63</xdr:row>
      <xdr:rowOff>71755</xdr:rowOff>
    </xdr:to>
    <xdr:sp macro="" textlink="">
      <xdr:nvSpPr>
        <xdr:cNvPr id="152" name="楕円 151"/>
        <xdr:cNvSpPr/>
      </xdr:nvSpPr>
      <xdr:spPr>
        <a:xfrm>
          <a:off x="6921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20955</xdr:rowOff>
    </xdr:to>
    <xdr:cxnSp macro="">
      <xdr:nvCxnSpPr>
        <xdr:cNvPr id="153" name="直線コネクタ 152"/>
        <xdr:cNvCxnSpPr/>
      </xdr:nvCxnSpPr>
      <xdr:spPr>
        <a:xfrm>
          <a:off x="6972300" y="108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154" name="n_1ave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1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156" name="n_3ave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57" name="n_4aveValue【体育館・プール】&#10;一人当たり面積"/>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158"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159" name="n_2mainValue【体育館・プール】&#10;一人当たり面積"/>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160" name="n_3mainValue【体育館・プール】&#10;一人当たり面積"/>
        <xdr:cNvSpPr txBox="1"/>
      </xdr:nvSpPr>
      <xdr:spPr>
        <a:xfrm>
          <a:off x="7626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62882</xdr:rowOff>
    </xdr:from>
    <xdr:ext cx="469744" cy="259045"/>
    <xdr:sp macro="" textlink="">
      <xdr:nvSpPr>
        <xdr:cNvPr id="161" name="n_4mainValue【体育館・プール】&#10;一人当たり面積"/>
        <xdr:cNvSpPr txBox="1"/>
      </xdr:nvSpPr>
      <xdr:spPr>
        <a:xfrm>
          <a:off x="6737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40</xdr:row>
      <xdr:rowOff>120015</xdr:rowOff>
    </xdr:to>
    <xdr:cxnSp macro="">
      <xdr:nvCxnSpPr>
        <xdr:cNvPr id="218" name="直線コネクタ 217"/>
        <xdr:cNvCxnSpPr/>
      </xdr:nvCxnSpPr>
      <xdr:spPr>
        <a:xfrm flipV="1">
          <a:off x="16318864" y="58007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123842</xdr:rowOff>
    </xdr:from>
    <xdr:ext cx="405111" cy="259045"/>
    <xdr:sp macro="" textlink="">
      <xdr:nvSpPr>
        <xdr:cNvPr id="219" name="【一般廃棄物処理施設】&#10;有形固定資産減価償却率最小値テキスト"/>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120015</xdr:rowOff>
    </xdr:from>
    <xdr:to>
      <xdr:col>86</xdr:col>
      <xdr:colOff>25400</xdr:colOff>
      <xdr:row>40</xdr:row>
      <xdr:rowOff>120015</xdr:rowOff>
    </xdr:to>
    <xdr:cxnSp macro="">
      <xdr:nvCxnSpPr>
        <xdr:cNvPr id="220" name="直線コネクタ 219"/>
        <xdr:cNvCxnSpPr/>
      </xdr:nvCxnSpPr>
      <xdr:spPr>
        <a:xfrm>
          <a:off x="16230600" y="6978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221"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222" name="直線コネクタ 221"/>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223" name="【一般廃棄物処理施設】&#10;有形固定資産減価償却率平均値テキスト"/>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224" name="フローチャート: 判断 223"/>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225" name="フローチャート: 判断 224"/>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226" name="フローチャート: 判断 22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27" name="フローチャート: 判断 226"/>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114935</xdr:rowOff>
    </xdr:from>
    <xdr:to>
      <xdr:col>67</xdr:col>
      <xdr:colOff>101600</xdr:colOff>
      <xdr:row>38</xdr:row>
      <xdr:rowOff>45085</xdr:rowOff>
    </xdr:to>
    <xdr:sp macro="" textlink="">
      <xdr:nvSpPr>
        <xdr:cNvPr id="228" name="フローチャート: 判断 227"/>
        <xdr:cNvSpPr/>
      </xdr:nvSpPr>
      <xdr:spPr>
        <a:xfrm>
          <a:off x="12763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234" name="楕円 233"/>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235" name="【一般廃棄物処理施設】&#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236" name="楕円 235"/>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87630</xdr:rowOff>
    </xdr:to>
    <xdr:cxnSp macro="">
      <xdr:nvCxnSpPr>
        <xdr:cNvPr id="237" name="直線コネクタ 236"/>
        <xdr:cNvCxnSpPr/>
      </xdr:nvCxnSpPr>
      <xdr:spPr>
        <a:xfrm>
          <a:off x="15481300" y="669988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238" name="楕円 237"/>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39</xdr:row>
      <xdr:rowOff>13335</xdr:rowOff>
    </xdr:to>
    <xdr:cxnSp macro="">
      <xdr:nvCxnSpPr>
        <xdr:cNvPr id="239" name="直線コネクタ 238"/>
        <xdr:cNvCxnSpPr/>
      </xdr:nvCxnSpPr>
      <xdr:spPr>
        <a:xfrm>
          <a:off x="14592300" y="66198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240" name="楕円 239"/>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104775</xdr:rowOff>
    </xdr:to>
    <xdr:cxnSp macro="">
      <xdr:nvCxnSpPr>
        <xdr:cNvPr id="241" name="直線コネクタ 240"/>
        <xdr:cNvCxnSpPr/>
      </xdr:nvCxnSpPr>
      <xdr:spPr>
        <a:xfrm>
          <a:off x="13703300" y="65417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242" name="楕円 241"/>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38</xdr:row>
      <xdr:rowOff>26670</xdr:rowOff>
    </xdr:to>
    <xdr:cxnSp macro="">
      <xdr:nvCxnSpPr>
        <xdr:cNvPr id="243" name="直線コネクタ 242"/>
        <xdr:cNvCxnSpPr/>
      </xdr:nvCxnSpPr>
      <xdr:spPr>
        <a:xfrm>
          <a:off x="12814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244" name="n_1aveValue【一般廃棄物処理施設】&#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245"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246"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36212</xdr:rowOff>
    </xdr:from>
    <xdr:ext cx="405111" cy="259045"/>
    <xdr:sp macro="" textlink="">
      <xdr:nvSpPr>
        <xdr:cNvPr id="247" name="n_4aveValue【一般廃棄物処理施設】&#10;有形固定資産減価償却率"/>
        <xdr:cNvSpPr txBox="1"/>
      </xdr:nvSpPr>
      <xdr:spPr>
        <a:xfrm>
          <a:off x="12611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248" name="n_1mainValue【一般廃棄物処理施設】&#10;有形固定資産減価償却率"/>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249" name="n_2mainValue【一般廃棄物処理施設】&#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250" name="n_3mainValue【一般廃棄物処理施設】&#10;有形固定資産減価償却率"/>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13987</xdr:rowOff>
    </xdr:from>
    <xdr:ext cx="405111" cy="259045"/>
    <xdr:sp macro="" textlink="">
      <xdr:nvSpPr>
        <xdr:cNvPr id="251" name="n_4mainValue【一般廃棄物処理施設】&#10;有形固定資産減価償却率"/>
        <xdr:cNvSpPr txBox="1"/>
      </xdr:nvSpPr>
      <xdr:spPr>
        <a:xfrm>
          <a:off x="12611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2" name="直線コネクタ 2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63" name="テキスト ボックス 2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4" name="直線コネクタ 2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65" name="テキスト ボックス 2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6" name="直線コネクタ 2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7" name="テキスト ボックス 2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8" name="直線コネクタ 2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9" name="テキスト ボックス 2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1" name="テキスト ボックス 2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99289</xdr:rowOff>
    </xdr:from>
    <xdr:to>
      <xdr:col>116</xdr:col>
      <xdr:colOff>62864</xdr:colOff>
      <xdr:row>41</xdr:row>
      <xdr:rowOff>127073</xdr:rowOff>
    </xdr:to>
    <xdr:cxnSp macro="">
      <xdr:nvCxnSpPr>
        <xdr:cNvPr id="273" name="直線コネクタ 272"/>
        <xdr:cNvCxnSpPr/>
      </xdr:nvCxnSpPr>
      <xdr:spPr>
        <a:xfrm flipV="1">
          <a:off x="22160864" y="6100039"/>
          <a:ext cx="0" cy="105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130900</xdr:rowOff>
    </xdr:from>
    <xdr:ext cx="469744" cy="259045"/>
    <xdr:sp macro="" textlink="">
      <xdr:nvSpPr>
        <xdr:cNvPr id="274" name="【一般廃棄物処理施設】&#10;一人当たり有形固定資産（償却資産）額最小値テキスト"/>
        <xdr:cNvSpPr txBox="1"/>
      </xdr:nvSpPr>
      <xdr:spPr>
        <a:xfrm>
          <a:off x="22199600" y="716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127073</xdr:rowOff>
    </xdr:from>
    <xdr:to>
      <xdr:col>116</xdr:col>
      <xdr:colOff>152400</xdr:colOff>
      <xdr:row>41</xdr:row>
      <xdr:rowOff>127073</xdr:rowOff>
    </xdr:to>
    <xdr:cxnSp macro="">
      <xdr:nvCxnSpPr>
        <xdr:cNvPr id="275" name="直線コネクタ 274"/>
        <xdr:cNvCxnSpPr/>
      </xdr:nvCxnSpPr>
      <xdr:spPr>
        <a:xfrm>
          <a:off x="22072600" y="7156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45966</xdr:rowOff>
    </xdr:from>
    <xdr:ext cx="599010" cy="259045"/>
    <xdr:sp macro="" textlink="">
      <xdr:nvSpPr>
        <xdr:cNvPr id="276" name="【一般廃棄物処理施設】&#10;一人当たり有形固定資産（償却資産）額最大値テキスト"/>
        <xdr:cNvSpPr txBox="1"/>
      </xdr:nvSpPr>
      <xdr:spPr>
        <a:xfrm>
          <a:off x="22199600" y="587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99289</xdr:rowOff>
    </xdr:from>
    <xdr:to>
      <xdr:col>116</xdr:col>
      <xdr:colOff>152400</xdr:colOff>
      <xdr:row>35</xdr:row>
      <xdr:rowOff>99289</xdr:rowOff>
    </xdr:to>
    <xdr:cxnSp macro="">
      <xdr:nvCxnSpPr>
        <xdr:cNvPr id="277" name="直線コネクタ 276"/>
        <xdr:cNvCxnSpPr/>
      </xdr:nvCxnSpPr>
      <xdr:spPr>
        <a:xfrm>
          <a:off x="22072600" y="610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9386</xdr:rowOff>
    </xdr:from>
    <xdr:ext cx="534377" cy="259045"/>
    <xdr:sp macro="" textlink="">
      <xdr:nvSpPr>
        <xdr:cNvPr id="278" name="【一般廃棄物処理施設】&#10;一人当たり有形固定資産（償却資産）額平均値テキスト"/>
        <xdr:cNvSpPr txBox="1"/>
      </xdr:nvSpPr>
      <xdr:spPr>
        <a:xfrm>
          <a:off x="22199600" y="6695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30959</xdr:rowOff>
    </xdr:from>
    <xdr:to>
      <xdr:col>116</xdr:col>
      <xdr:colOff>114300</xdr:colOff>
      <xdr:row>39</xdr:row>
      <xdr:rowOff>132559</xdr:rowOff>
    </xdr:to>
    <xdr:sp macro="" textlink="">
      <xdr:nvSpPr>
        <xdr:cNvPr id="279" name="フローチャート: 判断 278"/>
        <xdr:cNvSpPr/>
      </xdr:nvSpPr>
      <xdr:spPr>
        <a:xfrm>
          <a:off x="22110700" y="671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53399</xdr:rowOff>
    </xdr:from>
    <xdr:to>
      <xdr:col>112</xdr:col>
      <xdr:colOff>38100</xdr:colOff>
      <xdr:row>39</xdr:row>
      <xdr:rowOff>154999</xdr:rowOff>
    </xdr:to>
    <xdr:sp macro="" textlink="">
      <xdr:nvSpPr>
        <xdr:cNvPr id="280" name="フローチャート: 判断 279"/>
        <xdr:cNvSpPr/>
      </xdr:nvSpPr>
      <xdr:spPr>
        <a:xfrm>
          <a:off x="21272500" y="673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105287</xdr:rowOff>
    </xdr:from>
    <xdr:to>
      <xdr:col>107</xdr:col>
      <xdr:colOff>101600</xdr:colOff>
      <xdr:row>40</xdr:row>
      <xdr:rowOff>35437</xdr:rowOff>
    </xdr:to>
    <xdr:sp macro="" textlink="">
      <xdr:nvSpPr>
        <xdr:cNvPr id="281" name="フローチャート: 判断 280"/>
        <xdr:cNvSpPr/>
      </xdr:nvSpPr>
      <xdr:spPr>
        <a:xfrm>
          <a:off x="20383500" y="679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108317</xdr:rowOff>
    </xdr:from>
    <xdr:to>
      <xdr:col>102</xdr:col>
      <xdr:colOff>165100</xdr:colOff>
      <xdr:row>40</xdr:row>
      <xdr:rowOff>38467</xdr:rowOff>
    </xdr:to>
    <xdr:sp macro="" textlink="">
      <xdr:nvSpPr>
        <xdr:cNvPr id="282" name="フローチャート: 判断 281"/>
        <xdr:cNvSpPr/>
      </xdr:nvSpPr>
      <xdr:spPr>
        <a:xfrm>
          <a:off x="19494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84205</xdr:rowOff>
    </xdr:from>
    <xdr:to>
      <xdr:col>98</xdr:col>
      <xdr:colOff>38100</xdr:colOff>
      <xdr:row>40</xdr:row>
      <xdr:rowOff>14355</xdr:rowOff>
    </xdr:to>
    <xdr:sp macro="" textlink="">
      <xdr:nvSpPr>
        <xdr:cNvPr id="283" name="フローチャート: 判断 282"/>
        <xdr:cNvSpPr/>
      </xdr:nvSpPr>
      <xdr:spPr>
        <a:xfrm>
          <a:off x="18605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17038</xdr:rowOff>
    </xdr:from>
    <xdr:to>
      <xdr:col>116</xdr:col>
      <xdr:colOff>114300</xdr:colOff>
      <xdr:row>39</xdr:row>
      <xdr:rowOff>118638</xdr:rowOff>
    </xdr:to>
    <xdr:sp macro="" textlink="">
      <xdr:nvSpPr>
        <xdr:cNvPr id="289" name="楕円 288"/>
        <xdr:cNvSpPr/>
      </xdr:nvSpPr>
      <xdr:spPr>
        <a:xfrm>
          <a:off x="22110700" y="6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39915</xdr:rowOff>
    </xdr:from>
    <xdr:ext cx="534377" cy="259045"/>
    <xdr:sp macro="" textlink="">
      <xdr:nvSpPr>
        <xdr:cNvPr id="290" name="【一般廃棄物処理施設】&#10;一人当たり有形固定資産（償却資産）額該当値テキスト"/>
        <xdr:cNvSpPr txBox="1"/>
      </xdr:nvSpPr>
      <xdr:spPr>
        <a:xfrm>
          <a:off x="22199600" y="655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20215</xdr:rowOff>
    </xdr:from>
    <xdr:to>
      <xdr:col>112</xdr:col>
      <xdr:colOff>38100</xdr:colOff>
      <xdr:row>39</xdr:row>
      <xdr:rowOff>121815</xdr:rowOff>
    </xdr:to>
    <xdr:sp macro="" textlink="">
      <xdr:nvSpPr>
        <xdr:cNvPr id="291" name="楕円 290"/>
        <xdr:cNvSpPr/>
      </xdr:nvSpPr>
      <xdr:spPr>
        <a:xfrm>
          <a:off x="21272500" y="67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67838</xdr:rowOff>
    </xdr:from>
    <xdr:to>
      <xdr:col>116</xdr:col>
      <xdr:colOff>63500</xdr:colOff>
      <xdr:row>39</xdr:row>
      <xdr:rowOff>71015</xdr:rowOff>
    </xdr:to>
    <xdr:cxnSp macro="">
      <xdr:nvCxnSpPr>
        <xdr:cNvPr id="292" name="直線コネクタ 291"/>
        <xdr:cNvCxnSpPr/>
      </xdr:nvCxnSpPr>
      <xdr:spPr>
        <a:xfrm flipV="1">
          <a:off x="21323300" y="6754388"/>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20924</xdr:rowOff>
    </xdr:from>
    <xdr:to>
      <xdr:col>107</xdr:col>
      <xdr:colOff>101600</xdr:colOff>
      <xdr:row>39</xdr:row>
      <xdr:rowOff>122524</xdr:rowOff>
    </xdr:to>
    <xdr:sp macro="" textlink="">
      <xdr:nvSpPr>
        <xdr:cNvPr id="293" name="楕円 292"/>
        <xdr:cNvSpPr/>
      </xdr:nvSpPr>
      <xdr:spPr>
        <a:xfrm>
          <a:off x="20383500" y="67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71015</xdr:rowOff>
    </xdr:from>
    <xdr:to>
      <xdr:col>111</xdr:col>
      <xdr:colOff>177800</xdr:colOff>
      <xdr:row>39</xdr:row>
      <xdr:rowOff>71724</xdr:rowOff>
    </xdr:to>
    <xdr:cxnSp macro="">
      <xdr:nvCxnSpPr>
        <xdr:cNvPr id="294" name="直線コネクタ 293"/>
        <xdr:cNvCxnSpPr/>
      </xdr:nvCxnSpPr>
      <xdr:spPr>
        <a:xfrm flipV="1">
          <a:off x="20434300" y="675756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23813</xdr:rowOff>
    </xdr:from>
    <xdr:to>
      <xdr:col>102</xdr:col>
      <xdr:colOff>165100</xdr:colOff>
      <xdr:row>39</xdr:row>
      <xdr:rowOff>125413</xdr:rowOff>
    </xdr:to>
    <xdr:sp macro="" textlink="">
      <xdr:nvSpPr>
        <xdr:cNvPr id="295" name="楕円 294"/>
        <xdr:cNvSpPr/>
      </xdr:nvSpPr>
      <xdr:spPr>
        <a:xfrm>
          <a:off x="19494500" y="67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71724</xdr:rowOff>
    </xdr:from>
    <xdr:to>
      <xdr:col>107</xdr:col>
      <xdr:colOff>50800</xdr:colOff>
      <xdr:row>39</xdr:row>
      <xdr:rowOff>74613</xdr:rowOff>
    </xdr:to>
    <xdr:cxnSp macro="">
      <xdr:nvCxnSpPr>
        <xdr:cNvPr id="296" name="直線コネクタ 295"/>
        <xdr:cNvCxnSpPr/>
      </xdr:nvCxnSpPr>
      <xdr:spPr>
        <a:xfrm flipV="1">
          <a:off x="19545300" y="6758274"/>
          <a:ext cx="889000" cy="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30590</xdr:rowOff>
    </xdr:from>
    <xdr:to>
      <xdr:col>98</xdr:col>
      <xdr:colOff>38100</xdr:colOff>
      <xdr:row>39</xdr:row>
      <xdr:rowOff>132190</xdr:rowOff>
    </xdr:to>
    <xdr:sp macro="" textlink="">
      <xdr:nvSpPr>
        <xdr:cNvPr id="297" name="楕円 296"/>
        <xdr:cNvSpPr/>
      </xdr:nvSpPr>
      <xdr:spPr>
        <a:xfrm>
          <a:off x="18605500" y="6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74613</xdr:rowOff>
    </xdr:from>
    <xdr:to>
      <xdr:col>102</xdr:col>
      <xdr:colOff>114300</xdr:colOff>
      <xdr:row>39</xdr:row>
      <xdr:rowOff>81390</xdr:rowOff>
    </xdr:to>
    <xdr:cxnSp macro="">
      <xdr:nvCxnSpPr>
        <xdr:cNvPr id="298" name="直線コネクタ 297"/>
        <xdr:cNvCxnSpPr/>
      </xdr:nvCxnSpPr>
      <xdr:spPr>
        <a:xfrm flipV="1">
          <a:off x="18656300" y="6761163"/>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146126</xdr:rowOff>
    </xdr:from>
    <xdr:ext cx="534377" cy="259045"/>
    <xdr:sp macro="" textlink="">
      <xdr:nvSpPr>
        <xdr:cNvPr id="299" name="n_1aveValue【一般廃棄物処理施設】&#10;一人当たり有形固定資産（償却資産）額"/>
        <xdr:cNvSpPr txBox="1"/>
      </xdr:nvSpPr>
      <xdr:spPr>
        <a:xfrm>
          <a:off x="21043411" y="683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26564</xdr:rowOff>
    </xdr:from>
    <xdr:ext cx="534377" cy="259045"/>
    <xdr:sp macro="" textlink="">
      <xdr:nvSpPr>
        <xdr:cNvPr id="300" name="n_2aveValue【一般廃棄物処理施設】&#10;一人当たり有形固定資産（償却資産）額"/>
        <xdr:cNvSpPr txBox="1"/>
      </xdr:nvSpPr>
      <xdr:spPr>
        <a:xfrm>
          <a:off x="20167111" y="688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29594</xdr:rowOff>
    </xdr:from>
    <xdr:ext cx="534377" cy="259045"/>
    <xdr:sp macro="" textlink="">
      <xdr:nvSpPr>
        <xdr:cNvPr id="301" name="n_3aveValue【一般廃棄物処理施設】&#10;一人当たり有形固定資産（償却資産）額"/>
        <xdr:cNvSpPr txBox="1"/>
      </xdr:nvSpPr>
      <xdr:spPr>
        <a:xfrm>
          <a:off x="19278111" y="688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5482</xdr:rowOff>
    </xdr:from>
    <xdr:ext cx="534377" cy="259045"/>
    <xdr:sp macro="" textlink="">
      <xdr:nvSpPr>
        <xdr:cNvPr id="302" name="n_4aveValue【一般廃棄物処理施設】&#10;一人当たり有形固定資産（償却資産）額"/>
        <xdr:cNvSpPr txBox="1"/>
      </xdr:nvSpPr>
      <xdr:spPr>
        <a:xfrm>
          <a:off x="18389111" y="686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138342</xdr:rowOff>
    </xdr:from>
    <xdr:ext cx="534377" cy="259045"/>
    <xdr:sp macro="" textlink="">
      <xdr:nvSpPr>
        <xdr:cNvPr id="303" name="n_1mainValue【一般廃棄物処理施設】&#10;一人当たり有形固定資産（償却資産）額"/>
        <xdr:cNvSpPr txBox="1"/>
      </xdr:nvSpPr>
      <xdr:spPr>
        <a:xfrm>
          <a:off x="21043411" y="648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139051</xdr:rowOff>
    </xdr:from>
    <xdr:ext cx="534377" cy="259045"/>
    <xdr:sp macro="" textlink="">
      <xdr:nvSpPr>
        <xdr:cNvPr id="304" name="n_2mainValue【一般廃棄物処理施設】&#10;一人当たり有形固定資産（償却資産）額"/>
        <xdr:cNvSpPr txBox="1"/>
      </xdr:nvSpPr>
      <xdr:spPr>
        <a:xfrm>
          <a:off x="20167111" y="64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141940</xdr:rowOff>
    </xdr:from>
    <xdr:ext cx="534377" cy="259045"/>
    <xdr:sp macro="" textlink="">
      <xdr:nvSpPr>
        <xdr:cNvPr id="305" name="n_3mainValue【一般廃棄物処理施設】&#10;一人当たり有形固定資産（償却資産）額"/>
        <xdr:cNvSpPr txBox="1"/>
      </xdr:nvSpPr>
      <xdr:spPr>
        <a:xfrm>
          <a:off x="19278111" y="64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148717</xdr:rowOff>
    </xdr:from>
    <xdr:ext cx="534377" cy="259045"/>
    <xdr:sp macro="" textlink="">
      <xdr:nvSpPr>
        <xdr:cNvPr id="306" name="n_4mainValue【一般廃棄物処理施設】&#10;一人当たり有形固定資産（償却資産）額"/>
        <xdr:cNvSpPr txBox="1"/>
      </xdr:nvSpPr>
      <xdr:spPr>
        <a:xfrm>
          <a:off x="18389111" y="64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7" name="正方形/長方形 3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8" name="正方形/長方形 3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9" name="正方形/長方形 3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0" name="正方形/長方形 3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1" name="正方形/長方形 3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2" name="正方形/長方形 3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3" name="正方形/長方形 3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正方形/長方形 3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5" name="テキスト ボックス 3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6" name="直線コネクタ 3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7" name="テキスト ボックス 3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18" name="直線コネクタ 3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19" name="テキスト ボックス 3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0" name="直線コネクタ 3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1" name="テキスト ボックス 3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2" name="直線コネクタ 3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3" name="テキスト ボックス 3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4" name="直線コネクタ 3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5" name="テキスト ボックス 3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6" name="直線コネクタ 3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7" name="テキスト ボックス 3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8" name="直線コネクタ 3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29" name="テキスト ボックス 3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331" name="直線コネクタ 330"/>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2"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3" name="直線コネクタ 33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34"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35" name="直線コネクタ 334"/>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336" name="【保健センター・保健所】&#10;有形固定資産減価償却率平均値テキスト"/>
        <xdr:cNvSpPr txBox="1"/>
      </xdr:nvSpPr>
      <xdr:spPr>
        <a:xfrm>
          <a:off x="16357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337" name="フローチャート: 判断 336"/>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338" name="フローチャート: 判断 337"/>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339" name="フローチャート: 判断 338"/>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340" name="フローチャート: 判断 339"/>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341" name="フローチャート: 判断 340"/>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2" name="テキスト ボックス 3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3" name="テキスト ボックス 3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4" name="テキスト ボックス 3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5" name="テキスト ボックス 3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6" name="テキスト ボックス 3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347" name="楕円 346"/>
        <xdr:cNvSpPr/>
      </xdr:nvSpPr>
      <xdr:spPr>
        <a:xfrm>
          <a:off x="16268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151147</xdr:rowOff>
    </xdr:from>
    <xdr:ext cx="405111" cy="259045"/>
    <xdr:sp macro="" textlink="">
      <xdr:nvSpPr>
        <xdr:cNvPr id="348" name="【保健センター・保健所】&#10;有形固定資産減価償却率該当値テキスト"/>
        <xdr:cNvSpPr txBox="1"/>
      </xdr:nvSpPr>
      <xdr:spPr>
        <a:xfrm>
          <a:off x="16357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349" name="楕円 348"/>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59</xdr:row>
      <xdr:rowOff>7620</xdr:rowOff>
    </xdr:to>
    <xdr:cxnSp macro="">
      <xdr:nvCxnSpPr>
        <xdr:cNvPr id="350" name="直線コネクタ 349"/>
        <xdr:cNvCxnSpPr/>
      </xdr:nvCxnSpPr>
      <xdr:spPr>
        <a:xfrm>
          <a:off x="15481300" y="100698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351" name="楕円 350"/>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125730</xdr:rowOff>
    </xdr:to>
    <xdr:cxnSp macro="">
      <xdr:nvCxnSpPr>
        <xdr:cNvPr id="352" name="直線コネクタ 351"/>
        <xdr:cNvCxnSpPr/>
      </xdr:nvCxnSpPr>
      <xdr:spPr>
        <a:xfrm>
          <a:off x="14592300" y="100145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53" name="楕円 352"/>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60</xdr:row>
      <xdr:rowOff>114300</xdr:rowOff>
    </xdr:to>
    <xdr:cxnSp macro="">
      <xdr:nvCxnSpPr>
        <xdr:cNvPr id="354" name="直線コネクタ 353"/>
        <xdr:cNvCxnSpPr/>
      </xdr:nvCxnSpPr>
      <xdr:spPr>
        <a:xfrm flipV="1">
          <a:off x="13703300" y="1001458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355" name="楕円 354"/>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114300</xdr:rowOff>
    </xdr:to>
    <xdr:cxnSp macro="">
      <xdr:nvCxnSpPr>
        <xdr:cNvPr id="356" name="直線コネクタ 355"/>
        <xdr:cNvCxnSpPr/>
      </xdr:nvCxnSpPr>
      <xdr:spPr>
        <a:xfrm>
          <a:off x="12814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357" name="n_1aveValue【保健センター・保健所】&#10;有形固定資産減価償却率"/>
        <xdr:cNvSpPr txBox="1"/>
      </xdr:nvSpPr>
      <xdr:spPr>
        <a:xfrm>
          <a:off x="15266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358" name="n_2aveValue【保健センター・保健所】&#10;有形固定資産減価償却率"/>
        <xdr:cNvSpPr txBox="1"/>
      </xdr:nvSpPr>
      <xdr:spPr>
        <a:xfrm>
          <a:off x="1438974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359"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360"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361" name="n_1mainValue【保健センター・保健所】&#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362" name="n_2mainValue【保健センター・保健所】&#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363" name="n_3main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118127</xdr:rowOff>
    </xdr:from>
    <xdr:ext cx="405111" cy="259045"/>
    <xdr:sp macro="" textlink="">
      <xdr:nvSpPr>
        <xdr:cNvPr id="364" name="n_4mainValue【保健センター・保健所】&#10;有形固定資産減価償却率"/>
        <xdr:cNvSpPr txBox="1"/>
      </xdr:nvSpPr>
      <xdr:spPr>
        <a:xfrm>
          <a:off x="12611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2" name="正方形/長方形 3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3" name="テキスト ボックス 3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4" name="直線コネクタ 3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5" name="直線コネクタ 3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6" name="テキスト ボックス 3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7" name="直線コネクタ 3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8" name="テキスト ボックス 3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9" name="直線コネクタ 3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0" name="テキスト ボックス 3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1" name="直線コネクタ 3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2" name="テキスト ボックス 3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3" name="直線コネクタ 3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4" name="テキスト ボックス 3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386" name="直線コネクタ 385"/>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38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388" name="直線コネクタ 38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389"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390" name="直線コネクタ 389"/>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391"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392" name="フローチャート: 判断 391"/>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393" name="フローチャート: 判断 392"/>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394" name="フローチャート: 判断 393"/>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395" name="フローチャート: 判断 394"/>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396" name="フローチャート: 判断 395"/>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7" name="テキスト ボックス 3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8" name="テキスト ボックス 3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9" name="テキスト ボックス 3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0" name="テキスト ボックス 3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1" name="テキスト ボックス 4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02" name="楕円 401"/>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03"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04" name="楕円 403"/>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05" name="直線コネクタ 404"/>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406" name="楕円 405"/>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407" name="直線コネクタ 406"/>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408" name="楕円 407"/>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61722</xdr:rowOff>
    </xdr:to>
    <xdr:cxnSp macro="">
      <xdr:nvCxnSpPr>
        <xdr:cNvPr id="409" name="直線コネクタ 408"/>
        <xdr:cNvCxnSpPr/>
      </xdr:nvCxnSpPr>
      <xdr:spPr>
        <a:xfrm flipV="1">
          <a:off x="19545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xdr:rowOff>
    </xdr:from>
    <xdr:to>
      <xdr:col>98</xdr:col>
      <xdr:colOff>38100</xdr:colOff>
      <xdr:row>63</xdr:row>
      <xdr:rowOff>112522</xdr:rowOff>
    </xdr:to>
    <xdr:sp macro="" textlink="">
      <xdr:nvSpPr>
        <xdr:cNvPr id="410" name="楕円 409"/>
        <xdr:cNvSpPr/>
      </xdr:nvSpPr>
      <xdr:spPr>
        <a:xfrm>
          <a:off x="18605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61722</xdr:rowOff>
    </xdr:to>
    <xdr:cxnSp macro="">
      <xdr:nvCxnSpPr>
        <xdr:cNvPr id="411" name="直線コネクタ 410"/>
        <xdr:cNvCxnSpPr/>
      </xdr:nvCxnSpPr>
      <xdr:spPr>
        <a:xfrm>
          <a:off x="18656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412"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413" name="n_2aveValue【保健センター・保健所】&#10;一人当たり面積"/>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414"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415" name="n_4aveValue【保健センター・保健所】&#10;一人当たり面積"/>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41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417"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418"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103649</xdr:rowOff>
    </xdr:from>
    <xdr:ext cx="469744" cy="259045"/>
    <xdr:sp macro="" textlink="">
      <xdr:nvSpPr>
        <xdr:cNvPr id="419" name="n_4mainValue【保健センター・保健所】&#10;一人当たり面積"/>
        <xdr:cNvSpPr txBox="1"/>
      </xdr:nvSpPr>
      <xdr:spPr>
        <a:xfrm>
          <a:off x="18421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0" name="正方形/長方形 4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1" name="正方形/長方形 4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2" name="正方形/長方形 4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3" name="正方形/長方形 4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4" name="正方形/長方形 4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5" name="正方形/長方形 4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6" name="正方形/長方形 4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7" name="正方形/長方形 4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8" name="テキスト ボックス 4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9" name="直線コネクタ 4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0" name="テキスト ボックス 4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1" name="直線コネクタ 4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2" name="テキスト ボックス 4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3" name="直線コネクタ 4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4" name="テキスト ボックス 4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5" name="直線コネクタ 4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6" name="テキスト ボックス 4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7" name="直線コネクタ 4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8" name="テキスト ボックス 4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9" name="直線コネクタ 4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0" name="テキスト ボックス 4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2" name="テキスト ボックス 4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444" name="直線コネクタ 443"/>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45"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46" name="直線コネクタ 4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447"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448" name="直線コネクタ 447"/>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449" name="【消防施設】&#10;有形固定資産減価償却率平均値テキスト"/>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450" name="フローチャート: 判断 449"/>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451" name="フローチャート: 判断 450"/>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452" name="フローチャート: 判断 451"/>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453" name="フローチャート: 判断 452"/>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454" name="フローチャート: 判断 453"/>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145414</xdr:rowOff>
    </xdr:from>
    <xdr:to>
      <xdr:col>85</xdr:col>
      <xdr:colOff>177800</xdr:colOff>
      <xdr:row>83</xdr:row>
      <xdr:rowOff>75564</xdr:rowOff>
    </xdr:to>
    <xdr:sp macro="" textlink="">
      <xdr:nvSpPr>
        <xdr:cNvPr id="460" name="楕円 459"/>
        <xdr:cNvSpPr/>
      </xdr:nvSpPr>
      <xdr:spPr>
        <a:xfrm>
          <a:off x="162687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123841</xdr:rowOff>
    </xdr:from>
    <xdr:ext cx="405111" cy="259045"/>
    <xdr:sp macro="" textlink="">
      <xdr:nvSpPr>
        <xdr:cNvPr id="461" name="【消防施設】&#10;有形固定資産減価償却率該当値テキスト"/>
        <xdr:cNvSpPr txBox="1"/>
      </xdr:nvSpPr>
      <xdr:spPr>
        <a:xfrm>
          <a:off x="16357600"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40639</xdr:rowOff>
    </xdr:from>
    <xdr:to>
      <xdr:col>81</xdr:col>
      <xdr:colOff>101600</xdr:colOff>
      <xdr:row>83</xdr:row>
      <xdr:rowOff>142239</xdr:rowOff>
    </xdr:to>
    <xdr:sp macro="" textlink="">
      <xdr:nvSpPr>
        <xdr:cNvPr id="462" name="楕円 461"/>
        <xdr:cNvSpPr/>
      </xdr:nvSpPr>
      <xdr:spPr>
        <a:xfrm>
          <a:off x="15430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91439</xdr:rowOff>
    </xdr:to>
    <xdr:cxnSp macro="">
      <xdr:nvCxnSpPr>
        <xdr:cNvPr id="463" name="直線コネクタ 462"/>
        <xdr:cNvCxnSpPr/>
      </xdr:nvCxnSpPr>
      <xdr:spPr>
        <a:xfrm flipV="1">
          <a:off x="15481300" y="142551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12064</xdr:rowOff>
    </xdr:from>
    <xdr:to>
      <xdr:col>76</xdr:col>
      <xdr:colOff>165100</xdr:colOff>
      <xdr:row>83</xdr:row>
      <xdr:rowOff>113664</xdr:rowOff>
    </xdr:to>
    <xdr:sp macro="" textlink="">
      <xdr:nvSpPr>
        <xdr:cNvPr id="464" name="楕円 463"/>
        <xdr:cNvSpPr/>
      </xdr:nvSpPr>
      <xdr:spPr>
        <a:xfrm>
          <a:off x="14541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62864</xdr:rowOff>
    </xdr:from>
    <xdr:to>
      <xdr:col>81</xdr:col>
      <xdr:colOff>50800</xdr:colOff>
      <xdr:row>83</xdr:row>
      <xdr:rowOff>91439</xdr:rowOff>
    </xdr:to>
    <xdr:cxnSp macro="">
      <xdr:nvCxnSpPr>
        <xdr:cNvPr id="465" name="直線コネクタ 464"/>
        <xdr:cNvCxnSpPr/>
      </xdr:nvCxnSpPr>
      <xdr:spPr>
        <a:xfrm>
          <a:off x="14592300" y="142932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466" name="楕円 465"/>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51436</xdr:rowOff>
    </xdr:from>
    <xdr:to>
      <xdr:col>76</xdr:col>
      <xdr:colOff>114300</xdr:colOff>
      <xdr:row>83</xdr:row>
      <xdr:rowOff>62864</xdr:rowOff>
    </xdr:to>
    <xdr:cxnSp macro="">
      <xdr:nvCxnSpPr>
        <xdr:cNvPr id="467" name="直線コネクタ 466"/>
        <xdr:cNvCxnSpPr/>
      </xdr:nvCxnSpPr>
      <xdr:spPr>
        <a:xfrm>
          <a:off x="13703300" y="1428178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133986</xdr:rowOff>
    </xdr:from>
    <xdr:to>
      <xdr:col>67</xdr:col>
      <xdr:colOff>101600</xdr:colOff>
      <xdr:row>83</xdr:row>
      <xdr:rowOff>64136</xdr:rowOff>
    </xdr:to>
    <xdr:sp macro="" textlink="">
      <xdr:nvSpPr>
        <xdr:cNvPr id="468" name="楕円 467"/>
        <xdr:cNvSpPr/>
      </xdr:nvSpPr>
      <xdr:spPr>
        <a:xfrm>
          <a:off x="12763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13336</xdr:rowOff>
    </xdr:from>
    <xdr:to>
      <xdr:col>71</xdr:col>
      <xdr:colOff>177800</xdr:colOff>
      <xdr:row>83</xdr:row>
      <xdr:rowOff>51436</xdr:rowOff>
    </xdr:to>
    <xdr:cxnSp macro="">
      <xdr:nvCxnSpPr>
        <xdr:cNvPr id="469" name="直線コネクタ 468"/>
        <xdr:cNvCxnSpPr/>
      </xdr:nvCxnSpPr>
      <xdr:spPr>
        <a:xfrm>
          <a:off x="12814300" y="14243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470"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471" name="n_2ave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472" name="n_3ave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473" name="n_4aveValue【消防施設】&#10;有形固定資産減価償却率"/>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133366</xdr:rowOff>
    </xdr:from>
    <xdr:ext cx="405111" cy="259045"/>
    <xdr:sp macro="" textlink="">
      <xdr:nvSpPr>
        <xdr:cNvPr id="474" name="n_1mainValue【消防施設】&#10;有形固定資産減価償却率"/>
        <xdr:cNvSpPr txBox="1"/>
      </xdr:nvSpPr>
      <xdr:spPr>
        <a:xfrm>
          <a:off x="15266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104791</xdr:rowOff>
    </xdr:from>
    <xdr:ext cx="405111" cy="259045"/>
    <xdr:sp macro="" textlink="">
      <xdr:nvSpPr>
        <xdr:cNvPr id="475" name="n_2mainValue【消防施設】&#10;有形固定資産減価償却率"/>
        <xdr:cNvSpPr txBox="1"/>
      </xdr:nvSpPr>
      <xdr:spPr>
        <a:xfrm>
          <a:off x="14389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93363</xdr:rowOff>
    </xdr:from>
    <xdr:ext cx="405111" cy="259045"/>
    <xdr:sp macro="" textlink="">
      <xdr:nvSpPr>
        <xdr:cNvPr id="476" name="n_3mainValue【消防施設】&#10;有形固定資産減価償却率"/>
        <xdr:cNvSpPr txBox="1"/>
      </xdr:nvSpPr>
      <xdr:spPr>
        <a:xfrm>
          <a:off x="13500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55263</xdr:rowOff>
    </xdr:from>
    <xdr:ext cx="405111" cy="259045"/>
    <xdr:sp macro="" textlink="">
      <xdr:nvSpPr>
        <xdr:cNvPr id="477" name="n_4mainValue【消防施設】&#10;有形固定資産減価償却率"/>
        <xdr:cNvSpPr txBox="1"/>
      </xdr:nvSpPr>
      <xdr:spPr>
        <a:xfrm>
          <a:off x="12611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499" name="直線コネクタ 498"/>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00"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01" name="直線コネクタ 500"/>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02"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03" name="直線コネクタ 502"/>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504" name="【消防施設】&#10;一人当たり面積平均値テキスト"/>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505" name="フローチャート: 判断 504"/>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506" name="フローチャート: 判断 505"/>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507" name="フローチャート: 判断 506"/>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508" name="フローチャート: 判断 507"/>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509" name="フローチャート: 判断 508"/>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15" name="楕円 514"/>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516"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517" name="楕円 516"/>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88392</xdr:rowOff>
    </xdr:to>
    <xdr:cxnSp macro="">
      <xdr:nvCxnSpPr>
        <xdr:cNvPr id="518" name="直線コネクタ 517"/>
        <xdr:cNvCxnSpPr/>
      </xdr:nvCxnSpPr>
      <xdr:spPr>
        <a:xfrm>
          <a:off x="21323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519" name="楕円 518"/>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88392</xdr:rowOff>
    </xdr:to>
    <xdr:cxnSp macro="">
      <xdr:nvCxnSpPr>
        <xdr:cNvPr id="520" name="直線コネクタ 519"/>
        <xdr:cNvCxnSpPr/>
      </xdr:nvCxnSpPr>
      <xdr:spPr>
        <a:xfrm>
          <a:off x="20434300" y="1449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521" name="楕円 520"/>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92963</xdr:rowOff>
    </xdr:to>
    <xdr:cxnSp macro="">
      <xdr:nvCxnSpPr>
        <xdr:cNvPr id="522" name="直線コネクタ 521"/>
        <xdr:cNvCxnSpPr/>
      </xdr:nvCxnSpPr>
      <xdr:spPr>
        <a:xfrm flipV="1">
          <a:off x="19545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523" name="楕円 522"/>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92963</xdr:rowOff>
    </xdr:to>
    <xdr:cxnSp macro="">
      <xdr:nvCxnSpPr>
        <xdr:cNvPr id="524" name="直線コネクタ 523"/>
        <xdr:cNvCxnSpPr/>
      </xdr:nvCxnSpPr>
      <xdr:spPr>
        <a:xfrm>
          <a:off x="18656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525" name="n_1ave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526" name="n_2ave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527"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528" name="n_4ave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529"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530" name="n_2mainValue【消防施設】&#10;一人当たり面積"/>
        <xdr:cNvSpPr txBox="1"/>
      </xdr:nvSpPr>
      <xdr:spPr>
        <a:xfrm>
          <a:off x="20199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531"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532"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5" name="テキスト ボックス 5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5" name="テキスト ボックス 5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558" name="直線コネクタ 557"/>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559"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560" name="直線コネクタ 55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1"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2" name="直線コネクタ 561"/>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563"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564" name="フローチャート: 判断 56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565" name="フローチャート: 判断 564"/>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566" name="フローチャート: 判断 565"/>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567" name="フローチャート: 判断 566"/>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568" name="フローチャート: 判断 567"/>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74" name="楕円 573"/>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575" name="【庁舎】&#10;有形固定資産減価償却率該当値テキスト"/>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576" name="楕円 575"/>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95794</xdr:rowOff>
    </xdr:to>
    <xdr:cxnSp macro="">
      <xdr:nvCxnSpPr>
        <xdr:cNvPr id="577" name="直線コネクタ 576"/>
        <xdr:cNvCxnSpPr/>
      </xdr:nvCxnSpPr>
      <xdr:spPr>
        <a:xfrm>
          <a:off x="15481300" y="177241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578" name="楕円 577"/>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64770</xdr:rowOff>
    </xdr:to>
    <xdr:cxnSp macro="">
      <xdr:nvCxnSpPr>
        <xdr:cNvPr id="579" name="直線コネクタ 578"/>
        <xdr:cNvCxnSpPr/>
      </xdr:nvCxnSpPr>
      <xdr:spPr>
        <a:xfrm>
          <a:off x="14592300" y="176930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123371</xdr:rowOff>
    </xdr:from>
    <xdr:to>
      <xdr:col>72</xdr:col>
      <xdr:colOff>38100</xdr:colOff>
      <xdr:row>103</xdr:row>
      <xdr:rowOff>53521</xdr:rowOff>
    </xdr:to>
    <xdr:sp macro="" textlink="">
      <xdr:nvSpPr>
        <xdr:cNvPr id="580" name="楕円 579"/>
        <xdr:cNvSpPr/>
      </xdr:nvSpPr>
      <xdr:spPr>
        <a:xfrm>
          <a:off x="13652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2721</xdr:rowOff>
    </xdr:from>
    <xdr:to>
      <xdr:col>76</xdr:col>
      <xdr:colOff>114300</xdr:colOff>
      <xdr:row>103</xdr:row>
      <xdr:rowOff>33745</xdr:rowOff>
    </xdr:to>
    <xdr:cxnSp macro="">
      <xdr:nvCxnSpPr>
        <xdr:cNvPr id="581" name="直線コネクタ 580"/>
        <xdr:cNvCxnSpPr/>
      </xdr:nvCxnSpPr>
      <xdr:spPr>
        <a:xfrm>
          <a:off x="13703300" y="176620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90714</xdr:rowOff>
    </xdr:from>
    <xdr:to>
      <xdr:col>67</xdr:col>
      <xdr:colOff>101600</xdr:colOff>
      <xdr:row>103</xdr:row>
      <xdr:rowOff>20864</xdr:rowOff>
    </xdr:to>
    <xdr:sp macro="" textlink="">
      <xdr:nvSpPr>
        <xdr:cNvPr id="582" name="楕円 581"/>
        <xdr:cNvSpPr/>
      </xdr:nvSpPr>
      <xdr:spPr>
        <a:xfrm>
          <a:off x="12763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141514</xdr:rowOff>
    </xdr:from>
    <xdr:to>
      <xdr:col>71</xdr:col>
      <xdr:colOff>177800</xdr:colOff>
      <xdr:row>103</xdr:row>
      <xdr:rowOff>2721</xdr:rowOff>
    </xdr:to>
    <xdr:cxnSp macro="">
      <xdr:nvCxnSpPr>
        <xdr:cNvPr id="583" name="直線コネクタ 582"/>
        <xdr:cNvCxnSpPr/>
      </xdr:nvCxnSpPr>
      <xdr:spPr>
        <a:xfrm>
          <a:off x="12814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57711</xdr:rowOff>
    </xdr:from>
    <xdr:ext cx="405111" cy="259045"/>
    <xdr:sp macro="" textlink="">
      <xdr:nvSpPr>
        <xdr:cNvPr id="584" name="n_1aveValue【庁舎】&#10;有形固定資産減価償却率"/>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585"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586" name="n_3ave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587"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588" name="n_1mainValue【庁舎】&#10;有形固定資産減価償却率"/>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589" name="n_2mainValue【庁舎】&#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70048</xdr:rowOff>
    </xdr:from>
    <xdr:ext cx="405111" cy="259045"/>
    <xdr:sp macro="" textlink="">
      <xdr:nvSpPr>
        <xdr:cNvPr id="590" name="n_3mainValue【庁舎】&#10;有形固定資産減価償却率"/>
        <xdr:cNvSpPr txBox="1"/>
      </xdr:nvSpPr>
      <xdr:spPr>
        <a:xfrm>
          <a:off x="13500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37391</xdr:rowOff>
    </xdr:from>
    <xdr:ext cx="405111" cy="259045"/>
    <xdr:sp macro="" textlink="">
      <xdr:nvSpPr>
        <xdr:cNvPr id="591" name="n_4mainValue【庁舎】&#10;有形固定資産減価償却率"/>
        <xdr:cNvSpPr txBox="1"/>
      </xdr:nvSpPr>
      <xdr:spPr>
        <a:xfrm>
          <a:off x="12611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2" name="直線コネクタ 6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3" name="テキスト ボックス 6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4" name="直線コネクタ 6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5" name="テキスト ボックス 6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6" name="直線コネクタ 6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7" name="テキスト ボックス 6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8" name="直線コネクタ 6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9" name="テキスト ボックス 6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0" name="直線コネクタ 6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1" name="テキスト ボックス 6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2" name="直線コネクタ 6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3" name="テキスト ボックス 6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617" name="直線コネクタ 616"/>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618"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619" name="直線コネクタ 618"/>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20"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21" name="直線コネクタ 620"/>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57711</xdr:rowOff>
    </xdr:from>
    <xdr:ext cx="469744" cy="259045"/>
    <xdr:sp macro="" textlink="">
      <xdr:nvSpPr>
        <xdr:cNvPr id="622" name="【庁舎】&#10;一人当たり面積平均値テキスト"/>
        <xdr:cNvSpPr txBox="1"/>
      </xdr:nvSpPr>
      <xdr:spPr>
        <a:xfrm>
          <a:off x="22199600" y="18231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623" name="フローチャート: 判断 622"/>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624" name="フローチャート: 判断 623"/>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625" name="フローチャート: 判断 624"/>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626" name="フローチャート: 判断 625"/>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627" name="フローチャート: 判断 626"/>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633" name="楕円 632"/>
        <xdr:cNvSpPr/>
      </xdr:nvSpPr>
      <xdr:spPr>
        <a:xfrm>
          <a:off x="221107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61340</xdr:rowOff>
    </xdr:from>
    <xdr:ext cx="469744" cy="259045"/>
    <xdr:sp macro="" textlink="">
      <xdr:nvSpPr>
        <xdr:cNvPr id="634" name="【庁舎】&#10;一人当たり面積該当値テキスト"/>
        <xdr:cNvSpPr txBox="1"/>
      </xdr:nvSpPr>
      <xdr:spPr>
        <a:xfrm>
          <a:off x="22199600" y="180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40095</xdr:rowOff>
    </xdr:from>
    <xdr:to>
      <xdr:col>112</xdr:col>
      <xdr:colOff>38100</xdr:colOff>
      <xdr:row>106</xdr:row>
      <xdr:rowOff>141695</xdr:rowOff>
    </xdr:to>
    <xdr:sp macro="" textlink="">
      <xdr:nvSpPr>
        <xdr:cNvPr id="635" name="楕円 634"/>
        <xdr:cNvSpPr/>
      </xdr:nvSpPr>
      <xdr:spPr>
        <a:xfrm>
          <a:off x="21272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90895</xdr:rowOff>
    </xdr:to>
    <xdr:cxnSp macro="">
      <xdr:nvCxnSpPr>
        <xdr:cNvPr id="636" name="直線コネクタ 635"/>
        <xdr:cNvCxnSpPr/>
      </xdr:nvCxnSpPr>
      <xdr:spPr>
        <a:xfrm flipV="1">
          <a:off x="21323300" y="1826296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637" name="楕円 636"/>
        <xdr:cNvSpPr/>
      </xdr:nvSpPr>
      <xdr:spPr>
        <a:xfrm>
          <a:off x="2038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90895</xdr:rowOff>
    </xdr:from>
    <xdr:to>
      <xdr:col>111</xdr:col>
      <xdr:colOff>177800</xdr:colOff>
      <xdr:row>106</xdr:row>
      <xdr:rowOff>92529</xdr:rowOff>
    </xdr:to>
    <xdr:cxnSp macro="">
      <xdr:nvCxnSpPr>
        <xdr:cNvPr id="638" name="直線コネクタ 637"/>
        <xdr:cNvCxnSpPr/>
      </xdr:nvCxnSpPr>
      <xdr:spPr>
        <a:xfrm flipV="1">
          <a:off x="20434300" y="182645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639" name="楕円 638"/>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94162</xdr:rowOff>
    </xdr:to>
    <xdr:cxnSp macro="">
      <xdr:nvCxnSpPr>
        <xdr:cNvPr id="640" name="直線コネクタ 639"/>
        <xdr:cNvCxnSpPr/>
      </xdr:nvCxnSpPr>
      <xdr:spPr>
        <a:xfrm flipV="1">
          <a:off x="19545300" y="1826622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44994</xdr:rowOff>
    </xdr:from>
    <xdr:to>
      <xdr:col>98</xdr:col>
      <xdr:colOff>38100</xdr:colOff>
      <xdr:row>106</xdr:row>
      <xdr:rowOff>146594</xdr:rowOff>
    </xdr:to>
    <xdr:sp macro="" textlink="">
      <xdr:nvSpPr>
        <xdr:cNvPr id="641" name="楕円 640"/>
        <xdr:cNvSpPr/>
      </xdr:nvSpPr>
      <xdr:spPr>
        <a:xfrm>
          <a:off x="18605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94162</xdr:rowOff>
    </xdr:from>
    <xdr:to>
      <xdr:col>102</xdr:col>
      <xdr:colOff>114300</xdr:colOff>
      <xdr:row>106</xdr:row>
      <xdr:rowOff>95794</xdr:rowOff>
    </xdr:to>
    <xdr:cxnSp macro="">
      <xdr:nvCxnSpPr>
        <xdr:cNvPr id="642" name="直線コネクタ 641"/>
        <xdr:cNvCxnSpPr/>
      </xdr:nvCxnSpPr>
      <xdr:spPr>
        <a:xfrm flipV="1">
          <a:off x="18656300" y="1826786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23421</xdr:rowOff>
    </xdr:from>
    <xdr:ext cx="469744" cy="259045"/>
    <xdr:sp macro="" textlink="">
      <xdr:nvSpPr>
        <xdr:cNvPr id="643" name="n_1aveValue【庁舎】&#10;一人当たり面積"/>
        <xdr:cNvSpPr txBox="1"/>
      </xdr:nvSpPr>
      <xdr:spPr>
        <a:xfrm>
          <a:off x="21075727" y="1836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644" name="n_2aveValue【庁舎】&#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150784</xdr:rowOff>
    </xdr:from>
    <xdr:ext cx="469744" cy="259045"/>
    <xdr:sp macro="" textlink="">
      <xdr:nvSpPr>
        <xdr:cNvPr id="645" name="n_3aveValue【庁舎】&#10;一人当たり面積"/>
        <xdr:cNvSpPr txBox="1"/>
      </xdr:nvSpPr>
      <xdr:spPr>
        <a:xfrm>
          <a:off x="19310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646" name="n_4aveValue【庁舎】&#10;一人当たり面積"/>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158222</xdr:rowOff>
    </xdr:from>
    <xdr:ext cx="469744" cy="259045"/>
    <xdr:sp macro="" textlink="">
      <xdr:nvSpPr>
        <xdr:cNvPr id="647" name="n_1mainValue【庁舎】&#10;一人当たり面積"/>
        <xdr:cNvSpPr txBox="1"/>
      </xdr:nvSpPr>
      <xdr:spPr>
        <a:xfrm>
          <a:off x="21075727" y="1798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648" name="n_2mainValue【庁舎】&#10;一人当たり面積"/>
        <xdr:cNvSpPr txBox="1"/>
      </xdr:nvSpPr>
      <xdr:spPr>
        <a:xfrm>
          <a:off x="20199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161489</xdr:rowOff>
    </xdr:from>
    <xdr:ext cx="469744" cy="259045"/>
    <xdr:sp macro="" textlink="">
      <xdr:nvSpPr>
        <xdr:cNvPr id="649" name="n_3mainValue【庁舎】&#10;一人当たり面積"/>
        <xdr:cNvSpPr txBox="1"/>
      </xdr:nvSpPr>
      <xdr:spPr>
        <a:xfrm>
          <a:off x="19310427" y="1799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163121</xdr:rowOff>
    </xdr:from>
    <xdr:ext cx="469744" cy="259045"/>
    <xdr:sp macro="" textlink="">
      <xdr:nvSpPr>
        <xdr:cNvPr id="650" name="n_4mainValue【庁舎】&#10;一人当たり面積"/>
        <xdr:cNvSpPr txBox="1"/>
      </xdr:nvSpPr>
      <xdr:spPr>
        <a:xfrm>
          <a:off x="18421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類似団体平均と比較して特に有形固定資産減価償却率が高くなっている施設は体育館・プールであり、特に数値が低くなっている施設は庁舎である。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体育館・プールについては、すでに耐用年数を経過している体育館があるため個別施設計画を策定し施設の長寿命化等に取組む必要がある。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度に竣工したことから比較的新しい建物であり、類似団体平均を下回っている。しかしながら、将来、更新時期は到来することから、個別施設計画の策定を行い更新需要の把握等、準備を進めてお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となった。類似団体及び茨城県平均を比較してもほぼ同水準で推移している。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今後については，緊急に必要な事業を峻別し投資的経費を抑制する等，歳出の徹底的な見直しを図るとともに，圏央道境古河</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周辺地区への企業誘致や税の徴収率向上対策を中心とする歳入確保に努める。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161472</xdr:rowOff>
    </xdr:to>
    <xdr:cxnSp macro="">
      <xdr:nvCxnSpPr>
        <xdr:cNvPr id="71" name="直線コネクタ 70"/>
        <xdr:cNvCxnSpPr/>
      </xdr:nvCxnSpPr>
      <xdr:spPr>
        <a:xfrm>
          <a:off x="4114800" y="69850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80" name="直線コネクタ 79"/>
        <xdr:cNvCxnSpPr/>
      </xdr:nvCxnSpPr>
      <xdr:spPr>
        <a:xfrm flipV="1">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90" name="楕円 89"/>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82749</xdr:rowOff>
    </xdr:from>
    <xdr:ext cx="762000" cy="259045"/>
    <xdr:sp macro="" textlink="">
      <xdr:nvSpPr>
        <xdr:cNvPr id="91" name="財政力該当値テキスト"/>
        <xdr:cNvSpPr txBox="1"/>
      </xdr:nvSpPr>
      <xdr:spPr>
        <a:xfrm>
          <a:off x="5041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3" name="テキスト ボックス 92"/>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5" name="テキスト ボックス 9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97" name="テキスト ボックス 96"/>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98" name="楕円 97"/>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99" name="テキスト ボックス 98"/>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人件費や補助費等が増加したものの，地方税，地方消費税交付金及び地方交付税の増加並びに追加交付がされたことにより経常一般財源が前年度比</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6,310</a:t>
          </a:r>
          <a:r>
            <a:rPr kumimoji="1" lang="ja-JP" altLang="en-US" sz="1300">
              <a:latin typeface="ＭＳ Ｐゴシック" panose="020B0600070205080204" pitchFamily="50" charset="-128"/>
              <a:ea typeface="ＭＳ Ｐゴシック" panose="020B0600070205080204" pitchFamily="50" charset="-128"/>
            </a:rPr>
            <a:t>百万円となったことにより，経常収支比率は前年度比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３年度の経常収支比率を類似団体と比較すると，依然として高い数値であるものの，令和２年度以前と比較すると，より平均値と近い数値となっており，今後も行財政改革の取組みを通して義務的経費の削減に努め，財政の弾力性の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126238</xdr:rowOff>
    </xdr:to>
    <xdr:cxnSp macro="">
      <xdr:nvCxnSpPr>
        <xdr:cNvPr id="132" name="直線コネクタ 131"/>
        <xdr:cNvCxnSpPr/>
      </xdr:nvCxnSpPr>
      <xdr:spPr>
        <a:xfrm flipV="1">
          <a:off x="4114800" y="10775696"/>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17526</xdr:rowOff>
    </xdr:to>
    <xdr:cxnSp macro="">
      <xdr:nvCxnSpPr>
        <xdr:cNvPr id="135" name="直線コネクタ 134"/>
        <xdr:cNvCxnSpPr/>
      </xdr:nvCxnSpPr>
      <xdr:spPr>
        <a:xfrm flipV="1">
          <a:off x="3225800" y="110990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17526</xdr:rowOff>
    </xdr:to>
    <xdr:cxnSp macro="">
      <xdr:nvCxnSpPr>
        <xdr:cNvPr id="138" name="直線コネクタ 137"/>
        <xdr:cNvCxnSpPr/>
      </xdr:nvCxnSpPr>
      <xdr:spPr>
        <a:xfrm>
          <a:off x="2336800" y="111424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64</xdr:row>
      <xdr:rowOff>169672</xdr:rowOff>
    </xdr:to>
    <xdr:cxnSp macro="">
      <xdr:nvCxnSpPr>
        <xdr:cNvPr id="141" name="直線コネクタ 140"/>
        <xdr:cNvCxnSpPr/>
      </xdr:nvCxnSpPr>
      <xdr:spPr>
        <a:xfrm>
          <a:off x="1447800" y="1106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51" name="楕円 150"/>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2"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3" name="楕円 152"/>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161815</xdr:rowOff>
    </xdr:from>
    <xdr:ext cx="736600" cy="259045"/>
    <xdr:sp macro="" textlink="">
      <xdr:nvSpPr>
        <xdr:cNvPr id="154" name="テキスト ボックス 153"/>
        <xdr:cNvSpPr txBox="1"/>
      </xdr:nvSpPr>
      <xdr:spPr>
        <a:xfrm>
          <a:off x="3733800" y="1113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5" name="楕円 154"/>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6" name="テキスト ボックス 155"/>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7" name="楕円 156"/>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8" name="テキスト ボックス 157"/>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9" name="楕円 158"/>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128033</xdr:rowOff>
    </xdr:from>
    <xdr:ext cx="762000" cy="259045"/>
    <xdr:sp macro="" textlink="">
      <xdr:nvSpPr>
        <xdr:cNvPr id="160" name="テキスト ボックス 159"/>
        <xdr:cNvSpPr txBox="1"/>
      </xdr:nvSpPr>
      <xdr:spPr>
        <a:xfrm>
          <a:off x="1066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[182,543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人件費・物件費等は，前年度と比較すると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千円となり，類似団体平均を上回っている。これは，ふるさとづくり寄付金の増に伴う関連事業費の増加や，新型コロナウイルスワクチン接種体制確保のための備品購入及び委託料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今後もふるさとづくり寄付金の額により数値の増減が見込まれるが，行財政改革等を進めることにより固定化されたコストの見直しを行い，無駄のない支出に努める。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15732</xdr:rowOff>
    </xdr:from>
    <xdr:to>
      <xdr:col>23</xdr:col>
      <xdr:colOff>133350</xdr:colOff>
      <xdr:row>86</xdr:row>
      <xdr:rowOff>61877</xdr:rowOff>
    </xdr:to>
    <xdr:cxnSp macro="">
      <xdr:nvCxnSpPr>
        <xdr:cNvPr id="197" name="直線コネクタ 196"/>
        <xdr:cNvCxnSpPr/>
      </xdr:nvCxnSpPr>
      <xdr:spPr>
        <a:xfrm>
          <a:off x="4114800" y="14760432"/>
          <a:ext cx="838200" cy="4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79839</xdr:rowOff>
    </xdr:from>
    <xdr:to>
      <xdr:col>19</xdr:col>
      <xdr:colOff>133350</xdr:colOff>
      <xdr:row>86</xdr:row>
      <xdr:rowOff>15732</xdr:rowOff>
    </xdr:to>
    <xdr:cxnSp macro="">
      <xdr:nvCxnSpPr>
        <xdr:cNvPr id="200" name="直線コネクタ 199"/>
        <xdr:cNvCxnSpPr/>
      </xdr:nvCxnSpPr>
      <xdr:spPr>
        <a:xfrm>
          <a:off x="3225800" y="14310189"/>
          <a:ext cx="889000" cy="4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79839</xdr:rowOff>
    </xdr:from>
    <xdr:to>
      <xdr:col>15</xdr:col>
      <xdr:colOff>82550</xdr:colOff>
      <xdr:row>88</xdr:row>
      <xdr:rowOff>8871</xdr:rowOff>
    </xdr:to>
    <xdr:cxnSp macro="">
      <xdr:nvCxnSpPr>
        <xdr:cNvPr id="203" name="直線コネクタ 202"/>
        <xdr:cNvCxnSpPr/>
      </xdr:nvCxnSpPr>
      <xdr:spPr>
        <a:xfrm flipV="1">
          <a:off x="2336800" y="14310189"/>
          <a:ext cx="889000" cy="7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55073</xdr:rowOff>
    </xdr:from>
    <xdr:ext cx="762000" cy="259045"/>
    <xdr:sp macro="" textlink="">
      <xdr:nvSpPr>
        <xdr:cNvPr id="205" name="テキスト ボックス 204"/>
        <xdr:cNvSpPr txBox="1"/>
      </xdr:nvSpPr>
      <xdr:spPr>
        <a:xfrm>
          <a:off x="2844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1073</xdr:rowOff>
    </xdr:from>
    <xdr:to>
      <xdr:col>11</xdr:col>
      <xdr:colOff>31750</xdr:colOff>
      <xdr:row>88</xdr:row>
      <xdr:rowOff>8871</xdr:rowOff>
    </xdr:to>
    <xdr:cxnSp macro="">
      <xdr:nvCxnSpPr>
        <xdr:cNvPr id="206" name="直線コネクタ 205"/>
        <xdr:cNvCxnSpPr/>
      </xdr:nvCxnSpPr>
      <xdr:spPr>
        <a:xfrm>
          <a:off x="1447800" y="14059973"/>
          <a:ext cx="889000" cy="10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48306</xdr:rowOff>
    </xdr:from>
    <xdr:ext cx="762000" cy="259045"/>
    <xdr:sp macro="" textlink="">
      <xdr:nvSpPr>
        <xdr:cNvPr id="208" name="テキスト ボックス 207"/>
        <xdr:cNvSpPr txBox="1"/>
      </xdr:nvSpPr>
      <xdr:spPr>
        <a:xfrm>
          <a:off x="1955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11077</xdr:rowOff>
    </xdr:from>
    <xdr:to>
      <xdr:col>23</xdr:col>
      <xdr:colOff>184150</xdr:colOff>
      <xdr:row>86</xdr:row>
      <xdr:rowOff>112677</xdr:rowOff>
    </xdr:to>
    <xdr:sp macro="" textlink="">
      <xdr:nvSpPr>
        <xdr:cNvPr id="216" name="楕円 215"/>
        <xdr:cNvSpPr/>
      </xdr:nvSpPr>
      <xdr:spPr>
        <a:xfrm>
          <a:off x="4902200" y="14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154604</xdr:rowOff>
    </xdr:from>
    <xdr:ext cx="762000" cy="259045"/>
    <xdr:sp macro="" textlink="">
      <xdr:nvSpPr>
        <xdr:cNvPr id="217" name="人件費・物件費等の状況該当値テキスト"/>
        <xdr:cNvSpPr txBox="1"/>
      </xdr:nvSpPr>
      <xdr:spPr>
        <a:xfrm>
          <a:off x="5041900" y="14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136382</xdr:rowOff>
    </xdr:from>
    <xdr:to>
      <xdr:col>19</xdr:col>
      <xdr:colOff>184150</xdr:colOff>
      <xdr:row>86</xdr:row>
      <xdr:rowOff>66532</xdr:rowOff>
    </xdr:to>
    <xdr:sp macro="" textlink="">
      <xdr:nvSpPr>
        <xdr:cNvPr id="218" name="楕円 217"/>
        <xdr:cNvSpPr/>
      </xdr:nvSpPr>
      <xdr:spPr>
        <a:xfrm>
          <a:off x="4064000" y="147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51309</xdr:rowOff>
    </xdr:from>
    <xdr:ext cx="736600" cy="259045"/>
    <xdr:sp macro="" textlink="">
      <xdr:nvSpPr>
        <xdr:cNvPr id="219" name="テキスト ボックス 218"/>
        <xdr:cNvSpPr txBox="1"/>
      </xdr:nvSpPr>
      <xdr:spPr>
        <a:xfrm>
          <a:off x="3733800" y="147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29039</xdr:rowOff>
    </xdr:from>
    <xdr:to>
      <xdr:col>15</xdr:col>
      <xdr:colOff>133350</xdr:colOff>
      <xdr:row>83</xdr:row>
      <xdr:rowOff>130639</xdr:rowOff>
    </xdr:to>
    <xdr:sp macro="" textlink="">
      <xdr:nvSpPr>
        <xdr:cNvPr id="220" name="楕円 219"/>
        <xdr:cNvSpPr/>
      </xdr:nvSpPr>
      <xdr:spPr>
        <a:xfrm>
          <a:off x="3175000" y="142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115416</xdr:rowOff>
    </xdr:from>
    <xdr:ext cx="762000" cy="259045"/>
    <xdr:sp macro="" textlink="">
      <xdr:nvSpPr>
        <xdr:cNvPr id="221" name="テキスト ボックス 220"/>
        <xdr:cNvSpPr txBox="1"/>
      </xdr:nvSpPr>
      <xdr:spPr>
        <a:xfrm>
          <a:off x="2844800" y="1434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129521</xdr:rowOff>
    </xdr:from>
    <xdr:to>
      <xdr:col>11</xdr:col>
      <xdr:colOff>82550</xdr:colOff>
      <xdr:row>88</xdr:row>
      <xdr:rowOff>59671</xdr:rowOff>
    </xdr:to>
    <xdr:sp macro="" textlink="">
      <xdr:nvSpPr>
        <xdr:cNvPr id="222" name="楕円 221"/>
        <xdr:cNvSpPr/>
      </xdr:nvSpPr>
      <xdr:spPr>
        <a:xfrm>
          <a:off x="2286000" y="150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44448</xdr:rowOff>
    </xdr:from>
    <xdr:ext cx="762000" cy="259045"/>
    <xdr:sp macro="" textlink="">
      <xdr:nvSpPr>
        <xdr:cNvPr id="223" name="テキスト ボックス 222"/>
        <xdr:cNvSpPr txBox="1"/>
      </xdr:nvSpPr>
      <xdr:spPr>
        <a:xfrm>
          <a:off x="1955800" y="15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121723</xdr:rowOff>
    </xdr:from>
    <xdr:to>
      <xdr:col>7</xdr:col>
      <xdr:colOff>31750</xdr:colOff>
      <xdr:row>82</xdr:row>
      <xdr:rowOff>51873</xdr:rowOff>
    </xdr:to>
    <xdr:sp macro="" textlink="">
      <xdr:nvSpPr>
        <xdr:cNvPr id="224" name="楕円 223"/>
        <xdr:cNvSpPr/>
      </xdr:nvSpPr>
      <xdr:spPr>
        <a:xfrm>
          <a:off x="1397000" y="140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62050</xdr:rowOff>
    </xdr:from>
    <xdr:ext cx="762000" cy="259045"/>
    <xdr:sp macro="" textlink="">
      <xdr:nvSpPr>
        <xdr:cNvPr id="225" name="テキスト ボックス 224"/>
        <xdr:cNvSpPr txBox="1"/>
      </xdr:nvSpPr>
      <xdr:spPr>
        <a:xfrm>
          <a:off x="1066800" y="1377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ラスパイレス指数は，前年同様の</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令和３年度は，採用・退職や多職種との人事異動により類似団体平均と比較すると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今後も，人事院勧告に準じた給与構造改革等により引き続き給与の適正化に努める。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61" name="直線コネクタ 260"/>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82550</xdr:rowOff>
    </xdr:to>
    <xdr:cxnSp macro="">
      <xdr:nvCxnSpPr>
        <xdr:cNvPr id="264" name="直線コネクタ 263"/>
        <xdr:cNvCxnSpPr/>
      </xdr:nvCxnSpPr>
      <xdr:spPr>
        <a:xfrm flipV="1">
          <a:off x="15290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117021</xdr:rowOff>
    </xdr:to>
    <xdr:cxnSp macro="">
      <xdr:nvCxnSpPr>
        <xdr:cNvPr id="267" name="直線コネクタ 266"/>
        <xdr:cNvCxnSpPr/>
      </xdr:nvCxnSpPr>
      <xdr:spPr>
        <a:xfrm flipV="1">
          <a:off x="14401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117021</xdr:rowOff>
    </xdr:to>
    <xdr:cxnSp macro="">
      <xdr:nvCxnSpPr>
        <xdr:cNvPr id="270" name="直線コネクタ 269"/>
        <xdr:cNvCxnSpPr/>
      </xdr:nvCxnSpPr>
      <xdr:spPr>
        <a:xfrm>
          <a:off x="13512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72" name="テキスト ボックス 271"/>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4" name="テキスト ボックス 273"/>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82" name="楕円 281"/>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83" name="テキスト ボックス 28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4" name="楕円 283"/>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5" name="テキスト ボックス 284"/>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6" name="楕円 285"/>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7" name="テキスト ボックス 286"/>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8" name="楕円 287"/>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9" name="テキスト ボックス 288"/>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令和３年度の職員数は前年度から増加し，人口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人増加した。類似団体平均と比較すると，ほぼ同水準で推移している。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今後は，組織機構改革やさらなる事務等の効率化により，適切な定員管理に努める。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167640</xdr:rowOff>
    </xdr:from>
    <xdr:to>
      <xdr:col>81</xdr:col>
      <xdr:colOff>44450</xdr:colOff>
      <xdr:row>62</xdr:row>
      <xdr:rowOff>3084</xdr:rowOff>
    </xdr:to>
    <xdr:cxnSp macro="">
      <xdr:nvCxnSpPr>
        <xdr:cNvPr id="326" name="直線コネクタ 325"/>
        <xdr:cNvCxnSpPr/>
      </xdr:nvCxnSpPr>
      <xdr:spPr>
        <a:xfrm>
          <a:off x="16179800" y="10626090"/>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150404</xdr:rowOff>
    </xdr:from>
    <xdr:to>
      <xdr:col>77</xdr:col>
      <xdr:colOff>44450</xdr:colOff>
      <xdr:row>61</xdr:row>
      <xdr:rowOff>167640</xdr:rowOff>
    </xdr:to>
    <xdr:cxnSp macro="">
      <xdr:nvCxnSpPr>
        <xdr:cNvPr id="329" name="直線コネクタ 328"/>
        <xdr:cNvCxnSpPr/>
      </xdr:nvCxnSpPr>
      <xdr:spPr>
        <a:xfrm>
          <a:off x="15290800" y="1060885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122827</xdr:rowOff>
    </xdr:from>
    <xdr:to>
      <xdr:col>72</xdr:col>
      <xdr:colOff>203200</xdr:colOff>
      <xdr:row>61</xdr:row>
      <xdr:rowOff>150404</xdr:rowOff>
    </xdr:to>
    <xdr:cxnSp macro="">
      <xdr:nvCxnSpPr>
        <xdr:cNvPr id="332" name="直線コネクタ 331"/>
        <xdr:cNvCxnSpPr/>
      </xdr:nvCxnSpPr>
      <xdr:spPr>
        <a:xfrm>
          <a:off x="14401800" y="1058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122827</xdr:rowOff>
    </xdr:to>
    <xdr:cxnSp macro="">
      <xdr:nvCxnSpPr>
        <xdr:cNvPr id="335" name="直線コネクタ 334"/>
        <xdr:cNvCxnSpPr/>
      </xdr:nvCxnSpPr>
      <xdr:spPr>
        <a:xfrm>
          <a:off x="13512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45" name="楕円 344"/>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95811</xdr:rowOff>
    </xdr:from>
    <xdr:ext cx="762000" cy="259045"/>
    <xdr:sp macro="" textlink="">
      <xdr:nvSpPr>
        <xdr:cNvPr id="346"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47" name="楕円 346"/>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8" name="テキスト ボックス 347"/>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macro="" textlink="">
      <xdr:nvSpPr>
        <xdr:cNvPr id="349" name="楕円 348"/>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14531</xdr:rowOff>
    </xdr:from>
    <xdr:ext cx="762000" cy="259045"/>
    <xdr:sp macro="" textlink="">
      <xdr:nvSpPr>
        <xdr:cNvPr id="350" name="テキスト ボックス 349"/>
        <xdr:cNvSpPr txBox="1"/>
      </xdr:nvSpPr>
      <xdr:spPr>
        <a:xfrm>
          <a:off x="14909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51" name="楕円 350"/>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52" name="テキスト ボックス 351"/>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53" name="楕円 352"/>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54" name="テキスト ボックス 353"/>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法人税割，固定資産税及び地方消費税交付金等の増加により標準税収入額が増加したほか，地方債の元利償還金の減少及び土地改良区関係事業に係る債務負担額が減少したことにより実質公債費比率は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類似団体平均と比較すると依然として高い数値であり，主な要因は元利償還金と公営企業への繰出金である。今後は，起債の新規発行を必要最小限に抑え，実質公債費比率の上昇を抑えていく。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140970</xdr:rowOff>
    </xdr:from>
    <xdr:to>
      <xdr:col>81</xdr:col>
      <xdr:colOff>44450</xdr:colOff>
      <xdr:row>45</xdr:row>
      <xdr:rowOff>41910</xdr:rowOff>
    </xdr:to>
    <xdr:cxnSp macro="">
      <xdr:nvCxnSpPr>
        <xdr:cNvPr id="387" name="直線コネクタ 386"/>
        <xdr:cNvCxnSpPr/>
      </xdr:nvCxnSpPr>
      <xdr:spPr>
        <a:xfrm flipV="1">
          <a:off x="16179800" y="76847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165117</xdr:rowOff>
    </xdr:from>
    <xdr:ext cx="762000" cy="259045"/>
    <xdr:sp macro="" textlink="">
      <xdr:nvSpPr>
        <xdr:cNvPr id="388"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41910</xdr:rowOff>
    </xdr:from>
    <xdr:to>
      <xdr:col>77</xdr:col>
      <xdr:colOff>44450</xdr:colOff>
      <xdr:row>45</xdr:row>
      <xdr:rowOff>90170</xdr:rowOff>
    </xdr:to>
    <xdr:cxnSp macro="">
      <xdr:nvCxnSpPr>
        <xdr:cNvPr id="390" name="直線コネクタ 389"/>
        <xdr:cNvCxnSpPr/>
      </xdr:nvCxnSpPr>
      <xdr:spPr>
        <a:xfrm flipV="1">
          <a:off x="15290800" y="77571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90170</xdr:rowOff>
    </xdr:from>
    <xdr:to>
      <xdr:col>72</xdr:col>
      <xdr:colOff>203200</xdr:colOff>
      <xdr:row>45</xdr:row>
      <xdr:rowOff>122344</xdr:rowOff>
    </xdr:to>
    <xdr:cxnSp macro="">
      <xdr:nvCxnSpPr>
        <xdr:cNvPr id="393" name="直線コネクタ 392"/>
        <xdr:cNvCxnSpPr/>
      </xdr:nvCxnSpPr>
      <xdr:spPr>
        <a:xfrm flipV="1">
          <a:off x="14401800" y="78054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95" name="テキスト ボックス 394"/>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114300</xdr:rowOff>
    </xdr:from>
    <xdr:to>
      <xdr:col>68</xdr:col>
      <xdr:colOff>152400</xdr:colOff>
      <xdr:row>45</xdr:row>
      <xdr:rowOff>122344</xdr:rowOff>
    </xdr:to>
    <xdr:cxnSp macro="">
      <xdr:nvCxnSpPr>
        <xdr:cNvPr id="396" name="直線コネクタ 395"/>
        <xdr:cNvCxnSpPr/>
      </xdr:nvCxnSpPr>
      <xdr:spPr>
        <a:xfrm>
          <a:off x="13512800" y="78295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153264</xdr:rowOff>
    </xdr:from>
    <xdr:ext cx="762000" cy="259045"/>
    <xdr:sp macro="" textlink="">
      <xdr:nvSpPr>
        <xdr:cNvPr id="398" name="テキスト ボックス 39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90170</xdr:rowOff>
    </xdr:from>
    <xdr:to>
      <xdr:col>81</xdr:col>
      <xdr:colOff>95250</xdr:colOff>
      <xdr:row>45</xdr:row>
      <xdr:rowOff>20320</xdr:rowOff>
    </xdr:to>
    <xdr:sp macro="" textlink="">
      <xdr:nvSpPr>
        <xdr:cNvPr id="406" name="楕円 405"/>
        <xdr:cNvSpPr/>
      </xdr:nvSpPr>
      <xdr:spPr>
        <a:xfrm>
          <a:off x="16967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157497</xdr:rowOff>
    </xdr:from>
    <xdr:ext cx="762000" cy="259045"/>
    <xdr:sp macro="" textlink="">
      <xdr:nvSpPr>
        <xdr:cNvPr id="407" name="公債費負担の状況該当値テキスト"/>
        <xdr:cNvSpPr txBox="1"/>
      </xdr:nvSpPr>
      <xdr:spPr>
        <a:xfrm>
          <a:off x="17106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162560</xdr:rowOff>
    </xdr:from>
    <xdr:to>
      <xdr:col>77</xdr:col>
      <xdr:colOff>95250</xdr:colOff>
      <xdr:row>45</xdr:row>
      <xdr:rowOff>92710</xdr:rowOff>
    </xdr:to>
    <xdr:sp macro="" textlink="">
      <xdr:nvSpPr>
        <xdr:cNvPr id="408" name="楕円 407"/>
        <xdr:cNvSpPr/>
      </xdr:nvSpPr>
      <xdr:spPr>
        <a:xfrm>
          <a:off x="16129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77487</xdr:rowOff>
    </xdr:from>
    <xdr:ext cx="736600" cy="259045"/>
    <xdr:sp macro="" textlink="">
      <xdr:nvSpPr>
        <xdr:cNvPr id="409" name="テキスト ボックス 408"/>
        <xdr:cNvSpPr txBox="1"/>
      </xdr:nvSpPr>
      <xdr:spPr>
        <a:xfrm>
          <a:off x="15798800" y="779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39370</xdr:rowOff>
    </xdr:from>
    <xdr:to>
      <xdr:col>73</xdr:col>
      <xdr:colOff>44450</xdr:colOff>
      <xdr:row>45</xdr:row>
      <xdr:rowOff>140970</xdr:rowOff>
    </xdr:to>
    <xdr:sp macro="" textlink="">
      <xdr:nvSpPr>
        <xdr:cNvPr id="410" name="楕円 409"/>
        <xdr:cNvSpPr/>
      </xdr:nvSpPr>
      <xdr:spPr>
        <a:xfrm>
          <a:off x="15240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125747</xdr:rowOff>
    </xdr:from>
    <xdr:ext cx="762000" cy="259045"/>
    <xdr:sp macro="" textlink="">
      <xdr:nvSpPr>
        <xdr:cNvPr id="411" name="テキスト ボックス 410"/>
        <xdr:cNvSpPr txBox="1"/>
      </xdr:nvSpPr>
      <xdr:spPr>
        <a:xfrm>
          <a:off x="14909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71544</xdr:rowOff>
    </xdr:from>
    <xdr:to>
      <xdr:col>68</xdr:col>
      <xdr:colOff>203200</xdr:colOff>
      <xdr:row>46</xdr:row>
      <xdr:rowOff>1694</xdr:rowOff>
    </xdr:to>
    <xdr:sp macro="" textlink="">
      <xdr:nvSpPr>
        <xdr:cNvPr id="412" name="楕円 411"/>
        <xdr:cNvSpPr/>
      </xdr:nvSpPr>
      <xdr:spPr>
        <a:xfrm>
          <a:off x="14351000" y="77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157921</xdr:rowOff>
    </xdr:from>
    <xdr:ext cx="762000" cy="259045"/>
    <xdr:sp macro="" textlink="">
      <xdr:nvSpPr>
        <xdr:cNvPr id="413" name="テキスト ボックス 412"/>
        <xdr:cNvSpPr txBox="1"/>
      </xdr:nvSpPr>
      <xdr:spPr>
        <a:xfrm>
          <a:off x="14020800" y="787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14" name="楕円 413"/>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15" name="テキスト ボックス 414"/>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基金の増及び標準財政規模の増に加え，公共下水道事業特別会計及び農業集落排水事業特別会計の地方債残高の減少に伴う繰出見込額の減，設立法人の負担見込額の減などにより，前年度と比較すると</a:t>
          </a:r>
          <a:r>
            <a:rPr kumimoji="1" lang="en-US" altLang="ja-JP" sz="1300">
              <a:latin typeface="ＭＳ Ｐゴシック" panose="020B0600070205080204" pitchFamily="50" charset="-128"/>
              <a:ea typeface="ＭＳ Ｐゴシック" panose="020B0600070205080204" pitchFamily="50" charset="-128"/>
            </a:rPr>
            <a:t>17.0</a:t>
          </a:r>
          <a:r>
            <a:rPr kumimoji="1" lang="ja-JP" altLang="en-US" sz="1300">
              <a:latin typeface="ＭＳ Ｐゴシック" panose="020B0600070205080204" pitchFamily="50" charset="-128"/>
              <a:ea typeface="ＭＳ Ｐゴシック" panose="020B0600070205080204" pitchFamily="50" charset="-128"/>
            </a:rPr>
            <a:t>ポイント減少した。直近５年間では</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値を上回っている状況である。主な要因は，地方債残高，公営企業における公債費の償還財源として繰出される準元利償還金等があげられる。今後は，地方債の発行を必要最小限に抑え，公債費等義務的経費の削減を中心とする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33528</xdr:rowOff>
    </xdr:from>
    <xdr:to>
      <xdr:col>81</xdr:col>
      <xdr:colOff>44450</xdr:colOff>
      <xdr:row>17</xdr:row>
      <xdr:rowOff>170265</xdr:rowOff>
    </xdr:to>
    <xdr:cxnSp macro="">
      <xdr:nvCxnSpPr>
        <xdr:cNvPr id="449" name="直線コネクタ 448"/>
        <xdr:cNvCxnSpPr/>
      </xdr:nvCxnSpPr>
      <xdr:spPr>
        <a:xfrm flipV="1">
          <a:off x="16179800" y="2948178"/>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170265</xdr:rowOff>
    </xdr:from>
    <xdr:to>
      <xdr:col>77</xdr:col>
      <xdr:colOff>44450</xdr:colOff>
      <xdr:row>18</xdr:row>
      <xdr:rowOff>130725</xdr:rowOff>
    </xdr:to>
    <xdr:cxnSp macro="">
      <xdr:nvCxnSpPr>
        <xdr:cNvPr id="452" name="直線コネクタ 451"/>
        <xdr:cNvCxnSpPr/>
      </xdr:nvCxnSpPr>
      <xdr:spPr>
        <a:xfrm flipV="1">
          <a:off x="15290800" y="3084915"/>
          <a:ext cx="889000" cy="1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4" name="テキスト ボックス 453"/>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130725</xdr:rowOff>
    </xdr:from>
    <xdr:to>
      <xdr:col>72</xdr:col>
      <xdr:colOff>203200</xdr:colOff>
      <xdr:row>18</xdr:row>
      <xdr:rowOff>147616</xdr:rowOff>
    </xdr:to>
    <xdr:cxnSp macro="">
      <xdr:nvCxnSpPr>
        <xdr:cNvPr id="455" name="直線コネクタ 454"/>
        <xdr:cNvCxnSpPr/>
      </xdr:nvCxnSpPr>
      <xdr:spPr>
        <a:xfrm flipV="1">
          <a:off x="14401800" y="32168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147616</xdr:rowOff>
    </xdr:from>
    <xdr:to>
      <xdr:col>68</xdr:col>
      <xdr:colOff>152400</xdr:colOff>
      <xdr:row>19</xdr:row>
      <xdr:rowOff>139446</xdr:rowOff>
    </xdr:to>
    <xdr:cxnSp macro="">
      <xdr:nvCxnSpPr>
        <xdr:cNvPr id="458" name="直線コネクタ 457"/>
        <xdr:cNvCxnSpPr/>
      </xdr:nvCxnSpPr>
      <xdr:spPr>
        <a:xfrm flipV="1">
          <a:off x="13512800" y="3233716"/>
          <a:ext cx="889000" cy="16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11261</xdr:rowOff>
    </xdr:from>
    <xdr:to>
      <xdr:col>68</xdr:col>
      <xdr:colOff>203200</xdr:colOff>
      <xdr:row>14</xdr:row>
      <xdr:rowOff>112861</xdr:rowOff>
    </xdr:to>
    <xdr:sp macro="" textlink="">
      <xdr:nvSpPr>
        <xdr:cNvPr id="459" name="フローチャート: 判断 458"/>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60" name="テキスト ボックス 459"/>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1" name="フローチャート: 判断 460"/>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2" name="テキスト ボックス 461"/>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154178</xdr:rowOff>
    </xdr:from>
    <xdr:to>
      <xdr:col>81</xdr:col>
      <xdr:colOff>95250</xdr:colOff>
      <xdr:row>17</xdr:row>
      <xdr:rowOff>84328</xdr:rowOff>
    </xdr:to>
    <xdr:sp macro="" textlink="">
      <xdr:nvSpPr>
        <xdr:cNvPr id="468" name="楕円 467"/>
        <xdr:cNvSpPr/>
      </xdr:nvSpPr>
      <xdr:spPr>
        <a:xfrm>
          <a:off x="169672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126255</xdr:rowOff>
    </xdr:from>
    <xdr:ext cx="762000" cy="259045"/>
    <xdr:sp macro="" textlink="">
      <xdr:nvSpPr>
        <xdr:cNvPr id="469" name="将来負担の状況該当値テキスト"/>
        <xdr:cNvSpPr txBox="1"/>
      </xdr:nvSpPr>
      <xdr:spPr>
        <a:xfrm>
          <a:off x="17106900" y="28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119465</xdr:rowOff>
    </xdr:from>
    <xdr:to>
      <xdr:col>77</xdr:col>
      <xdr:colOff>95250</xdr:colOff>
      <xdr:row>18</xdr:row>
      <xdr:rowOff>49615</xdr:rowOff>
    </xdr:to>
    <xdr:sp macro="" textlink="">
      <xdr:nvSpPr>
        <xdr:cNvPr id="470" name="楕円 469"/>
        <xdr:cNvSpPr/>
      </xdr:nvSpPr>
      <xdr:spPr>
        <a:xfrm>
          <a:off x="16129000" y="303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34392</xdr:rowOff>
    </xdr:from>
    <xdr:ext cx="736600" cy="259045"/>
    <xdr:sp macro="" textlink="">
      <xdr:nvSpPr>
        <xdr:cNvPr id="471" name="テキスト ボックス 470"/>
        <xdr:cNvSpPr txBox="1"/>
      </xdr:nvSpPr>
      <xdr:spPr>
        <a:xfrm>
          <a:off x="15798800" y="312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79925</xdr:rowOff>
    </xdr:from>
    <xdr:to>
      <xdr:col>73</xdr:col>
      <xdr:colOff>44450</xdr:colOff>
      <xdr:row>19</xdr:row>
      <xdr:rowOff>10075</xdr:rowOff>
    </xdr:to>
    <xdr:sp macro="" textlink="">
      <xdr:nvSpPr>
        <xdr:cNvPr id="472" name="楕円 471"/>
        <xdr:cNvSpPr/>
      </xdr:nvSpPr>
      <xdr:spPr>
        <a:xfrm>
          <a:off x="15240000" y="31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166302</xdr:rowOff>
    </xdr:from>
    <xdr:ext cx="762000" cy="259045"/>
    <xdr:sp macro="" textlink="">
      <xdr:nvSpPr>
        <xdr:cNvPr id="473" name="テキスト ボックス 472"/>
        <xdr:cNvSpPr txBox="1"/>
      </xdr:nvSpPr>
      <xdr:spPr>
        <a:xfrm>
          <a:off x="14909800" y="32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96816</xdr:rowOff>
    </xdr:from>
    <xdr:to>
      <xdr:col>68</xdr:col>
      <xdr:colOff>203200</xdr:colOff>
      <xdr:row>19</xdr:row>
      <xdr:rowOff>26967</xdr:rowOff>
    </xdr:to>
    <xdr:sp macro="" textlink="">
      <xdr:nvSpPr>
        <xdr:cNvPr id="474" name="楕円 473"/>
        <xdr:cNvSpPr/>
      </xdr:nvSpPr>
      <xdr:spPr>
        <a:xfrm>
          <a:off x="14351000" y="3182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11743</xdr:rowOff>
    </xdr:from>
    <xdr:ext cx="762000" cy="259045"/>
    <xdr:sp macro="" textlink="">
      <xdr:nvSpPr>
        <xdr:cNvPr id="475" name="テキスト ボックス 474"/>
        <xdr:cNvSpPr txBox="1"/>
      </xdr:nvSpPr>
      <xdr:spPr>
        <a:xfrm>
          <a:off x="14020800" y="32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88646</xdr:rowOff>
    </xdr:from>
    <xdr:to>
      <xdr:col>64</xdr:col>
      <xdr:colOff>152400</xdr:colOff>
      <xdr:row>20</xdr:row>
      <xdr:rowOff>18796</xdr:rowOff>
    </xdr:to>
    <xdr:sp macro="" textlink="">
      <xdr:nvSpPr>
        <xdr:cNvPr id="476" name="楕円 475"/>
        <xdr:cNvSpPr/>
      </xdr:nvSpPr>
      <xdr:spPr>
        <a:xfrm>
          <a:off x="13462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3573</xdr:rowOff>
    </xdr:from>
    <xdr:ext cx="762000" cy="259045"/>
    <xdr:sp macro="" textlink="">
      <xdr:nvSpPr>
        <xdr:cNvPr id="477" name="テキスト ボックス 476"/>
        <xdr:cNvSpPr txBox="1"/>
      </xdr:nvSpPr>
      <xdr:spPr>
        <a:xfrm>
          <a:off x="13131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83344</xdr:rowOff>
    </xdr:from>
    <xdr:ext cx="9099176" cy="425758"/>
    <xdr:sp macro="" textlink="">
      <xdr:nvSpPr>
        <xdr:cNvPr id="479" name="テキスト ボックス 478">
          <a:extLst>
            <a:ext uri="{FF2B5EF4-FFF2-40B4-BE49-F238E27FC236}">
              <a16:creationId xmlns:a16="http://schemas.microsoft.com/office/drawing/2014/main" id="{B7833EC5-7802-49C9-93AF-5F55205E114C}"/>
            </a:ext>
          </a:extLst>
        </xdr:cNvPr>
        <xdr:cNvSpPr txBox="1"/>
      </xdr:nvSpPr>
      <xdr:spPr>
        <a:xfrm>
          <a:off x="785813" y="4417219"/>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となった。人件費における経常経費充当一般財源は，前年度比１百万円の減となった一方で，経常一般財源総額は地方税，普通交付税及び地方消費税交付金等の一般財源が増加したことにより前年度比</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6,310</a:t>
          </a:r>
          <a:r>
            <a:rPr kumimoji="1" lang="ja-JP" altLang="en-US" sz="1300">
              <a:latin typeface="ＭＳ Ｐゴシック" panose="020B0600070205080204" pitchFamily="50" charset="-128"/>
              <a:ea typeface="ＭＳ Ｐゴシック" panose="020B0600070205080204" pitchFamily="50" charset="-128"/>
            </a:rPr>
            <a:t>百万円となった。今後は，施設の民間委託の推進を含め，定員の適正化を図り，人件費の抑制に努めていく。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130810</xdr:rowOff>
    </xdr:to>
    <xdr:cxnSp macro="">
      <xdr:nvCxnSpPr>
        <xdr:cNvPr id="66" name="直線コネクタ 65"/>
        <xdr:cNvCxnSpPr/>
      </xdr:nvCxnSpPr>
      <xdr:spPr>
        <a:xfrm flipV="1">
          <a:off x="3987800" y="62992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130810</xdr:rowOff>
    </xdr:to>
    <xdr:cxnSp macro="">
      <xdr:nvCxnSpPr>
        <xdr:cNvPr id="69" name="直線コネクタ 68"/>
        <xdr:cNvCxnSpPr/>
      </xdr:nvCxnSpPr>
      <xdr:spPr>
        <a:xfrm>
          <a:off x="3098800" y="642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71" name="テキスト ボックス 70"/>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85090</xdr:rowOff>
    </xdr:to>
    <xdr:cxnSp macro="">
      <xdr:nvCxnSpPr>
        <xdr:cNvPr id="72" name="直線コネクタ 71"/>
        <xdr:cNvCxnSpPr/>
      </xdr:nvCxnSpPr>
      <xdr:spPr>
        <a:xfrm>
          <a:off x="2209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77470</xdr:rowOff>
    </xdr:to>
    <xdr:cxnSp macro="">
      <xdr:nvCxnSpPr>
        <xdr:cNvPr id="75" name="直線コネクタ 74"/>
        <xdr:cNvCxnSpPr/>
      </xdr:nvCxnSpPr>
      <xdr:spPr>
        <a:xfrm flipV="1">
          <a:off x="1320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内部管理的経費の徹底した削減により，類似団体平均と比較して引き続き低い水準で推移している。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今後も事業の見直しや経費節減に努めていく。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0</xdr:rowOff>
    </xdr:to>
    <xdr:cxnSp macro="">
      <xdr:nvCxnSpPr>
        <xdr:cNvPr id="127" name="直線コネクタ 126"/>
        <xdr:cNvCxnSpPr/>
      </xdr:nvCxnSpPr>
      <xdr:spPr>
        <a:xfrm flipV="1">
          <a:off x="15671800" y="238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133350</xdr:rowOff>
    </xdr:from>
    <xdr:to>
      <xdr:col>78</xdr:col>
      <xdr:colOff>69850</xdr:colOff>
      <xdr:row>14</xdr:row>
      <xdr:rowOff>0</xdr:rowOff>
    </xdr:to>
    <xdr:cxnSp macro="">
      <xdr:nvCxnSpPr>
        <xdr:cNvPr id="130" name="直線コネクタ 129"/>
        <xdr:cNvCxnSpPr/>
      </xdr:nvCxnSpPr>
      <xdr:spPr>
        <a:xfrm>
          <a:off x="14782800" y="236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133350</xdr:rowOff>
    </xdr:from>
    <xdr:to>
      <xdr:col>73</xdr:col>
      <xdr:colOff>180975</xdr:colOff>
      <xdr:row>13</xdr:row>
      <xdr:rowOff>146050</xdr:rowOff>
    </xdr:to>
    <xdr:cxnSp macro="">
      <xdr:nvCxnSpPr>
        <xdr:cNvPr id="133" name="直線コネクタ 132"/>
        <xdr:cNvCxnSpPr/>
      </xdr:nvCxnSpPr>
      <xdr:spPr>
        <a:xfrm flipV="1">
          <a:off x="13893800" y="236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25400</xdr:rowOff>
    </xdr:to>
    <xdr:cxnSp macro="">
      <xdr:nvCxnSpPr>
        <xdr:cNvPr id="136" name="直線コネクタ 135"/>
        <xdr:cNvCxnSpPr/>
      </xdr:nvCxnSpPr>
      <xdr:spPr>
        <a:xfrm flipV="1">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107950</xdr:rowOff>
    </xdr:from>
    <xdr:to>
      <xdr:col>82</xdr:col>
      <xdr:colOff>158750</xdr:colOff>
      <xdr:row>14</xdr:row>
      <xdr:rowOff>38100</xdr:rowOff>
    </xdr:to>
    <xdr:sp macro="" textlink="">
      <xdr:nvSpPr>
        <xdr:cNvPr id="146" name="楕円 145"/>
        <xdr:cNvSpPr/>
      </xdr:nvSpPr>
      <xdr:spPr>
        <a:xfrm>
          <a:off x="164592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124477</xdr:rowOff>
    </xdr:from>
    <xdr:ext cx="762000" cy="259045"/>
    <xdr:sp macro="" textlink="">
      <xdr:nvSpPr>
        <xdr:cNvPr id="147" name="物件費該当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120650</xdr:rowOff>
    </xdr:from>
    <xdr:to>
      <xdr:col>78</xdr:col>
      <xdr:colOff>120650</xdr:colOff>
      <xdr:row>14</xdr:row>
      <xdr:rowOff>50800</xdr:rowOff>
    </xdr:to>
    <xdr:sp macro="" textlink="">
      <xdr:nvSpPr>
        <xdr:cNvPr id="148" name="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146050</xdr:rowOff>
    </xdr:from>
    <xdr:to>
      <xdr:col>65</xdr:col>
      <xdr:colOff>53975</xdr:colOff>
      <xdr:row>14</xdr:row>
      <xdr:rowOff>76200</xdr:rowOff>
    </xdr:to>
    <xdr:sp macro="" textlink="">
      <xdr:nvSpPr>
        <xdr:cNvPr id="154" name="楕円 153"/>
        <xdr:cNvSpPr/>
      </xdr:nvSpPr>
      <xdr:spPr>
        <a:xfrm>
          <a:off x="12954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86377</xdr:rowOff>
    </xdr:from>
    <xdr:ext cx="762000" cy="259045"/>
    <xdr:sp macro="" textlink="">
      <xdr:nvSpPr>
        <xdr:cNvPr id="155" name="テキスト ボックス 154"/>
        <xdr:cNvSpPr txBox="1"/>
      </xdr:nvSpPr>
      <xdr:spPr>
        <a:xfrm>
          <a:off x="12623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扶助費は昨年度同様の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となった。類似団体と比較すると僅かではあるが，上回っている状況である。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今後も社会保障関連経費は増加していくことが見込まれることから，引き続き安定財源の確保に努める。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107950</xdr:rowOff>
    </xdr:to>
    <xdr:cxnSp macro="">
      <xdr:nvCxnSpPr>
        <xdr:cNvPr id="188" name="直線コネクタ 187"/>
        <xdr:cNvCxnSpPr/>
      </xdr:nvCxnSpPr>
      <xdr:spPr>
        <a:xfrm>
          <a:off x="3987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9"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91" name="直線コネクタ 190"/>
        <xdr:cNvCxnSpPr/>
      </xdr:nvCxnSpPr>
      <xdr:spPr>
        <a:xfrm flipV="1">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165100</xdr:rowOff>
    </xdr:to>
    <xdr:cxnSp macro="">
      <xdr:nvCxnSpPr>
        <xdr:cNvPr id="194" name="直線コネクタ 193"/>
        <xdr:cNvCxnSpPr/>
      </xdr:nvCxnSpPr>
      <xdr:spPr>
        <a:xfrm flipV="1">
          <a:off x="2209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96" name="テキスト ボックス 195"/>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165100</xdr:rowOff>
    </xdr:to>
    <xdr:cxnSp macro="">
      <xdr:nvCxnSpPr>
        <xdr:cNvPr id="197" name="直線コネクタ 196"/>
        <xdr:cNvCxnSpPr/>
      </xdr:nvCxnSpPr>
      <xdr:spPr>
        <a:xfrm>
          <a:off x="1320800" y="976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1" name="楕円 210"/>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2" name="テキスト ボックス 211"/>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4" name="テキスト ボックス 213"/>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介護保険事業特別会計及び公共下水道事業特別会計への繰出金が減少したことにより，特別会計への繰出金総額は前年度比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減少した。しかし，類似団体と比較すると依然として高く，その要因は下水道事業会計への繰出金である。今後は下水道接続率を上昇させ，使用料の増加を図るとともに，経営戦略に基づき，施設の改修及び更新を計画的に実施し，経費の削減等，一般会計への負担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42635</xdr:rowOff>
    </xdr:from>
    <xdr:to>
      <xdr:col>82</xdr:col>
      <xdr:colOff>107950</xdr:colOff>
      <xdr:row>60</xdr:row>
      <xdr:rowOff>23585</xdr:rowOff>
    </xdr:to>
    <xdr:cxnSp macro="">
      <xdr:nvCxnSpPr>
        <xdr:cNvPr id="251" name="直線コネクタ 250"/>
        <xdr:cNvCxnSpPr/>
      </xdr:nvCxnSpPr>
      <xdr:spPr>
        <a:xfrm flipV="1">
          <a:off x="15671800" y="101581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2" name="その他平均値テキスト"/>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23585</xdr:rowOff>
    </xdr:from>
    <xdr:to>
      <xdr:col>78</xdr:col>
      <xdr:colOff>69850</xdr:colOff>
      <xdr:row>60</xdr:row>
      <xdr:rowOff>165100</xdr:rowOff>
    </xdr:to>
    <xdr:cxnSp macro="">
      <xdr:nvCxnSpPr>
        <xdr:cNvPr id="254" name="直線コネクタ 253"/>
        <xdr:cNvCxnSpPr/>
      </xdr:nvCxnSpPr>
      <xdr:spPr>
        <a:xfrm flipV="1">
          <a:off x="14782800" y="10310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65512</xdr:rowOff>
    </xdr:from>
    <xdr:ext cx="736600" cy="259045"/>
    <xdr:sp macro="" textlink="">
      <xdr:nvSpPr>
        <xdr:cNvPr id="256" name="テキスト ボックス 255"/>
        <xdr:cNvSpPr txBox="1"/>
      </xdr:nvSpPr>
      <xdr:spPr>
        <a:xfrm>
          <a:off x="15290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78015</xdr:rowOff>
    </xdr:from>
    <xdr:to>
      <xdr:col>73</xdr:col>
      <xdr:colOff>180975</xdr:colOff>
      <xdr:row>60</xdr:row>
      <xdr:rowOff>165100</xdr:rowOff>
    </xdr:to>
    <xdr:cxnSp macro="">
      <xdr:nvCxnSpPr>
        <xdr:cNvPr id="257" name="直線コネクタ 256"/>
        <xdr:cNvCxnSpPr/>
      </xdr:nvCxnSpPr>
      <xdr:spPr>
        <a:xfrm>
          <a:off x="13893800" y="103650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152599</xdr:rowOff>
    </xdr:from>
    <xdr:ext cx="762000" cy="259045"/>
    <xdr:sp macro="" textlink="">
      <xdr:nvSpPr>
        <xdr:cNvPr id="259" name="テキスト ボックス 258"/>
        <xdr:cNvSpPr txBox="1"/>
      </xdr:nvSpPr>
      <xdr:spPr>
        <a:xfrm>
          <a:off x="14401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78015</xdr:rowOff>
    </xdr:to>
    <xdr:cxnSp macro="">
      <xdr:nvCxnSpPr>
        <xdr:cNvPr id="260" name="直線コネクタ 259"/>
        <xdr:cNvCxnSpPr/>
      </xdr:nvCxnSpPr>
      <xdr:spPr>
        <a:xfrm>
          <a:off x="13004800" y="10234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2" name="テキスト ボックス 261"/>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4" name="テキスト ボックス 263"/>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70" name="楕円 269"/>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71"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144235</xdr:rowOff>
    </xdr:from>
    <xdr:to>
      <xdr:col>78</xdr:col>
      <xdr:colOff>120650</xdr:colOff>
      <xdr:row>60</xdr:row>
      <xdr:rowOff>74385</xdr:rowOff>
    </xdr:to>
    <xdr:sp macro="" textlink="">
      <xdr:nvSpPr>
        <xdr:cNvPr id="272" name="楕円 271"/>
        <xdr:cNvSpPr/>
      </xdr:nvSpPr>
      <xdr:spPr>
        <a:xfrm>
          <a:off x="15621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59162</xdr:rowOff>
    </xdr:from>
    <xdr:ext cx="736600" cy="259045"/>
    <xdr:sp macro="" textlink="">
      <xdr:nvSpPr>
        <xdr:cNvPr id="273" name="テキスト ボックス 272"/>
        <xdr:cNvSpPr txBox="1"/>
      </xdr:nvSpPr>
      <xdr:spPr>
        <a:xfrm>
          <a:off x="15290800" y="1034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114300</xdr:rowOff>
    </xdr:from>
    <xdr:to>
      <xdr:col>74</xdr:col>
      <xdr:colOff>31750</xdr:colOff>
      <xdr:row>61</xdr:row>
      <xdr:rowOff>44450</xdr:rowOff>
    </xdr:to>
    <xdr:sp macro="" textlink="">
      <xdr:nvSpPr>
        <xdr:cNvPr id="274" name="楕円 273"/>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29227</xdr:rowOff>
    </xdr:from>
    <xdr:ext cx="762000" cy="259045"/>
    <xdr:sp macro="" textlink="">
      <xdr:nvSpPr>
        <xdr:cNvPr id="275" name="テキスト ボックス 274"/>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76" name="楕円 275"/>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77" name="テキスト ボックス 276"/>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8" name="楕円 277"/>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79" name="テキスト ボックス 278"/>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となり，類似団体平均を下回っている状況である。これは，一般社団法人境町公共施設管理公社を解体したことが主な要因である。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今後についても，負担金や補助金の精査を行い，補助金額の見直しや廃止等の検討を進める。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168148</xdr:rowOff>
    </xdr:to>
    <xdr:cxnSp macro="">
      <xdr:nvCxnSpPr>
        <xdr:cNvPr id="309" name="直線コネクタ 308"/>
        <xdr:cNvCxnSpPr/>
      </xdr:nvCxnSpPr>
      <xdr:spPr>
        <a:xfrm flipV="1">
          <a:off x="15671800" y="62626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0"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12" name="直線コネクタ 311"/>
        <xdr:cNvCxnSpPr/>
      </xdr:nvCxnSpPr>
      <xdr:spPr>
        <a:xfrm>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159004</xdr:rowOff>
    </xdr:to>
    <xdr:cxnSp macro="">
      <xdr:nvCxnSpPr>
        <xdr:cNvPr id="315" name="直線コネクタ 314"/>
        <xdr:cNvCxnSpPr/>
      </xdr:nvCxnSpPr>
      <xdr:spPr>
        <a:xfrm flipV="1">
          <a:off x="13893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7" name="テキスト ボックス 31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159004</xdr:rowOff>
    </xdr:to>
    <xdr:cxnSp macro="">
      <xdr:nvCxnSpPr>
        <xdr:cNvPr id="318" name="直線コネクタ 317"/>
        <xdr:cNvCxnSpPr/>
      </xdr:nvCxnSpPr>
      <xdr:spPr>
        <a:xfrm>
          <a:off x="13004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0" name="テキスト ボックス 319"/>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2" name="テキスト ボックス 321"/>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8" name="楕円 327"/>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9"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0" name="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31" name="テキスト ボックス 330"/>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2" name="楕円 331"/>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3" name="テキスト ボックス 33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5" name="テキスト ボックス 334"/>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37" name="テキスト ボックス 336"/>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年度をピークに新規地方債発行の抑制や償還終了分により減少傾向にある。平成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年度からの５年間で</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類似団体平均数値と比較すると高い水準であることから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今後も地方債の新規発行を必要最小限に抑え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財政の健全化に努めていく。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79</xdr:row>
      <xdr:rowOff>19558</xdr:rowOff>
    </xdr:to>
    <xdr:cxnSp macro="">
      <xdr:nvCxnSpPr>
        <xdr:cNvPr id="368" name="直線コネクタ 367"/>
        <xdr:cNvCxnSpPr/>
      </xdr:nvCxnSpPr>
      <xdr:spPr>
        <a:xfrm flipV="1">
          <a:off x="3987800" y="1345438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129287</xdr:rowOff>
    </xdr:to>
    <xdr:cxnSp macro="">
      <xdr:nvCxnSpPr>
        <xdr:cNvPr id="371" name="直線コネクタ 370"/>
        <xdr:cNvCxnSpPr/>
      </xdr:nvCxnSpPr>
      <xdr:spPr>
        <a:xfrm flipV="1">
          <a:off x="3098800" y="135641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129287</xdr:rowOff>
    </xdr:from>
    <xdr:to>
      <xdr:col>15</xdr:col>
      <xdr:colOff>98425</xdr:colOff>
      <xdr:row>79</xdr:row>
      <xdr:rowOff>147574</xdr:rowOff>
    </xdr:to>
    <xdr:cxnSp macro="">
      <xdr:nvCxnSpPr>
        <xdr:cNvPr id="374" name="直線コネクタ 373"/>
        <xdr:cNvCxnSpPr/>
      </xdr:nvCxnSpPr>
      <xdr:spPr>
        <a:xfrm flipV="1">
          <a:off x="2209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138430</xdr:rowOff>
    </xdr:from>
    <xdr:to>
      <xdr:col>11</xdr:col>
      <xdr:colOff>9525</xdr:colOff>
      <xdr:row>79</xdr:row>
      <xdr:rowOff>147574</xdr:rowOff>
    </xdr:to>
    <xdr:cxnSp macro="">
      <xdr:nvCxnSpPr>
        <xdr:cNvPr id="377" name="直線コネクタ 376"/>
        <xdr:cNvCxnSpPr/>
      </xdr:nvCxnSpPr>
      <xdr:spPr>
        <a:xfrm>
          <a:off x="1320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8"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9" name="楕円 388"/>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90" name="テキスト ボックス 389"/>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1" name="楕円 390"/>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2" name="テキスト ボックス 391"/>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96774</xdr:rowOff>
    </xdr:from>
    <xdr:to>
      <xdr:col>11</xdr:col>
      <xdr:colOff>60325</xdr:colOff>
      <xdr:row>80</xdr:row>
      <xdr:rowOff>26924</xdr:rowOff>
    </xdr:to>
    <xdr:sp macro="" textlink="">
      <xdr:nvSpPr>
        <xdr:cNvPr id="393" name="楕円 392"/>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11701</xdr:rowOff>
    </xdr:from>
    <xdr:ext cx="762000" cy="259045"/>
    <xdr:sp macro="" textlink="">
      <xdr:nvSpPr>
        <xdr:cNvPr id="394" name="テキスト ボックス 393"/>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87630</xdr:rowOff>
    </xdr:from>
    <xdr:to>
      <xdr:col>6</xdr:col>
      <xdr:colOff>171450</xdr:colOff>
      <xdr:row>80</xdr:row>
      <xdr:rowOff>17780</xdr:rowOff>
    </xdr:to>
    <xdr:sp macro="" textlink="">
      <xdr:nvSpPr>
        <xdr:cNvPr id="395" name="楕円 394"/>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2557</xdr:rowOff>
    </xdr:from>
    <xdr:ext cx="762000" cy="259045"/>
    <xdr:sp macro="" textlink="">
      <xdr:nvSpPr>
        <xdr:cNvPr id="396" name="テキスト ボックス 395"/>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人件費，補助費及び繰出金が減少したことにより，前年度比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70.1</a:t>
          </a:r>
          <a:r>
            <a:rPr kumimoji="1" lang="ja-JP" altLang="en-US" sz="1300">
              <a:latin typeface="ＭＳ Ｐゴシック" panose="020B0600070205080204" pitchFamily="50" charset="-128"/>
              <a:ea typeface="ＭＳ Ｐゴシック" panose="020B0600070205080204" pitchFamily="50" charset="-128"/>
            </a:rPr>
            <a:t>となった。また，類似団体平均値を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今後も，扶助費等の社会保障経費の増加が見込まれることから，物件費の維持，補助事業費の見直しやさらなる経費の削減に努めていく。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97282</xdr:rowOff>
    </xdr:to>
    <xdr:cxnSp macro="">
      <xdr:nvCxnSpPr>
        <xdr:cNvPr id="427" name="直線コネクタ 426"/>
        <xdr:cNvCxnSpPr/>
      </xdr:nvCxnSpPr>
      <xdr:spPr>
        <a:xfrm flipV="1">
          <a:off x="15671800" y="1304747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101854</xdr:rowOff>
    </xdr:to>
    <xdr:cxnSp macro="">
      <xdr:nvCxnSpPr>
        <xdr:cNvPr id="430" name="直線コネクタ 429"/>
        <xdr:cNvCxnSpPr/>
      </xdr:nvCxnSpPr>
      <xdr:spPr>
        <a:xfrm flipV="1">
          <a:off x="14782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101854</xdr:rowOff>
    </xdr:to>
    <xdr:cxnSp macro="">
      <xdr:nvCxnSpPr>
        <xdr:cNvPr id="433" name="直線コネクタ 432"/>
        <xdr:cNvCxnSpPr/>
      </xdr:nvCxnSpPr>
      <xdr:spPr>
        <a:xfrm>
          <a:off x="13893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5842</xdr:rowOff>
    </xdr:from>
    <xdr:to>
      <xdr:col>69</xdr:col>
      <xdr:colOff>92075</xdr:colOff>
      <xdr:row>77</xdr:row>
      <xdr:rowOff>74422</xdr:rowOff>
    </xdr:to>
    <xdr:cxnSp macro="">
      <xdr:nvCxnSpPr>
        <xdr:cNvPr id="436" name="直線コネクタ 435"/>
        <xdr:cNvCxnSpPr/>
      </xdr:nvCxnSpPr>
      <xdr:spPr>
        <a:xfrm>
          <a:off x="13004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0" name="テキスト ボックス 43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6" name="楕円 445"/>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7"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8" name="楕円 447"/>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49" name="テキスト ボックス 448"/>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51054</xdr:rowOff>
    </xdr:from>
    <xdr:to>
      <xdr:col>74</xdr:col>
      <xdr:colOff>31750</xdr:colOff>
      <xdr:row>77</xdr:row>
      <xdr:rowOff>152654</xdr:rowOff>
    </xdr:to>
    <xdr:sp macro="" textlink="">
      <xdr:nvSpPr>
        <xdr:cNvPr id="450" name="楕円 449"/>
        <xdr:cNvSpPr/>
      </xdr:nvSpPr>
      <xdr:spPr>
        <a:xfrm>
          <a:off x="14732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137431</xdr:rowOff>
    </xdr:from>
    <xdr:ext cx="762000" cy="259045"/>
    <xdr:sp macro="" textlink="">
      <xdr:nvSpPr>
        <xdr:cNvPr id="451" name="テキスト ボックス 450"/>
        <xdr:cNvSpPr txBox="1"/>
      </xdr:nvSpPr>
      <xdr:spPr>
        <a:xfrm>
          <a:off x="14401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2" name="楕円 451"/>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3" name="テキスト ボックス 452"/>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126492</xdr:rowOff>
    </xdr:from>
    <xdr:to>
      <xdr:col>65</xdr:col>
      <xdr:colOff>53975</xdr:colOff>
      <xdr:row>77</xdr:row>
      <xdr:rowOff>56642</xdr:rowOff>
    </xdr:to>
    <xdr:sp macro="" textlink="">
      <xdr:nvSpPr>
        <xdr:cNvPr id="454" name="楕円 453"/>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66819</xdr:rowOff>
    </xdr:from>
    <xdr:ext cx="762000" cy="259045"/>
    <xdr:sp macro="" textlink="">
      <xdr:nvSpPr>
        <xdr:cNvPr id="455" name="テキスト ボックス 454"/>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83147</xdr:rowOff>
    </xdr:from>
    <xdr:to>
      <xdr:col>29</xdr:col>
      <xdr:colOff>127000</xdr:colOff>
      <xdr:row>17</xdr:row>
      <xdr:rowOff>121457</xdr:rowOff>
    </xdr:to>
    <xdr:cxnSp macro="">
      <xdr:nvCxnSpPr>
        <xdr:cNvPr id="50" name="直線コネクタ 49"/>
        <xdr:cNvCxnSpPr/>
      </xdr:nvCxnSpPr>
      <xdr:spPr bwMode="auto">
        <a:xfrm flipV="1">
          <a:off x="5003800" y="3045422"/>
          <a:ext cx="647700" cy="3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80289</xdr:rowOff>
    </xdr:from>
    <xdr:to>
      <xdr:col>26</xdr:col>
      <xdr:colOff>50800</xdr:colOff>
      <xdr:row>17</xdr:row>
      <xdr:rowOff>121457</xdr:rowOff>
    </xdr:to>
    <xdr:cxnSp macro="">
      <xdr:nvCxnSpPr>
        <xdr:cNvPr id="53" name="直線コネクタ 52"/>
        <xdr:cNvCxnSpPr/>
      </xdr:nvCxnSpPr>
      <xdr:spPr bwMode="auto">
        <a:xfrm>
          <a:off x="4305300" y="3042564"/>
          <a:ext cx="698500" cy="4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80289</xdr:rowOff>
    </xdr:from>
    <xdr:to>
      <xdr:col>22</xdr:col>
      <xdr:colOff>114300</xdr:colOff>
      <xdr:row>17</xdr:row>
      <xdr:rowOff>101568</xdr:rowOff>
    </xdr:to>
    <xdr:cxnSp macro="">
      <xdr:nvCxnSpPr>
        <xdr:cNvPr id="56" name="直線コネクタ 55"/>
        <xdr:cNvCxnSpPr/>
      </xdr:nvCxnSpPr>
      <xdr:spPr bwMode="auto">
        <a:xfrm flipV="1">
          <a:off x="3606800" y="3042564"/>
          <a:ext cx="698500" cy="21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101568</xdr:rowOff>
    </xdr:from>
    <xdr:to>
      <xdr:col>18</xdr:col>
      <xdr:colOff>177800</xdr:colOff>
      <xdr:row>17</xdr:row>
      <xdr:rowOff>115265</xdr:rowOff>
    </xdr:to>
    <xdr:cxnSp macro="">
      <xdr:nvCxnSpPr>
        <xdr:cNvPr id="59" name="直線コネクタ 58"/>
        <xdr:cNvCxnSpPr/>
      </xdr:nvCxnSpPr>
      <xdr:spPr bwMode="auto">
        <a:xfrm flipV="1">
          <a:off x="2908300" y="3063843"/>
          <a:ext cx="698500" cy="13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32347</xdr:rowOff>
    </xdr:from>
    <xdr:to>
      <xdr:col>29</xdr:col>
      <xdr:colOff>177800</xdr:colOff>
      <xdr:row>17</xdr:row>
      <xdr:rowOff>133947</xdr:rowOff>
    </xdr:to>
    <xdr:sp macro="" textlink="">
      <xdr:nvSpPr>
        <xdr:cNvPr id="69" name="楕円 68"/>
        <xdr:cNvSpPr/>
      </xdr:nvSpPr>
      <xdr:spPr bwMode="auto">
        <a:xfrm>
          <a:off x="5600700" y="299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48874</xdr:rowOff>
    </xdr:from>
    <xdr:ext cx="762000" cy="259045"/>
    <xdr:sp macro="" textlink="">
      <xdr:nvSpPr>
        <xdr:cNvPr id="70" name="人口1人当たり決算額の推移該当値テキスト130"/>
        <xdr:cNvSpPr txBox="1"/>
      </xdr:nvSpPr>
      <xdr:spPr>
        <a:xfrm>
          <a:off x="5740400" y="283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70657</xdr:rowOff>
    </xdr:from>
    <xdr:to>
      <xdr:col>26</xdr:col>
      <xdr:colOff>101600</xdr:colOff>
      <xdr:row>18</xdr:row>
      <xdr:rowOff>807</xdr:rowOff>
    </xdr:to>
    <xdr:sp macro="" textlink="">
      <xdr:nvSpPr>
        <xdr:cNvPr id="71" name="楕円 70"/>
        <xdr:cNvSpPr/>
      </xdr:nvSpPr>
      <xdr:spPr bwMode="auto">
        <a:xfrm>
          <a:off x="4953000" y="3032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10984</xdr:rowOff>
    </xdr:from>
    <xdr:ext cx="736600" cy="259045"/>
    <xdr:sp macro="" textlink="">
      <xdr:nvSpPr>
        <xdr:cNvPr id="72" name="テキスト ボックス 71"/>
        <xdr:cNvSpPr txBox="1"/>
      </xdr:nvSpPr>
      <xdr:spPr>
        <a:xfrm>
          <a:off x="4622800" y="28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29489</xdr:rowOff>
    </xdr:from>
    <xdr:to>
      <xdr:col>22</xdr:col>
      <xdr:colOff>165100</xdr:colOff>
      <xdr:row>17</xdr:row>
      <xdr:rowOff>131089</xdr:rowOff>
    </xdr:to>
    <xdr:sp macro="" textlink="">
      <xdr:nvSpPr>
        <xdr:cNvPr id="73" name="楕円 72"/>
        <xdr:cNvSpPr/>
      </xdr:nvSpPr>
      <xdr:spPr bwMode="auto">
        <a:xfrm>
          <a:off x="4254500" y="299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141266</xdr:rowOff>
    </xdr:from>
    <xdr:ext cx="762000" cy="259045"/>
    <xdr:sp macro="" textlink="">
      <xdr:nvSpPr>
        <xdr:cNvPr id="74" name="テキスト ボックス 73"/>
        <xdr:cNvSpPr txBox="1"/>
      </xdr:nvSpPr>
      <xdr:spPr>
        <a:xfrm>
          <a:off x="39243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50768</xdr:rowOff>
    </xdr:from>
    <xdr:to>
      <xdr:col>19</xdr:col>
      <xdr:colOff>38100</xdr:colOff>
      <xdr:row>17</xdr:row>
      <xdr:rowOff>152368</xdr:rowOff>
    </xdr:to>
    <xdr:sp macro="" textlink="">
      <xdr:nvSpPr>
        <xdr:cNvPr id="75" name="楕円 74"/>
        <xdr:cNvSpPr/>
      </xdr:nvSpPr>
      <xdr:spPr bwMode="auto">
        <a:xfrm>
          <a:off x="3556000" y="3013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162545</xdr:rowOff>
    </xdr:from>
    <xdr:ext cx="762000" cy="259045"/>
    <xdr:sp macro="" textlink="">
      <xdr:nvSpPr>
        <xdr:cNvPr id="76" name="テキスト ボックス 75"/>
        <xdr:cNvSpPr txBox="1"/>
      </xdr:nvSpPr>
      <xdr:spPr>
        <a:xfrm>
          <a:off x="3225800" y="278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64465</xdr:rowOff>
    </xdr:from>
    <xdr:to>
      <xdr:col>15</xdr:col>
      <xdr:colOff>101600</xdr:colOff>
      <xdr:row>17</xdr:row>
      <xdr:rowOff>166065</xdr:rowOff>
    </xdr:to>
    <xdr:sp macro="" textlink="">
      <xdr:nvSpPr>
        <xdr:cNvPr id="77" name="楕円 76"/>
        <xdr:cNvSpPr/>
      </xdr:nvSpPr>
      <xdr:spPr bwMode="auto">
        <a:xfrm>
          <a:off x="2857500" y="302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4792</xdr:rowOff>
    </xdr:from>
    <xdr:ext cx="762000" cy="259045"/>
    <xdr:sp macro="" textlink="">
      <xdr:nvSpPr>
        <xdr:cNvPr id="78" name="テキスト ボックス 77"/>
        <xdr:cNvSpPr txBox="1"/>
      </xdr:nvSpPr>
      <xdr:spPr>
        <a:xfrm>
          <a:off x="2527300" y="279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68185</xdr:rowOff>
    </xdr:from>
    <xdr:to>
      <xdr:col>29</xdr:col>
      <xdr:colOff>127000</xdr:colOff>
      <xdr:row>34</xdr:row>
      <xdr:rowOff>96400</xdr:rowOff>
    </xdr:to>
    <xdr:cxnSp macro="">
      <xdr:nvCxnSpPr>
        <xdr:cNvPr id="113" name="直線コネクタ 112"/>
        <xdr:cNvCxnSpPr/>
      </xdr:nvCxnSpPr>
      <xdr:spPr bwMode="auto">
        <a:xfrm>
          <a:off x="5003800" y="6335635"/>
          <a:ext cx="6477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146281</xdr:rowOff>
    </xdr:from>
    <xdr:ext cx="762000" cy="259045"/>
    <xdr:sp macro="" textlink="">
      <xdr:nvSpPr>
        <xdr:cNvPr id="114" name="人口1人当たり決算額の推移平均値テキスト445"/>
        <xdr:cNvSpPr txBox="1"/>
      </xdr:nvSpPr>
      <xdr:spPr>
        <a:xfrm>
          <a:off x="5740400" y="675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43202</xdr:rowOff>
    </xdr:from>
    <xdr:to>
      <xdr:col>26</xdr:col>
      <xdr:colOff>50800</xdr:colOff>
      <xdr:row>34</xdr:row>
      <xdr:rowOff>68185</xdr:rowOff>
    </xdr:to>
    <xdr:cxnSp macro="">
      <xdr:nvCxnSpPr>
        <xdr:cNvPr id="116" name="直線コネクタ 115"/>
        <xdr:cNvCxnSpPr/>
      </xdr:nvCxnSpPr>
      <xdr:spPr bwMode="auto">
        <a:xfrm>
          <a:off x="4305300" y="6310652"/>
          <a:ext cx="698500" cy="2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22693</xdr:rowOff>
    </xdr:from>
    <xdr:to>
      <xdr:col>22</xdr:col>
      <xdr:colOff>114300</xdr:colOff>
      <xdr:row>34</xdr:row>
      <xdr:rowOff>43202</xdr:rowOff>
    </xdr:to>
    <xdr:cxnSp macro="">
      <xdr:nvCxnSpPr>
        <xdr:cNvPr id="119" name="直線コネクタ 118"/>
        <xdr:cNvCxnSpPr/>
      </xdr:nvCxnSpPr>
      <xdr:spPr bwMode="auto">
        <a:xfrm>
          <a:off x="3606800" y="6290143"/>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20309</xdr:rowOff>
    </xdr:from>
    <xdr:to>
      <xdr:col>18</xdr:col>
      <xdr:colOff>177800</xdr:colOff>
      <xdr:row>34</xdr:row>
      <xdr:rowOff>22693</xdr:rowOff>
    </xdr:to>
    <xdr:cxnSp macro="">
      <xdr:nvCxnSpPr>
        <xdr:cNvPr id="122" name="直線コネクタ 121"/>
        <xdr:cNvCxnSpPr/>
      </xdr:nvCxnSpPr>
      <xdr:spPr bwMode="auto">
        <a:xfrm>
          <a:off x="2908300" y="6287759"/>
          <a:ext cx="6985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227630</xdr:rowOff>
    </xdr:from>
    <xdr:ext cx="762000" cy="259045"/>
    <xdr:sp macro="" textlink="">
      <xdr:nvSpPr>
        <xdr:cNvPr id="124" name="テキスト ボックス 123"/>
        <xdr:cNvSpPr txBox="1"/>
      </xdr:nvSpPr>
      <xdr:spPr>
        <a:xfrm>
          <a:off x="3225800" y="683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239713</xdr:rowOff>
    </xdr:from>
    <xdr:ext cx="762000" cy="259045"/>
    <xdr:sp macro="" textlink="">
      <xdr:nvSpPr>
        <xdr:cNvPr id="126" name="テキスト ボックス 125"/>
        <xdr:cNvSpPr txBox="1"/>
      </xdr:nvSpPr>
      <xdr:spPr>
        <a:xfrm>
          <a:off x="2527300" y="68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45600</xdr:rowOff>
    </xdr:from>
    <xdr:to>
      <xdr:col>29</xdr:col>
      <xdr:colOff>177800</xdr:colOff>
      <xdr:row>34</xdr:row>
      <xdr:rowOff>147200</xdr:rowOff>
    </xdr:to>
    <xdr:sp macro="" textlink="">
      <xdr:nvSpPr>
        <xdr:cNvPr id="132" name="楕円 131"/>
        <xdr:cNvSpPr/>
      </xdr:nvSpPr>
      <xdr:spPr bwMode="auto">
        <a:xfrm>
          <a:off x="5600700" y="631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233577</xdr:rowOff>
    </xdr:from>
    <xdr:ext cx="762000" cy="259045"/>
    <xdr:sp macro="" textlink="">
      <xdr:nvSpPr>
        <xdr:cNvPr id="133" name="人口1人当たり決算額の推移該当値テキスト445"/>
        <xdr:cNvSpPr txBox="1"/>
      </xdr:nvSpPr>
      <xdr:spPr>
        <a:xfrm>
          <a:off x="5740400" y="61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17385</xdr:rowOff>
    </xdr:from>
    <xdr:to>
      <xdr:col>26</xdr:col>
      <xdr:colOff>101600</xdr:colOff>
      <xdr:row>34</xdr:row>
      <xdr:rowOff>118985</xdr:rowOff>
    </xdr:to>
    <xdr:sp macro="" textlink="">
      <xdr:nvSpPr>
        <xdr:cNvPr id="134" name="楕円 133"/>
        <xdr:cNvSpPr/>
      </xdr:nvSpPr>
      <xdr:spPr bwMode="auto">
        <a:xfrm>
          <a:off x="4953000" y="628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129162</xdr:rowOff>
    </xdr:from>
    <xdr:ext cx="736600" cy="259045"/>
    <xdr:sp macro="" textlink="">
      <xdr:nvSpPr>
        <xdr:cNvPr id="135" name="テキスト ボックス 134"/>
        <xdr:cNvSpPr txBox="1"/>
      </xdr:nvSpPr>
      <xdr:spPr>
        <a:xfrm>
          <a:off x="4622800" y="6053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335302</xdr:rowOff>
    </xdr:from>
    <xdr:to>
      <xdr:col>22</xdr:col>
      <xdr:colOff>165100</xdr:colOff>
      <xdr:row>34</xdr:row>
      <xdr:rowOff>94002</xdr:rowOff>
    </xdr:to>
    <xdr:sp macro="" textlink="">
      <xdr:nvSpPr>
        <xdr:cNvPr id="136" name="楕円 135"/>
        <xdr:cNvSpPr/>
      </xdr:nvSpPr>
      <xdr:spPr bwMode="auto">
        <a:xfrm>
          <a:off x="4254500" y="625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104179</xdr:rowOff>
    </xdr:from>
    <xdr:ext cx="762000" cy="259045"/>
    <xdr:sp macro="" textlink="">
      <xdr:nvSpPr>
        <xdr:cNvPr id="137" name="テキスト ボックス 136"/>
        <xdr:cNvSpPr txBox="1"/>
      </xdr:nvSpPr>
      <xdr:spPr>
        <a:xfrm>
          <a:off x="3924300" y="602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314793</xdr:rowOff>
    </xdr:from>
    <xdr:to>
      <xdr:col>19</xdr:col>
      <xdr:colOff>38100</xdr:colOff>
      <xdr:row>34</xdr:row>
      <xdr:rowOff>73493</xdr:rowOff>
    </xdr:to>
    <xdr:sp macro="" textlink="">
      <xdr:nvSpPr>
        <xdr:cNvPr id="138" name="楕円 137"/>
        <xdr:cNvSpPr/>
      </xdr:nvSpPr>
      <xdr:spPr bwMode="auto">
        <a:xfrm>
          <a:off x="3556000" y="623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83670</xdr:rowOff>
    </xdr:from>
    <xdr:ext cx="762000" cy="259045"/>
    <xdr:sp macro="" textlink="">
      <xdr:nvSpPr>
        <xdr:cNvPr id="139" name="テキスト ボックス 138"/>
        <xdr:cNvSpPr txBox="1"/>
      </xdr:nvSpPr>
      <xdr:spPr>
        <a:xfrm>
          <a:off x="3225800" y="600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312409</xdr:rowOff>
    </xdr:from>
    <xdr:to>
      <xdr:col>15</xdr:col>
      <xdr:colOff>101600</xdr:colOff>
      <xdr:row>34</xdr:row>
      <xdr:rowOff>71109</xdr:rowOff>
    </xdr:to>
    <xdr:sp macro="" textlink="">
      <xdr:nvSpPr>
        <xdr:cNvPr id="140" name="楕円 139"/>
        <xdr:cNvSpPr/>
      </xdr:nvSpPr>
      <xdr:spPr bwMode="auto">
        <a:xfrm>
          <a:off x="2857500" y="62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81286</xdr:rowOff>
    </xdr:from>
    <xdr:ext cx="762000" cy="259045"/>
    <xdr:sp macro="" textlink="">
      <xdr:nvSpPr>
        <xdr:cNvPr id="141" name="テキスト ボックス 140"/>
        <xdr:cNvSpPr txBox="1"/>
      </xdr:nvSpPr>
      <xdr:spPr>
        <a:xfrm>
          <a:off x="2527300" y="600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125364</xdr:rowOff>
    </xdr:from>
    <xdr:to>
      <xdr:col>24</xdr:col>
      <xdr:colOff>63500</xdr:colOff>
      <xdr:row>36</xdr:row>
      <xdr:rowOff>150183</xdr:rowOff>
    </xdr:to>
    <xdr:cxnSp macro="">
      <xdr:nvCxnSpPr>
        <xdr:cNvPr id="63" name="直線コネクタ 62"/>
        <xdr:cNvCxnSpPr/>
      </xdr:nvCxnSpPr>
      <xdr:spPr>
        <a:xfrm flipV="1">
          <a:off x="3797300" y="6297564"/>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150183</xdr:rowOff>
    </xdr:from>
    <xdr:to>
      <xdr:col>19</xdr:col>
      <xdr:colOff>177800</xdr:colOff>
      <xdr:row>37</xdr:row>
      <xdr:rowOff>40667</xdr:rowOff>
    </xdr:to>
    <xdr:cxnSp macro="">
      <xdr:nvCxnSpPr>
        <xdr:cNvPr id="66" name="直線コネクタ 65"/>
        <xdr:cNvCxnSpPr/>
      </xdr:nvCxnSpPr>
      <xdr:spPr>
        <a:xfrm flipV="1">
          <a:off x="2908300" y="6322383"/>
          <a:ext cx="8890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40667</xdr:rowOff>
    </xdr:from>
    <xdr:to>
      <xdr:col>15</xdr:col>
      <xdr:colOff>50800</xdr:colOff>
      <xdr:row>37</xdr:row>
      <xdr:rowOff>59412</xdr:rowOff>
    </xdr:to>
    <xdr:cxnSp macro="">
      <xdr:nvCxnSpPr>
        <xdr:cNvPr id="69" name="直線コネクタ 68"/>
        <xdr:cNvCxnSpPr/>
      </xdr:nvCxnSpPr>
      <xdr:spPr>
        <a:xfrm flipV="1">
          <a:off x="2019300" y="638431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59412</xdr:rowOff>
    </xdr:from>
    <xdr:to>
      <xdr:col>10</xdr:col>
      <xdr:colOff>114300</xdr:colOff>
      <xdr:row>37</xdr:row>
      <xdr:rowOff>70891</xdr:rowOff>
    </xdr:to>
    <xdr:cxnSp macro="">
      <xdr:nvCxnSpPr>
        <xdr:cNvPr id="72" name="直線コネクタ 71"/>
        <xdr:cNvCxnSpPr/>
      </xdr:nvCxnSpPr>
      <xdr:spPr>
        <a:xfrm flipV="1">
          <a:off x="1130300" y="640306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74564</xdr:rowOff>
    </xdr:from>
    <xdr:to>
      <xdr:col>24</xdr:col>
      <xdr:colOff>114300</xdr:colOff>
      <xdr:row>37</xdr:row>
      <xdr:rowOff>4714</xdr:rowOff>
    </xdr:to>
    <xdr:sp macro="" textlink="">
      <xdr:nvSpPr>
        <xdr:cNvPr id="82" name="楕円 81"/>
        <xdr:cNvSpPr/>
      </xdr:nvSpPr>
      <xdr:spPr>
        <a:xfrm>
          <a:off x="4584700" y="624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52991</xdr:rowOff>
    </xdr:from>
    <xdr:ext cx="534377" cy="259045"/>
    <xdr:sp macro="" textlink="">
      <xdr:nvSpPr>
        <xdr:cNvPr id="83" name="人件費該当値テキスト"/>
        <xdr:cNvSpPr txBox="1"/>
      </xdr:nvSpPr>
      <xdr:spPr>
        <a:xfrm>
          <a:off x="4686300" y="622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99383</xdr:rowOff>
    </xdr:from>
    <xdr:to>
      <xdr:col>20</xdr:col>
      <xdr:colOff>38100</xdr:colOff>
      <xdr:row>37</xdr:row>
      <xdr:rowOff>29533</xdr:rowOff>
    </xdr:to>
    <xdr:sp macro="" textlink="">
      <xdr:nvSpPr>
        <xdr:cNvPr id="84" name="楕円 83"/>
        <xdr:cNvSpPr/>
      </xdr:nvSpPr>
      <xdr:spPr>
        <a:xfrm>
          <a:off x="37465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20660</xdr:rowOff>
    </xdr:from>
    <xdr:ext cx="534377" cy="259045"/>
    <xdr:sp macro="" textlink="">
      <xdr:nvSpPr>
        <xdr:cNvPr id="85" name="テキスト ボックス 84"/>
        <xdr:cNvSpPr txBox="1"/>
      </xdr:nvSpPr>
      <xdr:spPr>
        <a:xfrm>
          <a:off x="3530111" y="63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161317</xdr:rowOff>
    </xdr:from>
    <xdr:to>
      <xdr:col>15</xdr:col>
      <xdr:colOff>101600</xdr:colOff>
      <xdr:row>37</xdr:row>
      <xdr:rowOff>91467</xdr:rowOff>
    </xdr:to>
    <xdr:sp macro="" textlink="">
      <xdr:nvSpPr>
        <xdr:cNvPr id="86" name="楕円 85"/>
        <xdr:cNvSpPr/>
      </xdr:nvSpPr>
      <xdr:spPr>
        <a:xfrm>
          <a:off x="2857500" y="6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107994</xdr:rowOff>
    </xdr:from>
    <xdr:ext cx="534377" cy="259045"/>
    <xdr:sp macro="" textlink="">
      <xdr:nvSpPr>
        <xdr:cNvPr id="87" name="テキスト ボックス 86"/>
        <xdr:cNvSpPr txBox="1"/>
      </xdr:nvSpPr>
      <xdr:spPr>
        <a:xfrm>
          <a:off x="2641111" y="61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8612</xdr:rowOff>
    </xdr:from>
    <xdr:to>
      <xdr:col>10</xdr:col>
      <xdr:colOff>165100</xdr:colOff>
      <xdr:row>37</xdr:row>
      <xdr:rowOff>110212</xdr:rowOff>
    </xdr:to>
    <xdr:sp macro="" textlink="">
      <xdr:nvSpPr>
        <xdr:cNvPr id="88" name="楕円 87"/>
        <xdr:cNvSpPr/>
      </xdr:nvSpPr>
      <xdr:spPr>
        <a:xfrm>
          <a:off x="19685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126739</xdr:rowOff>
    </xdr:from>
    <xdr:ext cx="534377" cy="259045"/>
    <xdr:sp macro="" textlink="">
      <xdr:nvSpPr>
        <xdr:cNvPr id="89" name="テキスト ボックス 88"/>
        <xdr:cNvSpPr txBox="1"/>
      </xdr:nvSpPr>
      <xdr:spPr>
        <a:xfrm>
          <a:off x="1752111" y="6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20091</xdr:rowOff>
    </xdr:from>
    <xdr:to>
      <xdr:col>6</xdr:col>
      <xdr:colOff>38100</xdr:colOff>
      <xdr:row>37</xdr:row>
      <xdr:rowOff>121691</xdr:rowOff>
    </xdr:to>
    <xdr:sp macro="" textlink="">
      <xdr:nvSpPr>
        <xdr:cNvPr id="90" name="楕円 89"/>
        <xdr:cNvSpPr/>
      </xdr:nvSpPr>
      <xdr:spPr>
        <a:xfrm>
          <a:off x="1079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112818</xdr:rowOff>
    </xdr:from>
    <xdr:ext cx="534377" cy="259045"/>
    <xdr:sp macro="" textlink="">
      <xdr:nvSpPr>
        <xdr:cNvPr id="91" name="テキスト ボックス 90"/>
        <xdr:cNvSpPr txBox="1"/>
      </xdr:nvSpPr>
      <xdr:spPr>
        <a:xfrm>
          <a:off x="863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10681</xdr:rowOff>
    </xdr:from>
    <xdr:to>
      <xdr:col>24</xdr:col>
      <xdr:colOff>62865</xdr:colOff>
      <xdr:row>57</xdr:row>
      <xdr:rowOff>168719</xdr:rowOff>
    </xdr:to>
    <xdr:cxnSp macro="">
      <xdr:nvCxnSpPr>
        <xdr:cNvPr id="116" name="直線コネクタ 115"/>
        <xdr:cNvCxnSpPr/>
      </xdr:nvCxnSpPr>
      <xdr:spPr>
        <a:xfrm flipV="1">
          <a:off x="4633595" y="8754631"/>
          <a:ext cx="1270" cy="118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1096</xdr:rowOff>
    </xdr:from>
    <xdr:ext cx="534377" cy="259045"/>
    <xdr:sp macro="" textlink="">
      <xdr:nvSpPr>
        <xdr:cNvPr id="117" name="物件費最小値テキスト"/>
        <xdr:cNvSpPr txBox="1"/>
      </xdr:nvSpPr>
      <xdr:spPr>
        <a:xfrm>
          <a:off x="4686300" y="994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168719</xdr:rowOff>
    </xdr:from>
    <xdr:to>
      <xdr:col>24</xdr:col>
      <xdr:colOff>152400</xdr:colOff>
      <xdr:row>57</xdr:row>
      <xdr:rowOff>168719</xdr:rowOff>
    </xdr:to>
    <xdr:cxnSp macro="">
      <xdr:nvCxnSpPr>
        <xdr:cNvPr id="118" name="直線コネクタ 117"/>
        <xdr:cNvCxnSpPr/>
      </xdr:nvCxnSpPr>
      <xdr:spPr>
        <a:xfrm>
          <a:off x="4546600" y="9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128808</xdr:rowOff>
    </xdr:from>
    <xdr:ext cx="599010" cy="259045"/>
    <xdr:sp macro="" textlink="">
      <xdr:nvSpPr>
        <xdr:cNvPr id="119" name="物件費最大値テキスト"/>
        <xdr:cNvSpPr txBox="1"/>
      </xdr:nvSpPr>
      <xdr:spPr>
        <a:xfrm>
          <a:off x="4686300" y="852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10681</xdr:rowOff>
    </xdr:from>
    <xdr:to>
      <xdr:col>24</xdr:col>
      <xdr:colOff>152400</xdr:colOff>
      <xdr:row>51</xdr:row>
      <xdr:rowOff>10681</xdr:rowOff>
    </xdr:to>
    <xdr:cxnSp macro="">
      <xdr:nvCxnSpPr>
        <xdr:cNvPr id="120" name="直線コネクタ 119"/>
        <xdr:cNvCxnSpPr/>
      </xdr:nvCxnSpPr>
      <xdr:spPr>
        <a:xfrm>
          <a:off x="4546600" y="875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159626</xdr:rowOff>
    </xdr:from>
    <xdr:to>
      <xdr:col>24</xdr:col>
      <xdr:colOff>63500</xdr:colOff>
      <xdr:row>53</xdr:row>
      <xdr:rowOff>6794</xdr:rowOff>
    </xdr:to>
    <xdr:cxnSp macro="">
      <xdr:nvCxnSpPr>
        <xdr:cNvPr id="121" name="直線コネクタ 120"/>
        <xdr:cNvCxnSpPr/>
      </xdr:nvCxnSpPr>
      <xdr:spPr>
        <a:xfrm flipV="1">
          <a:off x="3797300" y="9075026"/>
          <a:ext cx="8382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137037</xdr:rowOff>
    </xdr:from>
    <xdr:ext cx="534377" cy="259045"/>
    <xdr:sp macro="" textlink="">
      <xdr:nvSpPr>
        <xdr:cNvPr id="122" name="物件費平均値テキスト"/>
        <xdr:cNvSpPr txBox="1"/>
      </xdr:nvSpPr>
      <xdr:spPr>
        <a:xfrm>
          <a:off x="4686300" y="956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158610</xdr:rowOff>
    </xdr:from>
    <xdr:to>
      <xdr:col>24</xdr:col>
      <xdr:colOff>114300</xdr:colOff>
      <xdr:row>56</xdr:row>
      <xdr:rowOff>88760</xdr:rowOff>
    </xdr:to>
    <xdr:sp macro="" textlink="">
      <xdr:nvSpPr>
        <xdr:cNvPr id="123" name="フローチャート: 判断 122"/>
        <xdr:cNvSpPr/>
      </xdr:nvSpPr>
      <xdr:spPr>
        <a:xfrm>
          <a:off x="4584700" y="95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6794</xdr:rowOff>
    </xdr:from>
    <xdr:to>
      <xdr:col>19</xdr:col>
      <xdr:colOff>177800</xdr:colOff>
      <xdr:row>55</xdr:row>
      <xdr:rowOff>117589</xdr:rowOff>
    </xdr:to>
    <xdr:cxnSp macro="">
      <xdr:nvCxnSpPr>
        <xdr:cNvPr id="124" name="直線コネクタ 123"/>
        <xdr:cNvCxnSpPr/>
      </xdr:nvCxnSpPr>
      <xdr:spPr>
        <a:xfrm flipV="1">
          <a:off x="2908300" y="9093644"/>
          <a:ext cx="889000" cy="4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45377</xdr:rowOff>
    </xdr:from>
    <xdr:to>
      <xdr:col>20</xdr:col>
      <xdr:colOff>38100</xdr:colOff>
      <xdr:row>56</xdr:row>
      <xdr:rowOff>146977</xdr:rowOff>
    </xdr:to>
    <xdr:sp macro="" textlink="">
      <xdr:nvSpPr>
        <xdr:cNvPr id="125" name="フローチャート: 判断 124"/>
        <xdr:cNvSpPr/>
      </xdr:nvSpPr>
      <xdr:spPr>
        <a:xfrm>
          <a:off x="37465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138104</xdr:rowOff>
    </xdr:from>
    <xdr:ext cx="534377" cy="259045"/>
    <xdr:sp macro="" textlink="">
      <xdr:nvSpPr>
        <xdr:cNvPr id="126" name="テキスト ボックス 125"/>
        <xdr:cNvSpPr txBox="1"/>
      </xdr:nvSpPr>
      <xdr:spPr>
        <a:xfrm>
          <a:off x="3530111" y="97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96101</xdr:rowOff>
    </xdr:from>
    <xdr:to>
      <xdr:col>15</xdr:col>
      <xdr:colOff>50800</xdr:colOff>
      <xdr:row>55</xdr:row>
      <xdr:rowOff>117589</xdr:rowOff>
    </xdr:to>
    <xdr:cxnSp macro="">
      <xdr:nvCxnSpPr>
        <xdr:cNvPr id="127" name="直線コネクタ 126"/>
        <xdr:cNvCxnSpPr/>
      </xdr:nvCxnSpPr>
      <xdr:spPr>
        <a:xfrm>
          <a:off x="2019300" y="8668601"/>
          <a:ext cx="889000" cy="8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21171</xdr:rowOff>
    </xdr:from>
    <xdr:to>
      <xdr:col>15</xdr:col>
      <xdr:colOff>101600</xdr:colOff>
      <xdr:row>56</xdr:row>
      <xdr:rowOff>122771</xdr:rowOff>
    </xdr:to>
    <xdr:sp macro="" textlink="">
      <xdr:nvSpPr>
        <xdr:cNvPr id="128" name="フローチャート: 判断 127"/>
        <xdr:cNvSpPr/>
      </xdr:nvSpPr>
      <xdr:spPr>
        <a:xfrm>
          <a:off x="2857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113898</xdr:rowOff>
    </xdr:from>
    <xdr:ext cx="534377" cy="259045"/>
    <xdr:sp macro="" textlink="">
      <xdr:nvSpPr>
        <xdr:cNvPr id="129" name="テキスト ボックス 128"/>
        <xdr:cNvSpPr txBox="1"/>
      </xdr:nvSpPr>
      <xdr:spPr>
        <a:xfrm>
          <a:off x="2641111" y="97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96101</xdr:rowOff>
    </xdr:from>
    <xdr:to>
      <xdr:col>10</xdr:col>
      <xdr:colOff>114300</xdr:colOff>
      <xdr:row>57</xdr:row>
      <xdr:rowOff>20701</xdr:rowOff>
    </xdr:to>
    <xdr:cxnSp macro="">
      <xdr:nvCxnSpPr>
        <xdr:cNvPr id="130" name="直線コネクタ 129"/>
        <xdr:cNvCxnSpPr/>
      </xdr:nvCxnSpPr>
      <xdr:spPr>
        <a:xfrm flipV="1">
          <a:off x="1130300" y="8668601"/>
          <a:ext cx="889000" cy="1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29248</xdr:rowOff>
    </xdr:from>
    <xdr:to>
      <xdr:col>10</xdr:col>
      <xdr:colOff>165100</xdr:colOff>
      <xdr:row>56</xdr:row>
      <xdr:rowOff>130848</xdr:rowOff>
    </xdr:to>
    <xdr:sp macro="" textlink="">
      <xdr:nvSpPr>
        <xdr:cNvPr id="131" name="フローチャート: 判断 130"/>
        <xdr:cNvSpPr/>
      </xdr:nvSpPr>
      <xdr:spPr>
        <a:xfrm>
          <a:off x="1968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121975</xdr:rowOff>
    </xdr:from>
    <xdr:ext cx="534377" cy="259045"/>
    <xdr:sp macro="" textlink="">
      <xdr:nvSpPr>
        <xdr:cNvPr id="132" name="テキスト ボックス 131"/>
        <xdr:cNvSpPr txBox="1"/>
      </xdr:nvSpPr>
      <xdr:spPr>
        <a:xfrm>
          <a:off x="1752111" y="97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9919</xdr:rowOff>
    </xdr:from>
    <xdr:to>
      <xdr:col>6</xdr:col>
      <xdr:colOff>38100</xdr:colOff>
      <xdr:row>56</xdr:row>
      <xdr:rowOff>111519</xdr:rowOff>
    </xdr:to>
    <xdr:sp macro="" textlink="">
      <xdr:nvSpPr>
        <xdr:cNvPr id="133" name="フローチャート: 判断 132"/>
        <xdr:cNvSpPr/>
      </xdr:nvSpPr>
      <xdr:spPr>
        <a:xfrm>
          <a:off x="1079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128046</xdr:rowOff>
    </xdr:from>
    <xdr:ext cx="534377" cy="259045"/>
    <xdr:sp macro="" textlink="">
      <xdr:nvSpPr>
        <xdr:cNvPr id="134" name="テキスト ボックス 133"/>
        <xdr:cNvSpPr txBox="1"/>
      </xdr:nvSpPr>
      <xdr:spPr>
        <a:xfrm>
          <a:off x="863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108826</xdr:rowOff>
    </xdr:from>
    <xdr:to>
      <xdr:col>24</xdr:col>
      <xdr:colOff>114300</xdr:colOff>
      <xdr:row>53</xdr:row>
      <xdr:rowOff>38976</xdr:rowOff>
    </xdr:to>
    <xdr:sp macro="" textlink="">
      <xdr:nvSpPr>
        <xdr:cNvPr id="140" name="楕円 139"/>
        <xdr:cNvSpPr/>
      </xdr:nvSpPr>
      <xdr:spPr>
        <a:xfrm>
          <a:off x="4584700" y="90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131703</xdr:rowOff>
    </xdr:from>
    <xdr:ext cx="599010" cy="259045"/>
    <xdr:sp macro="" textlink="">
      <xdr:nvSpPr>
        <xdr:cNvPr id="141" name="物件費該当値テキスト"/>
        <xdr:cNvSpPr txBox="1"/>
      </xdr:nvSpPr>
      <xdr:spPr>
        <a:xfrm>
          <a:off x="4686300" y="887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127444</xdr:rowOff>
    </xdr:from>
    <xdr:to>
      <xdr:col>20</xdr:col>
      <xdr:colOff>38100</xdr:colOff>
      <xdr:row>53</xdr:row>
      <xdr:rowOff>57594</xdr:rowOff>
    </xdr:to>
    <xdr:sp macro="" textlink="">
      <xdr:nvSpPr>
        <xdr:cNvPr id="142" name="楕円 141"/>
        <xdr:cNvSpPr/>
      </xdr:nvSpPr>
      <xdr:spPr>
        <a:xfrm>
          <a:off x="3746500" y="90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74121</xdr:rowOff>
    </xdr:from>
    <xdr:ext cx="599010" cy="259045"/>
    <xdr:sp macro="" textlink="">
      <xdr:nvSpPr>
        <xdr:cNvPr id="143" name="テキスト ボックス 142"/>
        <xdr:cNvSpPr txBox="1"/>
      </xdr:nvSpPr>
      <xdr:spPr>
        <a:xfrm>
          <a:off x="3497795" y="881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66789</xdr:rowOff>
    </xdr:from>
    <xdr:to>
      <xdr:col>15</xdr:col>
      <xdr:colOff>101600</xdr:colOff>
      <xdr:row>55</xdr:row>
      <xdr:rowOff>168389</xdr:rowOff>
    </xdr:to>
    <xdr:sp macro="" textlink="">
      <xdr:nvSpPr>
        <xdr:cNvPr id="144" name="楕円 143"/>
        <xdr:cNvSpPr/>
      </xdr:nvSpPr>
      <xdr:spPr>
        <a:xfrm>
          <a:off x="2857500" y="9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13466</xdr:rowOff>
    </xdr:from>
    <xdr:ext cx="534377" cy="259045"/>
    <xdr:sp macro="" textlink="">
      <xdr:nvSpPr>
        <xdr:cNvPr id="145" name="テキスト ボックス 144"/>
        <xdr:cNvSpPr txBox="1"/>
      </xdr:nvSpPr>
      <xdr:spPr>
        <a:xfrm>
          <a:off x="2641111" y="92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45301</xdr:rowOff>
    </xdr:from>
    <xdr:to>
      <xdr:col>10</xdr:col>
      <xdr:colOff>165100</xdr:colOff>
      <xdr:row>50</xdr:row>
      <xdr:rowOff>146901</xdr:rowOff>
    </xdr:to>
    <xdr:sp macro="" textlink="">
      <xdr:nvSpPr>
        <xdr:cNvPr id="146" name="楕円 145"/>
        <xdr:cNvSpPr/>
      </xdr:nvSpPr>
      <xdr:spPr>
        <a:xfrm>
          <a:off x="1968500" y="8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163428</xdr:rowOff>
    </xdr:from>
    <xdr:ext cx="599010" cy="259045"/>
    <xdr:sp macro="" textlink="">
      <xdr:nvSpPr>
        <xdr:cNvPr id="147" name="テキスト ボックス 146"/>
        <xdr:cNvSpPr txBox="1"/>
      </xdr:nvSpPr>
      <xdr:spPr>
        <a:xfrm>
          <a:off x="1719795" y="839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141351</xdr:rowOff>
    </xdr:from>
    <xdr:to>
      <xdr:col>6</xdr:col>
      <xdr:colOff>38100</xdr:colOff>
      <xdr:row>57</xdr:row>
      <xdr:rowOff>71501</xdr:rowOff>
    </xdr:to>
    <xdr:sp macro="" textlink="">
      <xdr:nvSpPr>
        <xdr:cNvPr id="148" name="楕円 147"/>
        <xdr:cNvSpPr/>
      </xdr:nvSpPr>
      <xdr:spPr>
        <a:xfrm>
          <a:off x="1079500" y="97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62628</xdr:rowOff>
    </xdr:from>
    <xdr:ext cx="534377" cy="259045"/>
    <xdr:sp macro="" textlink="">
      <xdr:nvSpPr>
        <xdr:cNvPr id="149" name="テキスト ボックス 148"/>
        <xdr:cNvSpPr txBox="1"/>
      </xdr:nvSpPr>
      <xdr:spPr>
        <a:xfrm>
          <a:off x="863111" y="98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1" name="直線コネクタ 170"/>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2" name="維持補修費最小値テキスト"/>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3" name="直線コネクタ 172"/>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4" name="維持補修費最大値テキスト"/>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5" name="直線コネクタ 174"/>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76927</xdr:rowOff>
    </xdr:from>
    <xdr:to>
      <xdr:col>24</xdr:col>
      <xdr:colOff>63500</xdr:colOff>
      <xdr:row>78</xdr:row>
      <xdr:rowOff>112633</xdr:rowOff>
    </xdr:to>
    <xdr:cxnSp macro="">
      <xdr:nvCxnSpPr>
        <xdr:cNvPr id="176" name="直線コネクタ 175"/>
        <xdr:cNvCxnSpPr/>
      </xdr:nvCxnSpPr>
      <xdr:spPr>
        <a:xfrm flipV="1">
          <a:off x="3797300" y="13450027"/>
          <a:ext cx="8382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7" name="維持補修費平均値テキスト"/>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78" name="フローチャート: 判断 177"/>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112131</xdr:rowOff>
    </xdr:from>
    <xdr:to>
      <xdr:col>19</xdr:col>
      <xdr:colOff>177800</xdr:colOff>
      <xdr:row>78</xdr:row>
      <xdr:rowOff>112633</xdr:rowOff>
    </xdr:to>
    <xdr:cxnSp macro="">
      <xdr:nvCxnSpPr>
        <xdr:cNvPr id="179" name="直線コネクタ 178"/>
        <xdr:cNvCxnSpPr/>
      </xdr:nvCxnSpPr>
      <xdr:spPr>
        <a:xfrm>
          <a:off x="2908300" y="13485231"/>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0" name="フローチャート: 判断 179"/>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1" name="テキスト ボックス 180"/>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101798</xdr:rowOff>
    </xdr:from>
    <xdr:to>
      <xdr:col>15</xdr:col>
      <xdr:colOff>50800</xdr:colOff>
      <xdr:row>78</xdr:row>
      <xdr:rowOff>112131</xdr:rowOff>
    </xdr:to>
    <xdr:cxnSp macro="">
      <xdr:nvCxnSpPr>
        <xdr:cNvPr id="182" name="直線コネクタ 181"/>
        <xdr:cNvCxnSpPr/>
      </xdr:nvCxnSpPr>
      <xdr:spPr>
        <a:xfrm>
          <a:off x="2019300" y="13474898"/>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3" name="フローチャート: 判断 182"/>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4" name="テキスト ボックス 183"/>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95535</xdr:rowOff>
    </xdr:from>
    <xdr:to>
      <xdr:col>10</xdr:col>
      <xdr:colOff>114300</xdr:colOff>
      <xdr:row>78</xdr:row>
      <xdr:rowOff>101798</xdr:rowOff>
    </xdr:to>
    <xdr:cxnSp macro="">
      <xdr:nvCxnSpPr>
        <xdr:cNvPr id="185" name="直線コネクタ 184"/>
        <xdr:cNvCxnSpPr/>
      </xdr:nvCxnSpPr>
      <xdr:spPr>
        <a:xfrm>
          <a:off x="1130300" y="13468635"/>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6" name="フローチャート: 判断 185"/>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7" name="テキスト ボックス 186"/>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88" name="フローチャート: 判断 187"/>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89" name="テキスト ボックス 188"/>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26127</xdr:rowOff>
    </xdr:from>
    <xdr:to>
      <xdr:col>24</xdr:col>
      <xdr:colOff>114300</xdr:colOff>
      <xdr:row>78</xdr:row>
      <xdr:rowOff>127727</xdr:rowOff>
    </xdr:to>
    <xdr:sp macro="" textlink="">
      <xdr:nvSpPr>
        <xdr:cNvPr id="195" name="楕円 194"/>
        <xdr:cNvSpPr/>
      </xdr:nvSpPr>
      <xdr:spPr>
        <a:xfrm>
          <a:off x="45847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112504</xdr:rowOff>
    </xdr:from>
    <xdr:ext cx="469744" cy="259045"/>
    <xdr:sp macro="" textlink="">
      <xdr:nvSpPr>
        <xdr:cNvPr id="196" name="維持補修費該当値テキスト"/>
        <xdr:cNvSpPr txBox="1"/>
      </xdr:nvSpPr>
      <xdr:spPr>
        <a:xfrm>
          <a:off x="4686300" y="133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61833</xdr:rowOff>
    </xdr:from>
    <xdr:to>
      <xdr:col>20</xdr:col>
      <xdr:colOff>38100</xdr:colOff>
      <xdr:row>78</xdr:row>
      <xdr:rowOff>163433</xdr:rowOff>
    </xdr:to>
    <xdr:sp macro="" textlink="">
      <xdr:nvSpPr>
        <xdr:cNvPr id="197" name="楕円 196"/>
        <xdr:cNvSpPr/>
      </xdr:nvSpPr>
      <xdr:spPr>
        <a:xfrm>
          <a:off x="3746500" y="134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154560</xdr:rowOff>
    </xdr:from>
    <xdr:ext cx="378565" cy="259045"/>
    <xdr:sp macro="" textlink="">
      <xdr:nvSpPr>
        <xdr:cNvPr id="198" name="テキスト ボックス 197"/>
        <xdr:cNvSpPr txBox="1"/>
      </xdr:nvSpPr>
      <xdr:spPr>
        <a:xfrm>
          <a:off x="3608017" y="1352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61331</xdr:rowOff>
    </xdr:from>
    <xdr:to>
      <xdr:col>15</xdr:col>
      <xdr:colOff>101600</xdr:colOff>
      <xdr:row>78</xdr:row>
      <xdr:rowOff>162931</xdr:rowOff>
    </xdr:to>
    <xdr:sp macro="" textlink="">
      <xdr:nvSpPr>
        <xdr:cNvPr id="199" name="楕円 198"/>
        <xdr:cNvSpPr/>
      </xdr:nvSpPr>
      <xdr:spPr>
        <a:xfrm>
          <a:off x="2857500" y="134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154058</xdr:rowOff>
    </xdr:from>
    <xdr:ext cx="378565" cy="259045"/>
    <xdr:sp macro="" textlink="">
      <xdr:nvSpPr>
        <xdr:cNvPr id="200" name="テキスト ボックス 199"/>
        <xdr:cNvSpPr txBox="1"/>
      </xdr:nvSpPr>
      <xdr:spPr>
        <a:xfrm>
          <a:off x="2719017" y="1352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50998</xdr:rowOff>
    </xdr:from>
    <xdr:to>
      <xdr:col>10</xdr:col>
      <xdr:colOff>165100</xdr:colOff>
      <xdr:row>78</xdr:row>
      <xdr:rowOff>152598</xdr:rowOff>
    </xdr:to>
    <xdr:sp macro="" textlink="">
      <xdr:nvSpPr>
        <xdr:cNvPr id="201" name="楕円 200"/>
        <xdr:cNvSpPr/>
      </xdr:nvSpPr>
      <xdr:spPr>
        <a:xfrm>
          <a:off x="1968500" y="1342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143725</xdr:rowOff>
    </xdr:from>
    <xdr:ext cx="378565" cy="259045"/>
    <xdr:sp macro="" textlink="">
      <xdr:nvSpPr>
        <xdr:cNvPr id="202" name="テキスト ボックス 201"/>
        <xdr:cNvSpPr txBox="1"/>
      </xdr:nvSpPr>
      <xdr:spPr>
        <a:xfrm>
          <a:off x="1830017" y="1351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44735</xdr:rowOff>
    </xdr:from>
    <xdr:to>
      <xdr:col>6</xdr:col>
      <xdr:colOff>38100</xdr:colOff>
      <xdr:row>78</xdr:row>
      <xdr:rowOff>146335</xdr:rowOff>
    </xdr:to>
    <xdr:sp macro="" textlink="">
      <xdr:nvSpPr>
        <xdr:cNvPr id="203" name="楕円 202"/>
        <xdr:cNvSpPr/>
      </xdr:nvSpPr>
      <xdr:spPr>
        <a:xfrm>
          <a:off x="1079500" y="134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137462</xdr:rowOff>
    </xdr:from>
    <xdr:ext cx="378565" cy="259045"/>
    <xdr:sp macro="" textlink="">
      <xdr:nvSpPr>
        <xdr:cNvPr id="204" name="テキスト ボックス 203"/>
        <xdr:cNvSpPr txBox="1"/>
      </xdr:nvSpPr>
      <xdr:spPr>
        <a:xfrm>
          <a:off x="941017" y="13510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29" name="直線コネクタ 228"/>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0" name="扶助費最小値テキスト"/>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1" name="直線コネクタ 230"/>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2" name="扶助費最大値テキスト"/>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3" name="直線コネクタ 232"/>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155454</xdr:rowOff>
    </xdr:from>
    <xdr:to>
      <xdr:col>24</xdr:col>
      <xdr:colOff>63500</xdr:colOff>
      <xdr:row>96</xdr:row>
      <xdr:rowOff>159455</xdr:rowOff>
    </xdr:to>
    <xdr:cxnSp macro="">
      <xdr:nvCxnSpPr>
        <xdr:cNvPr id="234" name="直線コネクタ 233"/>
        <xdr:cNvCxnSpPr/>
      </xdr:nvCxnSpPr>
      <xdr:spPr>
        <a:xfrm flipV="1">
          <a:off x="3797300" y="16100304"/>
          <a:ext cx="838200" cy="5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5" name="扶助費平均値テキスト"/>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6" name="フローチャート: 判断 235"/>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159455</xdr:rowOff>
    </xdr:from>
    <xdr:to>
      <xdr:col>19</xdr:col>
      <xdr:colOff>177800</xdr:colOff>
      <xdr:row>97</xdr:row>
      <xdr:rowOff>128975</xdr:rowOff>
    </xdr:to>
    <xdr:cxnSp macro="">
      <xdr:nvCxnSpPr>
        <xdr:cNvPr id="237" name="直線コネクタ 236"/>
        <xdr:cNvCxnSpPr/>
      </xdr:nvCxnSpPr>
      <xdr:spPr>
        <a:xfrm flipV="1">
          <a:off x="2908300" y="1661865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38" name="フローチャート: 判断 237"/>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39" name="テキスト ボックス 238"/>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128975</xdr:rowOff>
    </xdr:from>
    <xdr:to>
      <xdr:col>15</xdr:col>
      <xdr:colOff>50800</xdr:colOff>
      <xdr:row>98</xdr:row>
      <xdr:rowOff>12922</xdr:rowOff>
    </xdr:to>
    <xdr:cxnSp macro="">
      <xdr:nvCxnSpPr>
        <xdr:cNvPr id="240" name="直線コネクタ 239"/>
        <xdr:cNvCxnSpPr/>
      </xdr:nvCxnSpPr>
      <xdr:spPr>
        <a:xfrm flipV="1">
          <a:off x="2019300" y="16759625"/>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1" name="フローチャート: 判断 240"/>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2" name="テキスト ボックス 241"/>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12922</xdr:rowOff>
    </xdr:from>
    <xdr:to>
      <xdr:col>10</xdr:col>
      <xdr:colOff>114300</xdr:colOff>
      <xdr:row>98</xdr:row>
      <xdr:rowOff>91236</xdr:rowOff>
    </xdr:to>
    <xdr:cxnSp macro="">
      <xdr:nvCxnSpPr>
        <xdr:cNvPr id="243" name="直線コネクタ 242"/>
        <xdr:cNvCxnSpPr/>
      </xdr:nvCxnSpPr>
      <xdr:spPr>
        <a:xfrm flipV="1">
          <a:off x="1130300" y="16815022"/>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4" name="フローチャート: 判断 243"/>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5" name="テキスト ボックス 244"/>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6" name="フローチャート: 判断 245"/>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7" name="テキスト ボックス 246"/>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104654</xdr:rowOff>
    </xdr:from>
    <xdr:to>
      <xdr:col>24</xdr:col>
      <xdr:colOff>114300</xdr:colOff>
      <xdr:row>94</xdr:row>
      <xdr:rowOff>34804</xdr:rowOff>
    </xdr:to>
    <xdr:sp macro="" textlink="">
      <xdr:nvSpPr>
        <xdr:cNvPr id="253" name="楕円 252"/>
        <xdr:cNvSpPr/>
      </xdr:nvSpPr>
      <xdr:spPr>
        <a:xfrm>
          <a:off x="4584700" y="160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127531</xdr:rowOff>
    </xdr:from>
    <xdr:ext cx="599010" cy="259045"/>
    <xdr:sp macro="" textlink="">
      <xdr:nvSpPr>
        <xdr:cNvPr id="254" name="扶助費該当値テキスト"/>
        <xdr:cNvSpPr txBox="1"/>
      </xdr:nvSpPr>
      <xdr:spPr>
        <a:xfrm>
          <a:off x="4686300" y="1590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108655</xdr:rowOff>
    </xdr:from>
    <xdr:to>
      <xdr:col>20</xdr:col>
      <xdr:colOff>38100</xdr:colOff>
      <xdr:row>97</xdr:row>
      <xdr:rowOff>38805</xdr:rowOff>
    </xdr:to>
    <xdr:sp macro="" textlink="">
      <xdr:nvSpPr>
        <xdr:cNvPr id="255" name="楕円 254"/>
        <xdr:cNvSpPr/>
      </xdr:nvSpPr>
      <xdr:spPr>
        <a:xfrm>
          <a:off x="3746500" y="165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55332</xdr:rowOff>
    </xdr:from>
    <xdr:ext cx="534377" cy="259045"/>
    <xdr:sp macro="" textlink="">
      <xdr:nvSpPr>
        <xdr:cNvPr id="256" name="テキスト ボックス 255"/>
        <xdr:cNvSpPr txBox="1"/>
      </xdr:nvSpPr>
      <xdr:spPr>
        <a:xfrm>
          <a:off x="3530111" y="163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78175</xdr:rowOff>
    </xdr:from>
    <xdr:to>
      <xdr:col>15</xdr:col>
      <xdr:colOff>101600</xdr:colOff>
      <xdr:row>98</xdr:row>
      <xdr:rowOff>8325</xdr:rowOff>
    </xdr:to>
    <xdr:sp macro="" textlink="">
      <xdr:nvSpPr>
        <xdr:cNvPr id="257" name="楕円 256"/>
        <xdr:cNvSpPr/>
      </xdr:nvSpPr>
      <xdr:spPr>
        <a:xfrm>
          <a:off x="2857500" y="167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24852</xdr:rowOff>
    </xdr:from>
    <xdr:ext cx="534377" cy="259045"/>
    <xdr:sp macro="" textlink="">
      <xdr:nvSpPr>
        <xdr:cNvPr id="258" name="テキスト ボックス 257"/>
        <xdr:cNvSpPr txBox="1"/>
      </xdr:nvSpPr>
      <xdr:spPr>
        <a:xfrm>
          <a:off x="2641111" y="164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133572</xdr:rowOff>
    </xdr:from>
    <xdr:to>
      <xdr:col>10</xdr:col>
      <xdr:colOff>165100</xdr:colOff>
      <xdr:row>98</xdr:row>
      <xdr:rowOff>63722</xdr:rowOff>
    </xdr:to>
    <xdr:sp macro="" textlink="">
      <xdr:nvSpPr>
        <xdr:cNvPr id="259" name="楕円 258"/>
        <xdr:cNvSpPr/>
      </xdr:nvSpPr>
      <xdr:spPr>
        <a:xfrm>
          <a:off x="1968500" y="167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80249</xdr:rowOff>
    </xdr:from>
    <xdr:ext cx="534377" cy="259045"/>
    <xdr:sp macro="" textlink="">
      <xdr:nvSpPr>
        <xdr:cNvPr id="260" name="テキスト ボックス 259"/>
        <xdr:cNvSpPr txBox="1"/>
      </xdr:nvSpPr>
      <xdr:spPr>
        <a:xfrm>
          <a:off x="1752111" y="1653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40436</xdr:rowOff>
    </xdr:from>
    <xdr:to>
      <xdr:col>6</xdr:col>
      <xdr:colOff>38100</xdr:colOff>
      <xdr:row>98</xdr:row>
      <xdr:rowOff>142036</xdr:rowOff>
    </xdr:to>
    <xdr:sp macro="" textlink="">
      <xdr:nvSpPr>
        <xdr:cNvPr id="261" name="楕円 260"/>
        <xdr:cNvSpPr/>
      </xdr:nvSpPr>
      <xdr:spPr>
        <a:xfrm>
          <a:off x="1079500" y="168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158563</xdr:rowOff>
    </xdr:from>
    <xdr:ext cx="534377" cy="259045"/>
    <xdr:sp macro="" textlink="">
      <xdr:nvSpPr>
        <xdr:cNvPr id="262" name="テキスト ボックス 261"/>
        <xdr:cNvSpPr txBox="1"/>
      </xdr:nvSpPr>
      <xdr:spPr>
        <a:xfrm>
          <a:off x="863111" y="166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89583</xdr:rowOff>
    </xdr:from>
    <xdr:to>
      <xdr:col>54</xdr:col>
      <xdr:colOff>189865</xdr:colOff>
      <xdr:row>37</xdr:row>
      <xdr:rowOff>158514</xdr:rowOff>
    </xdr:to>
    <xdr:cxnSp macro="">
      <xdr:nvCxnSpPr>
        <xdr:cNvPr id="286" name="直線コネクタ 285"/>
        <xdr:cNvCxnSpPr/>
      </xdr:nvCxnSpPr>
      <xdr:spPr>
        <a:xfrm flipV="1">
          <a:off x="10475595" y="5575983"/>
          <a:ext cx="1270" cy="92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162341</xdr:rowOff>
    </xdr:from>
    <xdr:ext cx="534377" cy="259045"/>
    <xdr:sp macro="" textlink="">
      <xdr:nvSpPr>
        <xdr:cNvPr id="287" name="補助費等最小値テキスト"/>
        <xdr:cNvSpPr txBox="1"/>
      </xdr:nvSpPr>
      <xdr:spPr>
        <a:xfrm>
          <a:off x="10528300" y="65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158514</xdr:rowOff>
    </xdr:from>
    <xdr:to>
      <xdr:col>55</xdr:col>
      <xdr:colOff>88900</xdr:colOff>
      <xdr:row>37</xdr:row>
      <xdr:rowOff>158514</xdr:rowOff>
    </xdr:to>
    <xdr:cxnSp macro="">
      <xdr:nvCxnSpPr>
        <xdr:cNvPr id="288" name="直線コネクタ 287"/>
        <xdr:cNvCxnSpPr/>
      </xdr:nvCxnSpPr>
      <xdr:spPr>
        <a:xfrm>
          <a:off x="10388600" y="650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36260</xdr:rowOff>
    </xdr:from>
    <xdr:ext cx="599010" cy="259045"/>
    <xdr:sp macro="" textlink="">
      <xdr:nvSpPr>
        <xdr:cNvPr id="289" name="補助費等最大値テキスト"/>
        <xdr:cNvSpPr txBox="1"/>
      </xdr:nvSpPr>
      <xdr:spPr>
        <a:xfrm>
          <a:off x="10528300" y="535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89583</xdr:rowOff>
    </xdr:from>
    <xdr:to>
      <xdr:col>55</xdr:col>
      <xdr:colOff>88900</xdr:colOff>
      <xdr:row>32</xdr:row>
      <xdr:rowOff>89583</xdr:rowOff>
    </xdr:to>
    <xdr:cxnSp macro="">
      <xdr:nvCxnSpPr>
        <xdr:cNvPr id="290" name="直線コネクタ 289"/>
        <xdr:cNvCxnSpPr/>
      </xdr:nvCxnSpPr>
      <xdr:spPr>
        <a:xfrm>
          <a:off x="10388600" y="557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35801</xdr:rowOff>
    </xdr:from>
    <xdr:to>
      <xdr:col>55</xdr:col>
      <xdr:colOff>0</xdr:colOff>
      <xdr:row>32</xdr:row>
      <xdr:rowOff>89583</xdr:rowOff>
    </xdr:to>
    <xdr:cxnSp macro="">
      <xdr:nvCxnSpPr>
        <xdr:cNvPr id="291" name="直線コネクタ 290"/>
        <xdr:cNvCxnSpPr/>
      </xdr:nvCxnSpPr>
      <xdr:spPr>
        <a:xfrm>
          <a:off x="9639300" y="5179301"/>
          <a:ext cx="838200" cy="39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162531</xdr:rowOff>
    </xdr:from>
    <xdr:ext cx="534377" cy="259045"/>
    <xdr:sp macro="" textlink="">
      <xdr:nvSpPr>
        <xdr:cNvPr id="292" name="補助費等平均値テキスト"/>
        <xdr:cNvSpPr txBox="1"/>
      </xdr:nvSpPr>
      <xdr:spPr>
        <a:xfrm>
          <a:off x="10528300" y="6163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12654</xdr:rowOff>
    </xdr:from>
    <xdr:to>
      <xdr:col>55</xdr:col>
      <xdr:colOff>50800</xdr:colOff>
      <xdr:row>36</xdr:row>
      <xdr:rowOff>114254</xdr:rowOff>
    </xdr:to>
    <xdr:sp macro="" textlink="">
      <xdr:nvSpPr>
        <xdr:cNvPr id="293" name="フローチャート: 判断 292"/>
        <xdr:cNvSpPr/>
      </xdr:nvSpPr>
      <xdr:spPr>
        <a:xfrm>
          <a:off x="10426700" y="618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35801</xdr:rowOff>
    </xdr:from>
    <xdr:to>
      <xdr:col>50</xdr:col>
      <xdr:colOff>114300</xdr:colOff>
      <xdr:row>34</xdr:row>
      <xdr:rowOff>151077</xdr:rowOff>
    </xdr:to>
    <xdr:cxnSp macro="">
      <xdr:nvCxnSpPr>
        <xdr:cNvPr id="294" name="直線コネクタ 293"/>
        <xdr:cNvCxnSpPr/>
      </xdr:nvCxnSpPr>
      <xdr:spPr>
        <a:xfrm flipV="1">
          <a:off x="8750300" y="5179301"/>
          <a:ext cx="889000" cy="8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102852</xdr:rowOff>
    </xdr:from>
    <xdr:to>
      <xdr:col>50</xdr:col>
      <xdr:colOff>165100</xdr:colOff>
      <xdr:row>32</xdr:row>
      <xdr:rowOff>33002</xdr:rowOff>
    </xdr:to>
    <xdr:sp macro="" textlink="">
      <xdr:nvSpPr>
        <xdr:cNvPr id="295" name="フローチャート: 判断 294"/>
        <xdr:cNvSpPr/>
      </xdr:nvSpPr>
      <xdr:spPr>
        <a:xfrm>
          <a:off x="9588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24129</xdr:rowOff>
    </xdr:from>
    <xdr:ext cx="599010" cy="259045"/>
    <xdr:sp macro="" textlink="">
      <xdr:nvSpPr>
        <xdr:cNvPr id="296" name="テキスト ボックス 295"/>
        <xdr:cNvSpPr txBox="1"/>
      </xdr:nvSpPr>
      <xdr:spPr>
        <a:xfrm>
          <a:off x="9339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92387</xdr:rowOff>
    </xdr:from>
    <xdr:to>
      <xdr:col>45</xdr:col>
      <xdr:colOff>177800</xdr:colOff>
      <xdr:row>34</xdr:row>
      <xdr:rowOff>151077</xdr:rowOff>
    </xdr:to>
    <xdr:cxnSp macro="">
      <xdr:nvCxnSpPr>
        <xdr:cNvPr id="297" name="直線コネクタ 296"/>
        <xdr:cNvCxnSpPr/>
      </xdr:nvCxnSpPr>
      <xdr:spPr>
        <a:xfrm>
          <a:off x="7861300" y="5578787"/>
          <a:ext cx="889000" cy="4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53642</xdr:rowOff>
    </xdr:from>
    <xdr:to>
      <xdr:col>46</xdr:col>
      <xdr:colOff>38100</xdr:colOff>
      <xdr:row>36</xdr:row>
      <xdr:rowOff>155242</xdr:rowOff>
    </xdr:to>
    <xdr:sp macro="" textlink="">
      <xdr:nvSpPr>
        <xdr:cNvPr id="298" name="フローチャート: 判断 297"/>
        <xdr:cNvSpPr/>
      </xdr:nvSpPr>
      <xdr:spPr>
        <a:xfrm>
          <a:off x="8699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146369</xdr:rowOff>
    </xdr:from>
    <xdr:ext cx="534377" cy="259045"/>
    <xdr:sp macro="" textlink="">
      <xdr:nvSpPr>
        <xdr:cNvPr id="299" name="テキスト ボックス 298"/>
        <xdr:cNvSpPr txBox="1"/>
      </xdr:nvSpPr>
      <xdr:spPr>
        <a:xfrm>
          <a:off x="8483111" y="631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92387</xdr:rowOff>
    </xdr:from>
    <xdr:to>
      <xdr:col>41</xdr:col>
      <xdr:colOff>50800</xdr:colOff>
      <xdr:row>34</xdr:row>
      <xdr:rowOff>108946</xdr:rowOff>
    </xdr:to>
    <xdr:cxnSp macro="">
      <xdr:nvCxnSpPr>
        <xdr:cNvPr id="300" name="直線コネクタ 299"/>
        <xdr:cNvCxnSpPr/>
      </xdr:nvCxnSpPr>
      <xdr:spPr>
        <a:xfrm flipV="1">
          <a:off x="6972300" y="5578787"/>
          <a:ext cx="889000" cy="3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77477</xdr:rowOff>
    </xdr:from>
    <xdr:to>
      <xdr:col>41</xdr:col>
      <xdr:colOff>101600</xdr:colOff>
      <xdr:row>37</xdr:row>
      <xdr:rowOff>7627</xdr:rowOff>
    </xdr:to>
    <xdr:sp macro="" textlink="">
      <xdr:nvSpPr>
        <xdr:cNvPr id="301" name="フローチャート: 判断 300"/>
        <xdr:cNvSpPr/>
      </xdr:nvSpPr>
      <xdr:spPr>
        <a:xfrm>
          <a:off x="7810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170204</xdr:rowOff>
    </xdr:from>
    <xdr:ext cx="534377" cy="259045"/>
    <xdr:sp macro="" textlink="">
      <xdr:nvSpPr>
        <xdr:cNvPr id="302" name="テキスト ボックス 301"/>
        <xdr:cNvSpPr txBox="1"/>
      </xdr:nvSpPr>
      <xdr:spPr>
        <a:xfrm>
          <a:off x="7594111" y="634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97587</xdr:rowOff>
    </xdr:from>
    <xdr:to>
      <xdr:col>36</xdr:col>
      <xdr:colOff>165100</xdr:colOff>
      <xdr:row>37</xdr:row>
      <xdr:rowOff>27737</xdr:rowOff>
    </xdr:to>
    <xdr:sp macro="" textlink="">
      <xdr:nvSpPr>
        <xdr:cNvPr id="303" name="フローチャート: 判断 302"/>
        <xdr:cNvSpPr/>
      </xdr:nvSpPr>
      <xdr:spPr>
        <a:xfrm>
          <a:off x="6921500" y="62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18864</xdr:rowOff>
    </xdr:from>
    <xdr:ext cx="534377" cy="259045"/>
    <xdr:sp macro="" textlink="">
      <xdr:nvSpPr>
        <xdr:cNvPr id="304" name="テキスト ボックス 303"/>
        <xdr:cNvSpPr txBox="1"/>
      </xdr:nvSpPr>
      <xdr:spPr>
        <a:xfrm>
          <a:off x="6705111" y="63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38783</xdr:rowOff>
    </xdr:from>
    <xdr:to>
      <xdr:col>55</xdr:col>
      <xdr:colOff>50800</xdr:colOff>
      <xdr:row>32</xdr:row>
      <xdr:rowOff>140383</xdr:rowOff>
    </xdr:to>
    <xdr:sp macro="" textlink="">
      <xdr:nvSpPr>
        <xdr:cNvPr id="310" name="楕円 309"/>
        <xdr:cNvSpPr/>
      </xdr:nvSpPr>
      <xdr:spPr>
        <a:xfrm>
          <a:off x="10426700" y="55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163260</xdr:rowOff>
    </xdr:from>
    <xdr:ext cx="599010" cy="259045"/>
    <xdr:sp macro="" textlink="">
      <xdr:nvSpPr>
        <xdr:cNvPr id="311" name="補助費等該当値テキスト"/>
        <xdr:cNvSpPr txBox="1"/>
      </xdr:nvSpPr>
      <xdr:spPr>
        <a:xfrm>
          <a:off x="10528300" y="54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156451</xdr:rowOff>
    </xdr:from>
    <xdr:to>
      <xdr:col>50</xdr:col>
      <xdr:colOff>165100</xdr:colOff>
      <xdr:row>30</xdr:row>
      <xdr:rowOff>86601</xdr:rowOff>
    </xdr:to>
    <xdr:sp macro="" textlink="">
      <xdr:nvSpPr>
        <xdr:cNvPr id="312" name="楕円 311"/>
        <xdr:cNvSpPr/>
      </xdr:nvSpPr>
      <xdr:spPr>
        <a:xfrm>
          <a:off x="9588500" y="51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103128</xdr:rowOff>
    </xdr:from>
    <xdr:ext cx="599010" cy="259045"/>
    <xdr:sp macro="" textlink="">
      <xdr:nvSpPr>
        <xdr:cNvPr id="313" name="テキスト ボックス 312"/>
        <xdr:cNvSpPr txBox="1"/>
      </xdr:nvSpPr>
      <xdr:spPr>
        <a:xfrm>
          <a:off x="9339795" y="490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100277</xdr:rowOff>
    </xdr:from>
    <xdr:to>
      <xdr:col>46</xdr:col>
      <xdr:colOff>38100</xdr:colOff>
      <xdr:row>35</xdr:row>
      <xdr:rowOff>30427</xdr:rowOff>
    </xdr:to>
    <xdr:sp macro="" textlink="">
      <xdr:nvSpPr>
        <xdr:cNvPr id="314" name="楕円 313"/>
        <xdr:cNvSpPr/>
      </xdr:nvSpPr>
      <xdr:spPr>
        <a:xfrm>
          <a:off x="8699500" y="59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46954</xdr:rowOff>
    </xdr:from>
    <xdr:ext cx="534377" cy="259045"/>
    <xdr:sp macro="" textlink="">
      <xdr:nvSpPr>
        <xdr:cNvPr id="315" name="テキスト ボックス 314"/>
        <xdr:cNvSpPr txBox="1"/>
      </xdr:nvSpPr>
      <xdr:spPr>
        <a:xfrm>
          <a:off x="8483111" y="57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41587</xdr:rowOff>
    </xdr:from>
    <xdr:to>
      <xdr:col>41</xdr:col>
      <xdr:colOff>101600</xdr:colOff>
      <xdr:row>32</xdr:row>
      <xdr:rowOff>143187</xdr:rowOff>
    </xdr:to>
    <xdr:sp macro="" textlink="">
      <xdr:nvSpPr>
        <xdr:cNvPr id="316" name="楕円 315"/>
        <xdr:cNvSpPr/>
      </xdr:nvSpPr>
      <xdr:spPr>
        <a:xfrm>
          <a:off x="7810500" y="55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159714</xdr:rowOff>
    </xdr:from>
    <xdr:ext cx="599010" cy="259045"/>
    <xdr:sp macro="" textlink="">
      <xdr:nvSpPr>
        <xdr:cNvPr id="317" name="テキスト ボックス 316"/>
        <xdr:cNvSpPr txBox="1"/>
      </xdr:nvSpPr>
      <xdr:spPr>
        <a:xfrm>
          <a:off x="7561795" y="530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58146</xdr:rowOff>
    </xdr:from>
    <xdr:to>
      <xdr:col>36</xdr:col>
      <xdr:colOff>165100</xdr:colOff>
      <xdr:row>34</xdr:row>
      <xdr:rowOff>159746</xdr:rowOff>
    </xdr:to>
    <xdr:sp macro="" textlink="">
      <xdr:nvSpPr>
        <xdr:cNvPr id="318" name="楕円 317"/>
        <xdr:cNvSpPr/>
      </xdr:nvSpPr>
      <xdr:spPr>
        <a:xfrm>
          <a:off x="6921500" y="58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4823</xdr:rowOff>
    </xdr:from>
    <xdr:ext cx="599010" cy="259045"/>
    <xdr:sp macro="" textlink="">
      <xdr:nvSpPr>
        <xdr:cNvPr id="319" name="テキスト ボックス 318"/>
        <xdr:cNvSpPr txBox="1"/>
      </xdr:nvSpPr>
      <xdr:spPr>
        <a:xfrm>
          <a:off x="6672795" y="566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3" name="直線コネクタ 342"/>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4" name="普通建設事業費最小値テキスト"/>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5" name="直線コネクタ 344"/>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46" name="普通建設事業費最大値テキスト"/>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47" name="直線コネクタ 346"/>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125344</xdr:rowOff>
    </xdr:from>
    <xdr:to>
      <xdr:col>55</xdr:col>
      <xdr:colOff>0</xdr:colOff>
      <xdr:row>55</xdr:row>
      <xdr:rowOff>46256</xdr:rowOff>
    </xdr:to>
    <xdr:cxnSp macro="">
      <xdr:nvCxnSpPr>
        <xdr:cNvPr id="348" name="直線コネクタ 347"/>
        <xdr:cNvCxnSpPr/>
      </xdr:nvCxnSpPr>
      <xdr:spPr>
        <a:xfrm>
          <a:off x="9639300" y="9212194"/>
          <a:ext cx="838200" cy="2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49" name="普通建設事業費平均値テキスト"/>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0" name="フローチャート: 判断 349"/>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121511</xdr:rowOff>
    </xdr:from>
    <xdr:to>
      <xdr:col>50</xdr:col>
      <xdr:colOff>114300</xdr:colOff>
      <xdr:row>53</xdr:row>
      <xdr:rowOff>125344</xdr:rowOff>
    </xdr:to>
    <xdr:cxnSp macro="">
      <xdr:nvCxnSpPr>
        <xdr:cNvPr id="351" name="直線コネクタ 350"/>
        <xdr:cNvCxnSpPr/>
      </xdr:nvCxnSpPr>
      <xdr:spPr>
        <a:xfrm>
          <a:off x="8750300" y="9208361"/>
          <a:ext cx="8890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2" name="フローチャート: 判断 351"/>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3" name="テキスト ボックス 352"/>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121511</xdr:rowOff>
    </xdr:from>
    <xdr:to>
      <xdr:col>45</xdr:col>
      <xdr:colOff>177800</xdr:colOff>
      <xdr:row>56</xdr:row>
      <xdr:rowOff>145125</xdr:rowOff>
    </xdr:to>
    <xdr:cxnSp macro="">
      <xdr:nvCxnSpPr>
        <xdr:cNvPr id="354" name="直線コネクタ 353"/>
        <xdr:cNvCxnSpPr/>
      </xdr:nvCxnSpPr>
      <xdr:spPr>
        <a:xfrm flipV="1">
          <a:off x="7861300" y="9208361"/>
          <a:ext cx="889000" cy="5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5" name="フローチャート: 判断 354"/>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150241</xdr:rowOff>
    </xdr:from>
    <xdr:ext cx="534377" cy="259045"/>
    <xdr:sp macro="" textlink="">
      <xdr:nvSpPr>
        <xdr:cNvPr id="356" name="テキスト ボックス 355"/>
        <xdr:cNvSpPr txBox="1"/>
      </xdr:nvSpPr>
      <xdr:spPr>
        <a:xfrm>
          <a:off x="8483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124613</xdr:rowOff>
    </xdr:from>
    <xdr:to>
      <xdr:col>41</xdr:col>
      <xdr:colOff>50800</xdr:colOff>
      <xdr:row>56</xdr:row>
      <xdr:rowOff>145125</xdr:rowOff>
    </xdr:to>
    <xdr:cxnSp macro="">
      <xdr:nvCxnSpPr>
        <xdr:cNvPr id="357" name="直線コネクタ 356"/>
        <xdr:cNvCxnSpPr/>
      </xdr:nvCxnSpPr>
      <xdr:spPr>
        <a:xfrm>
          <a:off x="6972300" y="9725813"/>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58" name="フローチャート: 判断 357"/>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18795</xdr:rowOff>
    </xdr:from>
    <xdr:ext cx="534377" cy="259045"/>
    <xdr:sp macro="" textlink="">
      <xdr:nvSpPr>
        <xdr:cNvPr id="359" name="テキスト ボックス 358"/>
        <xdr:cNvSpPr txBox="1"/>
      </xdr:nvSpPr>
      <xdr:spPr>
        <a:xfrm>
          <a:off x="7594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0" name="フローチャート: 判断 359"/>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20426</xdr:rowOff>
    </xdr:from>
    <xdr:ext cx="534377" cy="259045"/>
    <xdr:sp macro="" textlink="">
      <xdr:nvSpPr>
        <xdr:cNvPr id="361" name="テキスト ボックス 360"/>
        <xdr:cNvSpPr txBox="1"/>
      </xdr:nvSpPr>
      <xdr:spPr>
        <a:xfrm>
          <a:off x="6705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166906</xdr:rowOff>
    </xdr:from>
    <xdr:to>
      <xdr:col>55</xdr:col>
      <xdr:colOff>50800</xdr:colOff>
      <xdr:row>55</xdr:row>
      <xdr:rowOff>97056</xdr:rowOff>
    </xdr:to>
    <xdr:sp macro="" textlink="">
      <xdr:nvSpPr>
        <xdr:cNvPr id="367" name="楕円 366"/>
        <xdr:cNvSpPr/>
      </xdr:nvSpPr>
      <xdr:spPr>
        <a:xfrm>
          <a:off x="10426700" y="94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18333</xdr:rowOff>
    </xdr:from>
    <xdr:ext cx="534377" cy="259045"/>
    <xdr:sp macro="" textlink="">
      <xdr:nvSpPr>
        <xdr:cNvPr id="368" name="普通建設事業費該当値テキスト"/>
        <xdr:cNvSpPr txBox="1"/>
      </xdr:nvSpPr>
      <xdr:spPr>
        <a:xfrm>
          <a:off x="10528300" y="927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74544</xdr:rowOff>
    </xdr:from>
    <xdr:to>
      <xdr:col>50</xdr:col>
      <xdr:colOff>165100</xdr:colOff>
      <xdr:row>54</xdr:row>
      <xdr:rowOff>4694</xdr:rowOff>
    </xdr:to>
    <xdr:sp macro="" textlink="">
      <xdr:nvSpPr>
        <xdr:cNvPr id="369" name="楕円 368"/>
        <xdr:cNvSpPr/>
      </xdr:nvSpPr>
      <xdr:spPr>
        <a:xfrm>
          <a:off x="9588500" y="91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21221</xdr:rowOff>
    </xdr:from>
    <xdr:ext cx="599010" cy="259045"/>
    <xdr:sp macro="" textlink="">
      <xdr:nvSpPr>
        <xdr:cNvPr id="370" name="テキスト ボックス 369"/>
        <xdr:cNvSpPr txBox="1"/>
      </xdr:nvSpPr>
      <xdr:spPr>
        <a:xfrm>
          <a:off x="9339795" y="893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70711</xdr:rowOff>
    </xdr:from>
    <xdr:to>
      <xdr:col>46</xdr:col>
      <xdr:colOff>38100</xdr:colOff>
      <xdr:row>54</xdr:row>
      <xdr:rowOff>861</xdr:rowOff>
    </xdr:to>
    <xdr:sp macro="" textlink="">
      <xdr:nvSpPr>
        <xdr:cNvPr id="371" name="楕円 370"/>
        <xdr:cNvSpPr/>
      </xdr:nvSpPr>
      <xdr:spPr>
        <a:xfrm>
          <a:off x="8699500" y="91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17388</xdr:rowOff>
    </xdr:from>
    <xdr:ext cx="599010" cy="259045"/>
    <xdr:sp macro="" textlink="">
      <xdr:nvSpPr>
        <xdr:cNvPr id="372" name="テキスト ボックス 371"/>
        <xdr:cNvSpPr txBox="1"/>
      </xdr:nvSpPr>
      <xdr:spPr>
        <a:xfrm>
          <a:off x="8450795" y="89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94325</xdr:rowOff>
    </xdr:from>
    <xdr:to>
      <xdr:col>41</xdr:col>
      <xdr:colOff>101600</xdr:colOff>
      <xdr:row>57</xdr:row>
      <xdr:rowOff>24475</xdr:rowOff>
    </xdr:to>
    <xdr:sp macro="" textlink="">
      <xdr:nvSpPr>
        <xdr:cNvPr id="373" name="楕円 372"/>
        <xdr:cNvSpPr/>
      </xdr:nvSpPr>
      <xdr:spPr>
        <a:xfrm>
          <a:off x="7810500" y="96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41002</xdr:rowOff>
    </xdr:from>
    <xdr:ext cx="534377" cy="259045"/>
    <xdr:sp macro="" textlink="">
      <xdr:nvSpPr>
        <xdr:cNvPr id="374" name="テキスト ボックス 373"/>
        <xdr:cNvSpPr txBox="1"/>
      </xdr:nvSpPr>
      <xdr:spPr>
        <a:xfrm>
          <a:off x="7594111" y="94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73813</xdr:rowOff>
    </xdr:from>
    <xdr:to>
      <xdr:col>36</xdr:col>
      <xdr:colOff>165100</xdr:colOff>
      <xdr:row>57</xdr:row>
      <xdr:rowOff>3963</xdr:rowOff>
    </xdr:to>
    <xdr:sp macro="" textlink="">
      <xdr:nvSpPr>
        <xdr:cNvPr id="375" name="楕円 374"/>
        <xdr:cNvSpPr/>
      </xdr:nvSpPr>
      <xdr:spPr>
        <a:xfrm>
          <a:off x="6921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20490</xdr:rowOff>
    </xdr:from>
    <xdr:ext cx="534377" cy="259045"/>
    <xdr:sp macro="" textlink="">
      <xdr:nvSpPr>
        <xdr:cNvPr id="376" name="テキスト ボックス 375"/>
        <xdr:cNvSpPr txBox="1"/>
      </xdr:nvSpPr>
      <xdr:spPr>
        <a:xfrm>
          <a:off x="6705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115991</xdr:rowOff>
    </xdr:from>
    <xdr:to>
      <xdr:col>54</xdr:col>
      <xdr:colOff>189865</xdr:colOff>
      <xdr:row>79</xdr:row>
      <xdr:rowOff>98879</xdr:rowOff>
    </xdr:to>
    <xdr:cxnSp macro="">
      <xdr:nvCxnSpPr>
        <xdr:cNvPr id="402" name="直線コネクタ 401"/>
        <xdr:cNvCxnSpPr/>
      </xdr:nvCxnSpPr>
      <xdr:spPr>
        <a:xfrm flipV="1">
          <a:off x="10475595" y="12460391"/>
          <a:ext cx="1270" cy="118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62668</xdr:rowOff>
    </xdr:from>
    <xdr:ext cx="534377" cy="259045"/>
    <xdr:sp macro="" textlink="">
      <xdr:nvSpPr>
        <xdr:cNvPr id="405" name="普通建設事業費 （ うち新規整備　）最大値テキスト"/>
        <xdr:cNvSpPr txBox="1"/>
      </xdr:nvSpPr>
      <xdr:spPr>
        <a:xfrm>
          <a:off x="10528300" y="12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115991</xdr:rowOff>
    </xdr:from>
    <xdr:to>
      <xdr:col>55</xdr:col>
      <xdr:colOff>88900</xdr:colOff>
      <xdr:row>72</xdr:row>
      <xdr:rowOff>115991</xdr:rowOff>
    </xdr:to>
    <xdr:cxnSp macro="">
      <xdr:nvCxnSpPr>
        <xdr:cNvPr id="406" name="直線コネクタ 405"/>
        <xdr:cNvCxnSpPr/>
      </xdr:nvCxnSpPr>
      <xdr:spPr>
        <a:xfrm>
          <a:off x="10388600" y="1246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128107</xdr:rowOff>
    </xdr:from>
    <xdr:to>
      <xdr:col>55</xdr:col>
      <xdr:colOff>0</xdr:colOff>
      <xdr:row>74</xdr:row>
      <xdr:rowOff>90126</xdr:rowOff>
    </xdr:to>
    <xdr:cxnSp macro="">
      <xdr:nvCxnSpPr>
        <xdr:cNvPr id="407" name="直線コネクタ 406"/>
        <xdr:cNvCxnSpPr/>
      </xdr:nvCxnSpPr>
      <xdr:spPr>
        <a:xfrm>
          <a:off x="9639300" y="12643957"/>
          <a:ext cx="8382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141296</xdr:rowOff>
    </xdr:from>
    <xdr:ext cx="534377" cy="259045"/>
    <xdr:sp macro="" textlink="">
      <xdr:nvSpPr>
        <xdr:cNvPr id="408" name="普通建設事業費 （ うち新規整備　）平均値テキスト"/>
        <xdr:cNvSpPr txBox="1"/>
      </xdr:nvSpPr>
      <xdr:spPr>
        <a:xfrm>
          <a:off x="10528300" y="13342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162869</xdr:rowOff>
    </xdr:from>
    <xdr:to>
      <xdr:col>55</xdr:col>
      <xdr:colOff>50800</xdr:colOff>
      <xdr:row>78</xdr:row>
      <xdr:rowOff>93019</xdr:rowOff>
    </xdr:to>
    <xdr:sp macro="" textlink="">
      <xdr:nvSpPr>
        <xdr:cNvPr id="409" name="フローチャート: 判断 408"/>
        <xdr:cNvSpPr/>
      </xdr:nvSpPr>
      <xdr:spPr>
        <a:xfrm>
          <a:off x="104267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36585</xdr:rowOff>
    </xdr:from>
    <xdr:to>
      <xdr:col>50</xdr:col>
      <xdr:colOff>114300</xdr:colOff>
      <xdr:row>73</xdr:row>
      <xdr:rowOff>128107</xdr:rowOff>
    </xdr:to>
    <xdr:cxnSp macro="">
      <xdr:nvCxnSpPr>
        <xdr:cNvPr id="410" name="直線コネクタ 409"/>
        <xdr:cNvCxnSpPr/>
      </xdr:nvCxnSpPr>
      <xdr:spPr>
        <a:xfrm>
          <a:off x="8750300" y="12209535"/>
          <a:ext cx="889000" cy="4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5559</xdr:rowOff>
    </xdr:from>
    <xdr:to>
      <xdr:col>50</xdr:col>
      <xdr:colOff>165100</xdr:colOff>
      <xdr:row>78</xdr:row>
      <xdr:rowOff>107159</xdr:rowOff>
    </xdr:to>
    <xdr:sp macro="" textlink="">
      <xdr:nvSpPr>
        <xdr:cNvPr id="411" name="フローチャート: 判断 410"/>
        <xdr:cNvSpPr/>
      </xdr:nvSpPr>
      <xdr:spPr>
        <a:xfrm>
          <a:off x="9588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98286</xdr:rowOff>
    </xdr:from>
    <xdr:ext cx="534377" cy="259045"/>
    <xdr:sp macro="" textlink="">
      <xdr:nvSpPr>
        <xdr:cNvPr id="412" name="テキスト ボックス 411"/>
        <xdr:cNvSpPr txBox="1"/>
      </xdr:nvSpPr>
      <xdr:spPr>
        <a:xfrm>
          <a:off x="9372111" y="134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36585</xdr:rowOff>
    </xdr:from>
    <xdr:to>
      <xdr:col>45</xdr:col>
      <xdr:colOff>177800</xdr:colOff>
      <xdr:row>76</xdr:row>
      <xdr:rowOff>164716</xdr:rowOff>
    </xdr:to>
    <xdr:cxnSp macro="">
      <xdr:nvCxnSpPr>
        <xdr:cNvPr id="413" name="直線コネクタ 412"/>
        <xdr:cNvCxnSpPr/>
      </xdr:nvCxnSpPr>
      <xdr:spPr>
        <a:xfrm flipV="1">
          <a:off x="7861300" y="12209535"/>
          <a:ext cx="889000" cy="9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130211</xdr:rowOff>
    </xdr:from>
    <xdr:to>
      <xdr:col>46</xdr:col>
      <xdr:colOff>38100</xdr:colOff>
      <xdr:row>78</xdr:row>
      <xdr:rowOff>60361</xdr:rowOff>
    </xdr:to>
    <xdr:sp macro="" textlink="">
      <xdr:nvSpPr>
        <xdr:cNvPr id="414" name="フローチャート: 判断 413"/>
        <xdr:cNvSpPr/>
      </xdr:nvSpPr>
      <xdr:spPr>
        <a:xfrm>
          <a:off x="8699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51488</xdr:rowOff>
    </xdr:from>
    <xdr:ext cx="534377" cy="259045"/>
    <xdr:sp macro="" textlink="">
      <xdr:nvSpPr>
        <xdr:cNvPr id="415" name="テキスト ボックス 414"/>
        <xdr:cNvSpPr txBox="1"/>
      </xdr:nvSpPr>
      <xdr:spPr>
        <a:xfrm>
          <a:off x="8483111" y="134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164716</xdr:rowOff>
    </xdr:from>
    <xdr:to>
      <xdr:col>41</xdr:col>
      <xdr:colOff>50800</xdr:colOff>
      <xdr:row>78</xdr:row>
      <xdr:rowOff>34511</xdr:rowOff>
    </xdr:to>
    <xdr:cxnSp macro="">
      <xdr:nvCxnSpPr>
        <xdr:cNvPr id="416" name="直線コネクタ 415"/>
        <xdr:cNvCxnSpPr/>
      </xdr:nvCxnSpPr>
      <xdr:spPr>
        <a:xfrm flipV="1">
          <a:off x="6972300" y="13194916"/>
          <a:ext cx="889000" cy="2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151749</xdr:rowOff>
    </xdr:from>
    <xdr:to>
      <xdr:col>41</xdr:col>
      <xdr:colOff>101600</xdr:colOff>
      <xdr:row>78</xdr:row>
      <xdr:rowOff>81899</xdr:rowOff>
    </xdr:to>
    <xdr:sp macro="" textlink="">
      <xdr:nvSpPr>
        <xdr:cNvPr id="417" name="フローチャート: 判断 416"/>
        <xdr:cNvSpPr/>
      </xdr:nvSpPr>
      <xdr:spPr>
        <a:xfrm>
          <a:off x="7810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73026</xdr:rowOff>
    </xdr:from>
    <xdr:ext cx="534377" cy="259045"/>
    <xdr:sp macro="" textlink="">
      <xdr:nvSpPr>
        <xdr:cNvPr id="418" name="テキスト ボックス 417"/>
        <xdr:cNvSpPr txBox="1"/>
      </xdr:nvSpPr>
      <xdr:spPr>
        <a:xfrm>
          <a:off x="7594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148157</xdr:rowOff>
    </xdr:from>
    <xdr:to>
      <xdr:col>36</xdr:col>
      <xdr:colOff>165100</xdr:colOff>
      <xdr:row>78</xdr:row>
      <xdr:rowOff>78307</xdr:rowOff>
    </xdr:to>
    <xdr:sp macro="" textlink="">
      <xdr:nvSpPr>
        <xdr:cNvPr id="419" name="フローチャート: 判断 418"/>
        <xdr:cNvSpPr/>
      </xdr:nvSpPr>
      <xdr:spPr>
        <a:xfrm>
          <a:off x="6921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94834</xdr:rowOff>
    </xdr:from>
    <xdr:ext cx="534377" cy="259045"/>
    <xdr:sp macro="" textlink="">
      <xdr:nvSpPr>
        <xdr:cNvPr id="420" name="テキスト ボックス 419"/>
        <xdr:cNvSpPr txBox="1"/>
      </xdr:nvSpPr>
      <xdr:spPr>
        <a:xfrm>
          <a:off x="6705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39326</xdr:rowOff>
    </xdr:from>
    <xdr:to>
      <xdr:col>55</xdr:col>
      <xdr:colOff>50800</xdr:colOff>
      <xdr:row>74</xdr:row>
      <xdr:rowOff>140926</xdr:rowOff>
    </xdr:to>
    <xdr:sp macro="" textlink="">
      <xdr:nvSpPr>
        <xdr:cNvPr id="426" name="楕円 425"/>
        <xdr:cNvSpPr/>
      </xdr:nvSpPr>
      <xdr:spPr>
        <a:xfrm>
          <a:off x="10426700" y="127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62203</xdr:rowOff>
    </xdr:from>
    <xdr:ext cx="534377" cy="259045"/>
    <xdr:sp macro="" textlink="">
      <xdr:nvSpPr>
        <xdr:cNvPr id="427" name="普通建設事業費 （ うち新規整備　）該当値テキスト"/>
        <xdr:cNvSpPr txBox="1"/>
      </xdr:nvSpPr>
      <xdr:spPr>
        <a:xfrm>
          <a:off x="10528300" y="1257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77307</xdr:rowOff>
    </xdr:from>
    <xdr:to>
      <xdr:col>50</xdr:col>
      <xdr:colOff>165100</xdr:colOff>
      <xdr:row>74</xdr:row>
      <xdr:rowOff>7457</xdr:rowOff>
    </xdr:to>
    <xdr:sp macro="" textlink="">
      <xdr:nvSpPr>
        <xdr:cNvPr id="428" name="楕円 427"/>
        <xdr:cNvSpPr/>
      </xdr:nvSpPr>
      <xdr:spPr>
        <a:xfrm>
          <a:off x="9588500" y="125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23984</xdr:rowOff>
    </xdr:from>
    <xdr:ext cx="534377" cy="259045"/>
    <xdr:sp macro="" textlink="">
      <xdr:nvSpPr>
        <xdr:cNvPr id="429" name="テキスト ボックス 428"/>
        <xdr:cNvSpPr txBox="1"/>
      </xdr:nvSpPr>
      <xdr:spPr>
        <a:xfrm>
          <a:off x="9372111" y="123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157235</xdr:rowOff>
    </xdr:from>
    <xdr:to>
      <xdr:col>46</xdr:col>
      <xdr:colOff>38100</xdr:colOff>
      <xdr:row>71</xdr:row>
      <xdr:rowOff>87385</xdr:rowOff>
    </xdr:to>
    <xdr:sp macro="" textlink="">
      <xdr:nvSpPr>
        <xdr:cNvPr id="430" name="楕円 429"/>
        <xdr:cNvSpPr/>
      </xdr:nvSpPr>
      <xdr:spPr>
        <a:xfrm>
          <a:off x="8699500" y="121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103912</xdr:rowOff>
    </xdr:from>
    <xdr:ext cx="534377" cy="259045"/>
    <xdr:sp macro="" textlink="">
      <xdr:nvSpPr>
        <xdr:cNvPr id="431" name="テキスト ボックス 430"/>
        <xdr:cNvSpPr txBox="1"/>
      </xdr:nvSpPr>
      <xdr:spPr>
        <a:xfrm>
          <a:off x="8483111" y="119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113916</xdr:rowOff>
    </xdr:from>
    <xdr:to>
      <xdr:col>41</xdr:col>
      <xdr:colOff>101600</xdr:colOff>
      <xdr:row>77</xdr:row>
      <xdr:rowOff>44066</xdr:rowOff>
    </xdr:to>
    <xdr:sp macro="" textlink="">
      <xdr:nvSpPr>
        <xdr:cNvPr id="432" name="楕円 431"/>
        <xdr:cNvSpPr/>
      </xdr:nvSpPr>
      <xdr:spPr>
        <a:xfrm>
          <a:off x="7810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60593</xdr:rowOff>
    </xdr:from>
    <xdr:ext cx="534377" cy="259045"/>
    <xdr:sp macro="" textlink="">
      <xdr:nvSpPr>
        <xdr:cNvPr id="433" name="テキスト ボックス 432"/>
        <xdr:cNvSpPr txBox="1"/>
      </xdr:nvSpPr>
      <xdr:spPr>
        <a:xfrm>
          <a:off x="7594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155161</xdr:rowOff>
    </xdr:from>
    <xdr:to>
      <xdr:col>36</xdr:col>
      <xdr:colOff>165100</xdr:colOff>
      <xdr:row>78</xdr:row>
      <xdr:rowOff>85311</xdr:rowOff>
    </xdr:to>
    <xdr:sp macro="" textlink="">
      <xdr:nvSpPr>
        <xdr:cNvPr id="434" name="楕円 433"/>
        <xdr:cNvSpPr/>
      </xdr:nvSpPr>
      <xdr:spPr>
        <a:xfrm>
          <a:off x="6921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76438</xdr:rowOff>
    </xdr:from>
    <xdr:ext cx="534377" cy="259045"/>
    <xdr:sp macro="" textlink="">
      <xdr:nvSpPr>
        <xdr:cNvPr id="435" name="テキスト ボックス 434"/>
        <xdr:cNvSpPr txBox="1"/>
      </xdr:nvSpPr>
      <xdr:spPr>
        <a:xfrm>
          <a:off x="6705111" y="13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1" name="直線コネクタ 460"/>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2" name="普通建設事業費 （ うち更新整備　）最小値テキスト"/>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3" name="直線コネクタ 462"/>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4" name="普通建設事業費 （ うち更新整備　）最大値テキスト"/>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5" name="直線コネクタ 464"/>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111734</xdr:rowOff>
    </xdr:from>
    <xdr:to>
      <xdr:col>55</xdr:col>
      <xdr:colOff>0</xdr:colOff>
      <xdr:row>98</xdr:row>
      <xdr:rowOff>39367</xdr:rowOff>
    </xdr:to>
    <xdr:cxnSp macro="">
      <xdr:nvCxnSpPr>
        <xdr:cNvPr id="466" name="直線コネクタ 465"/>
        <xdr:cNvCxnSpPr/>
      </xdr:nvCxnSpPr>
      <xdr:spPr>
        <a:xfrm>
          <a:off x="9639300" y="16742384"/>
          <a:ext cx="838200" cy="9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56108</xdr:rowOff>
    </xdr:from>
    <xdr:ext cx="534377" cy="259045"/>
    <xdr:sp macro="" textlink="">
      <xdr:nvSpPr>
        <xdr:cNvPr id="467" name="普通建設事業費 （ うち更新整備　）平均値テキスト"/>
        <xdr:cNvSpPr txBox="1"/>
      </xdr:nvSpPr>
      <xdr:spPr>
        <a:xfrm>
          <a:off x="10528300" y="165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68" name="フローチャート: 判断 467"/>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111734</xdr:rowOff>
    </xdr:from>
    <xdr:to>
      <xdr:col>50</xdr:col>
      <xdr:colOff>114300</xdr:colOff>
      <xdr:row>97</xdr:row>
      <xdr:rowOff>121979</xdr:rowOff>
    </xdr:to>
    <xdr:cxnSp macro="">
      <xdr:nvCxnSpPr>
        <xdr:cNvPr id="469" name="直線コネクタ 468"/>
        <xdr:cNvCxnSpPr/>
      </xdr:nvCxnSpPr>
      <xdr:spPr>
        <a:xfrm flipV="1">
          <a:off x="8750300" y="16742384"/>
          <a:ext cx="889000" cy="1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0" name="フローチャート: 判断 469"/>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1" name="テキスト ボックス 470"/>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121979</xdr:rowOff>
    </xdr:from>
    <xdr:to>
      <xdr:col>45</xdr:col>
      <xdr:colOff>177800</xdr:colOff>
      <xdr:row>98</xdr:row>
      <xdr:rowOff>98323</xdr:rowOff>
    </xdr:to>
    <xdr:cxnSp macro="">
      <xdr:nvCxnSpPr>
        <xdr:cNvPr id="472" name="直線コネクタ 471"/>
        <xdr:cNvCxnSpPr/>
      </xdr:nvCxnSpPr>
      <xdr:spPr>
        <a:xfrm flipV="1">
          <a:off x="7861300" y="16752629"/>
          <a:ext cx="889000" cy="1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3" name="フローチャート: 判断 472"/>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4" name="テキスト ボックス 473"/>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27533</xdr:rowOff>
    </xdr:from>
    <xdr:to>
      <xdr:col>41</xdr:col>
      <xdr:colOff>50800</xdr:colOff>
      <xdr:row>98</xdr:row>
      <xdr:rowOff>98323</xdr:rowOff>
    </xdr:to>
    <xdr:cxnSp macro="">
      <xdr:nvCxnSpPr>
        <xdr:cNvPr id="475" name="直線コネクタ 474"/>
        <xdr:cNvCxnSpPr/>
      </xdr:nvCxnSpPr>
      <xdr:spPr>
        <a:xfrm>
          <a:off x="6972300" y="16829633"/>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6" name="フローチャート: 判断 475"/>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7" name="テキスト ボックス 476"/>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78" name="フローチャート: 判断 477"/>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79" name="テキスト ボックス 478"/>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160017</xdr:rowOff>
    </xdr:from>
    <xdr:to>
      <xdr:col>55</xdr:col>
      <xdr:colOff>50800</xdr:colOff>
      <xdr:row>98</xdr:row>
      <xdr:rowOff>90167</xdr:rowOff>
    </xdr:to>
    <xdr:sp macro="" textlink="">
      <xdr:nvSpPr>
        <xdr:cNvPr id="485" name="楕円 484"/>
        <xdr:cNvSpPr/>
      </xdr:nvSpPr>
      <xdr:spPr>
        <a:xfrm>
          <a:off x="10426700" y="167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74944</xdr:rowOff>
    </xdr:from>
    <xdr:ext cx="534377" cy="259045"/>
    <xdr:sp macro="" textlink="">
      <xdr:nvSpPr>
        <xdr:cNvPr id="486" name="普通建設事業費 （ うち更新整備　）該当値テキスト"/>
        <xdr:cNvSpPr txBox="1"/>
      </xdr:nvSpPr>
      <xdr:spPr>
        <a:xfrm>
          <a:off x="10528300" y="167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60934</xdr:rowOff>
    </xdr:from>
    <xdr:to>
      <xdr:col>50</xdr:col>
      <xdr:colOff>165100</xdr:colOff>
      <xdr:row>97</xdr:row>
      <xdr:rowOff>162534</xdr:rowOff>
    </xdr:to>
    <xdr:sp macro="" textlink="">
      <xdr:nvSpPr>
        <xdr:cNvPr id="487" name="楕円 486"/>
        <xdr:cNvSpPr/>
      </xdr:nvSpPr>
      <xdr:spPr>
        <a:xfrm>
          <a:off x="9588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7611</xdr:rowOff>
    </xdr:from>
    <xdr:ext cx="534377" cy="259045"/>
    <xdr:sp macro="" textlink="">
      <xdr:nvSpPr>
        <xdr:cNvPr id="488" name="テキスト ボックス 487"/>
        <xdr:cNvSpPr txBox="1"/>
      </xdr:nvSpPr>
      <xdr:spPr>
        <a:xfrm>
          <a:off x="9372111" y="164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71179</xdr:rowOff>
    </xdr:from>
    <xdr:to>
      <xdr:col>46</xdr:col>
      <xdr:colOff>38100</xdr:colOff>
      <xdr:row>98</xdr:row>
      <xdr:rowOff>1329</xdr:rowOff>
    </xdr:to>
    <xdr:sp macro="" textlink="">
      <xdr:nvSpPr>
        <xdr:cNvPr id="489" name="楕円 488"/>
        <xdr:cNvSpPr/>
      </xdr:nvSpPr>
      <xdr:spPr>
        <a:xfrm>
          <a:off x="8699500" y="167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163906</xdr:rowOff>
    </xdr:from>
    <xdr:ext cx="534377" cy="259045"/>
    <xdr:sp macro="" textlink="">
      <xdr:nvSpPr>
        <xdr:cNvPr id="490" name="テキスト ボックス 489"/>
        <xdr:cNvSpPr txBox="1"/>
      </xdr:nvSpPr>
      <xdr:spPr>
        <a:xfrm>
          <a:off x="8483111" y="1679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47523</xdr:rowOff>
    </xdr:from>
    <xdr:to>
      <xdr:col>41</xdr:col>
      <xdr:colOff>101600</xdr:colOff>
      <xdr:row>98</xdr:row>
      <xdr:rowOff>149123</xdr:rowOff>
    </xdr:to>
    <xdr:sp macro="" textlink="">
      <xdr:nvSpPr>
        <xdr:cNvPr id="491" name="楕円 490"/>
        <xdr:cNvSpPr/>
      </xdr:nvSpPr>
      <xdr:spPr>
        <a:xfrm>
          <a:off x="7810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140250</xdr:rowOff>
    </xdr:from>
    <xdr:ext cx="534377" cy="259045"/>
    <xdr:sp macro="" textlink="">
      <xdr:nvSpPr>
        <xdr:cNvPr id="492" name="テキスト ボックス 491"/>
        <xdr:cNvSpPr txBox="1"/>
      </xdr:nvSpPr>
      <xdr:spPr>
        <a:xfrm>
          <a:off x="7594111" y="1694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148183</xdr:rowOff>
    </xdr:from>
    <xdr:to>
      <xdr:col>36</xdr:col>
      <xdr:colOff>165100</xdr:colOff>
      <xdr:row>98</xdr:row>
      <xdr:rowOff>78333</xdr:rowOff>
    </xdr:to>
    <xdr:sp macro="" textlink="">
      <xdr:nvSpPr>
        <xdr:cNvPr id="493" name="楕円 492"/>
        <xdr:cNvSpPr/>
      </xdr:nvSpPr>
      <xdr:spPr>
        <a:xfrm>
          <a:off x="6921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69460</xdr:rowOff>
    </xdr:from>
    <xdr:ext cx="534377" cy="259045"/>
    <xdr:sp macro="" textlink="">
      <xdr:nvSpPr>
        <xdr:cNvPr id="494" name="テキスト ボックス 493"/>
        <xdr:cNvSpPr txBox="1"/>
      </xdr:nvSpPr>
      <xdr:spPr>
        <a:xfrm>
          <a:off x="6705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6" name="直線コネクタ 515"/>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19" name="災害復旧事業費最大値テキスト"/>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0" name="直線コネクタ 519"/>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100587</xdr:rowOff>
    </xdr:from>
    <xdr:to>
      <xdr:col>85</xdr:col>
      <xdr:colOff>127000</xdr:colOff>
      <xdr:row>38</xdr:row>
      <xdr:rowOff>126578</xdr:rowOff>
    </xdr:to>
    <xdr:cxnSp macro="">
      <xdr:nvCxnSpPr>
        <xdr:cNvPr id="521" name="直線コネクタ 520"/>
        <xdr:cNvCxnSpPr/>
      </xdr:nvCxnSpPr>
      <xdr:spPr>
        <a:xfrm>
          <a:off x="15481300" y="6615687"/>
          <a:ext cx="838200" cy="2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2" name="災害復旧事業費平均値テキスト"/>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3" name="フローチャート: 判断 522"/>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100587</xdr:rowOff>
    </xdr:from>
    <xdr:to>
      <xdr:col>81</xdr:col>
      <xdr:colOff>50800</xdr:colOff>
      <xdr:row>38</xdr:row>
      <xdr:rowOff>133231</xdr:rowOff>
    </xdr:to>
    <xdr:cxnSp macro="">
      <xdr:nvCxnSpPr>
        <xdr:cNvPr id="524" name="直線コネクタ 523"/>
        <xdr:cNvCxnSpPr/>
      </xdr:nvCxnSpPr>
      <xdr:spPr>
        <a:xfrm flipV="1">
          <a:off x="14592300" y="6615687"/>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5" name="フローチャート: 判断 524"/>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6" name="テキスト ボックス 525"/>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133231</xdr:rowOff>
    </xdr:from>
    <xdr:to>
      <xdr:col>76</xdr:col>
      <xdr:colOff>114300</xdr:colOff>
      <xdr:row>38</xdr:row>
      <xdr:rowOff>139700</xdr:rowOff>
    </xdr:to>
    <xdr:cxnSp macro="">
      <xdr:nvCxnSpPr>
        <xdr:cNvPr id="527" name="直線コネクタ 526"/>
        <xdr:cNvCxnSpPr/>
      </xdr:nvCxnSpPr>
      <xdr:spPr>
        <a:xfrm flipV="1">
          <a:off x="13703300" y="664833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28" name="フローチャート: 判断 527"/>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29" name="テキスト ボックス 528"/>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1" name="フローチャート: 判断 530"/>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2" name="テキスト ボックス 531"/>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3" name="フローチャート: 判断 532"/>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4" name="テキスト ボックス 533"/>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75778</xdr:rowOff>
    </xdr:from>
    <xdr:to>
      <xdr:col>85</xdr:col>
      <xdr:colOff>177800</xdr:colOff>
      <xdr:row>39</xdr:row>
      <xdr:rowOff>5928</xdr:rowOff>
    </xdr:to>
    <xdr:sp macro="" textlink="">
      <xdr:nvSpPr>
        <xdr:cNvPr id="540" name="楕円 539"/>
        <xdr:cNvSpPr/>
      </xdr:nvSpPr>
      <xdr:spPr>
        <a:xfrm>
          <a:off x="162687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162155</xdr:rowOff>
    </xdr:from>
    <xdr:ext cx="378565" cy="259045"/>
    <xdr:sp macro="" textlink="">
      <xdr:nvSpPr>
        <xdr:cNvPr id="541" name="災害復旧事業費該当値テキスト"/>
        <xdr:cNvSpPr txBox="1"/>
      </xdr:nvSpPr>
      <xdr:spPr>
        <a:xfrm>
          <a:off x="16370300" y="650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49787</xdr:rowOff>
    </xdr:from>
    <xdr:to>
      <xdr:col>81</xdr:col>
      <xdr:colOff>101600</xdr:colOff>
      <xdr:row>38</xdr:row>
      <xdr:rowOff>151387</xdr:rowOff>
    </xdr:to>
    <xdr:sp macro="" textlink="">
      <xdr:nvSpPr>
        <xdr:cNvPr id="542" name="楕円 541"/>
        <xdr:cNvSpPr/>
      </xdr:nvSpPr>
      <xdr:spPr>
        <a:xfrm>
          <a:off x="15430500" y="65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142514</xdr:rowOff>
    </xdr:from>
    <xdr:ext cx="469744" cy="259045"/>
    <xdr:sp macro="" textlink="">
      <xdr:nvSpPr>
        <xdr:cNvPr id="543" name="テキスト ボックス 542"/>
        <xdr:cNvSpPr txBox="1"/>
      </xdr:nvSpPr>
      <xdr:spPr>
        <a:xfrm>
          <a:off x="15246428" y="665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82431</xdr:rowOff>
    </xdr:from>
    <xdr:to>
      <xdr:col>76</xdr:col>
      <xdr:colOff>165100</xdr:colOff>
      <xdr:row>39</xdr:row>
      <xdr:rowOff>12581</xdr:rowOff>
    </xdr:to>
    <xdr:sp macro="" textlink="">
      <xdr:nvSpPr>
        <xdr:cNvPr id="544" name="楕円 543"/>
        <xdr:cNvSpPr/>
      </xdr:nvSpPr>
      <xdr:spPr>
        <a:xfrm>
          <a:off x="145415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3708</xdr:rowOff>
    </xdr:from>
    <xdr:ext cx="378565" cy="259045"/>
    <xdr:sp macro="" textlink="">
      <xdr:nvSpPr>
        <xdr:cNvPr id="545" name="テキスト ボックス 544"/>
        <xdr:cNvSpPr txBox="1"/>
      </xdr:nvSpPr>
      <xdr:spPr>
        <a:xfrm>
          <a:off x="14403017" y="669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2" name="直線コネクタ 621"/>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3" name="公債費最小値テキスト"/>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4" name="直線コネクタ 623"/>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5" name="公債費最大値テキスト"/>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6" name="直線コネクタ 625"/>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138729</xdr:rowOff>
    </xdr:from>
    <xdr:to>
      <xdr:col>85</xdr:col>
      <xdr:colOff>127000</xdr:colOff>
      <xdr:row>74</xdr:row>
      <xdr:rowOff>152673</xdr:rowOff>
    </xdr:to>
    <xdr:cxnSp macro="">
      <xdr:nvCxnSpPr>
        <xdr:cNvPr id="627" name="直線コネクタ 626"/>
        <xdr:cNvCxnSpPr/>
      </xdr:nvCxnSpPr>
      <xdr:spPr>
        <a:xfrm flipV="1">
          <a:off x="15481300" y="12826029"/>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28" name="公債費平均値テキスト"/>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29" name="フローチャート: 判断 628"/>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124841</xdr:rowOff>
    </xdr:from>
    <xdr:to>
      <xdr:col>81</xdr:col>
      <xdr:colOff>50800</xdr:colOff>
      <xdr:row>74</xdr:row>
      <xdr:rowOff>152673</xdr:rowOff>
    </xdr:to>
    <xdr:cxnSp macro="">
      <xdr:nvCxnSpPr>
        <xdr:cNvPr id="630" name="直線コネクタ 629"/>
        <xdr:cNvCxnSpPr/>
      </xdr:nvCxnSpPr>
      <xdr:spPr>
        <a:xfrm>
          <a:off x="14592300" y="12812141"/>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1" name="フローチャート: 判断 630"/>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2" name="テキスト ボックス 631"/>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120250</xdr:rowOff>
    </xdr:from>
    <xdr:to>
      <xdr:col>76</xdr:col>
      <xdr:colOff>114300</xdr:colOff>
      <xdr:row>74</xdr:row>
      <xdr:rowOff>124841</xdr:rowOff>
    </xdr:to>
    <xdr:cxnSp macro="">
      <xdr:nvCxnSpPr>
        <xdr:cNvPr id="633" name="直線コネクタ 632"/>
        <xdr:cNvCxnSpPr/>
      </xdr:nvCxnSpPr>
      <xdr:spPr>
        <a:xfrm>
          <a:off x="13703300" y="12807550"/>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4" name="フローチャート: 判断 633"/>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5" name="テキスト ボックス 634"/>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112706</xdr:rowOff>
    </xdr:from>
    <xdr:to>
      <xdr:col>71</xdr:col>
      <xdr:colOff>177800</xdr:colOff>
      <xdr:row>74</xdr:row>
      <xdr:rowOff>120250</xdr:rowOff>
    </xdr:to>
    <xdr:cxnSp macro="">
      <xdr:nvCxnSpPr>
        <xdr:cNvPr id="636" name="直線コネクタ 635"/>
        <xdr:cNvCxnSpPr/>
      </xdr:nvCxnSpPr>
      <xdr:spPr>
        <a:xfrm>
          <a:off x="12814300" y="12800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7" name="フローチャート: 判断 636"/>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38" name="テキスト ボックス 637"/>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39" name="フローチャート: 判断 638"/>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0" name="テキスト ボックス 639"/>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87929</xdr:rowOff>
    </xdr:from>
    <xdr:to>
      <xdr:col>85</xdr:col>
      <xdr:colOff>177800</xdr:colOff>
      <xdr:row>75</xdr:row>
      <xdr:rowOff>18079</xdr:rowOff>
    </xdr:to>
    <xdr:sp macro="" textlink="">
      <xdr:nvSpPr>
        <xdr:cNvPr id="646" name="楕円 645"/>
        <xdr:cNvSpPr/>
      </xdr:nvSpPr>
      <xdr:spPr>
        <a:xfrm>
          <a:off x="16268700" y="127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110806</xdr:rowOff>
    </xdr:from>
    <xdr:ext cx="534377" cy="259045"/>
    <xdr:sp macro="" textlink="">
      <xdr:nvSpPr>
        <xdr:cNvPr id="647" name="公債費該当値テキスト"/>
        <xdr:cNvSpPr txBox="1"/>
      </xdr:nvSpPr>
      <xdr:spPr>
        <a:xfrm>
          <a:off x="16370300" y="126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101873</xdr:rowOff>
    </xdr:from>
    <xdr:to>
      <xdr:col>81</xdr:col>
      <xdr:colOff>101600</xdr:colOff>
      <xdr:row>75</xdr:row>
      <xdr:rowOff>32023</xdr:rowOff>
    </xdr:to>
    <xdr:sp macro="" textlink="">
      <xdr:nvSpPr>
        <xdr:cNvPr id="648" name="楕円 647"/>
        <xdr:cNvSpPr/>
      </xdr:nvSpPr>
      <xdr:spPr>
        <a:xfrm>
          <a:off x="15430500" y="127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48550</xdr:rowOff>
    </xdr:from>
    <xdr:ext cx="534377" cy="259045"/>
    <xdr:sp macro="" textlink="">
      <xdr:nvSpPr>
        <xdr:cNvPr id="649" name="テキスト ボックス 648"/>
        <xdr:cNvSpPr txBox="1"/>
      </xdr:nvSpPr>
      <xdr:spPr>
        <a:xfrm>
          <a:off x="15214111" y="1256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74041</xdr:rowOff>
    </xdr:from>
    <xdr:to>
      <xdr:col>76</xdr:col>
      <xdr:colOff>165100</xdr:colOff>
      <xdr:row>75</xdr:row>
      <xdr:rowOff>4191</xdr:rowOff>
    </xdr:to>
    <xdr:sp macro="" textlink="">
      <xdr:nvSpPr>
        <xdr:cNvPr id="650" name="楕円 649"/>
        <xdr:cNvSpPr/>
      </xdr:nvSpPr>
      <xdr:spPr>
        <a:xfrm>
          <a:off x="145415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20718</xdr:rowOff>
    </xdr:from>
    <xdr:ext cx="534377" cy="259045"/>
    <xdr:sp macro="" textlink="">
      <xdr:nvSpPr>
        <xdr:cNvPr id="651" name="テキスト ボックス 650"/>
        <xdr:cNvSpPr txBox="1"/>
      </xdr:nvSpPr>
      <xdr:spPr>
        <a:xfrm>
          <a:off x="14325111" y="1253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69450</xdr:rowOff>
    </xdr:from>
    <xdr:to>
      <xdr:col>72</xdr:col>
      <xdr:colOff>38100</xdr:colOff>
      <xdr:row>74</xdr:row>
      <xdr:rowOff>171050</xdr:rowOff>
    </xdr:to>
    <xdr:sp macro="" textlink="">
      <xdr:nvSpPr>
        <xdr:cNvPr id="652" name="楕円 651"/>
        <xdr:cNvSpPr/>
      </xdr:nvSpPr>
      <xdr:spPr>
        <a:xfrm>
          <a:off x="13652500" y="127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16127</xdr:rowOff>
    </xdr:from>
    <xdr:ext cx="534377" cy="259045"/>
    <xdr:sp macro="" textlink="">
      <xdr:nvSpPr>
        <xdr:cNvPr id="653" name="テキスト ボックス 652"/>
        <xdr:cNvSpPr txBox="1"/>
      </xdr:nvSpPr>
      <xdr:spPr>
        <a:xfrm>
          <a:off x="13436111" y="125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61906</xdr:rowOff>
    </xdr:from>
    <xdr:to>
      <xdr:col>67</xdr:col>
      <xdr:colOff>101600</xdr:colOff>
      <xdr:row>74</xdr:row>
      <xdr:rowOff>163506</xdr:rowOff>
    </xdr:to>
    <xdr:sp macro="" textlink="">
      <xdr:nvSpPr>
        <xdr:cNvPr id="654" name="楕円 653"/>
        <xdr:cNvSpPr/>
      </xdr:nvSpPr>
      <xdr:spPr>
        <a:xfrm>
          <a:off x="12763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8583</xdr:rowOff>
    </xdr:from>
    <xdr:ext cx="534377" cy="259045"/>
    <xdr:sp macro="" textlink="">
      <xdr:nvSpPr>
        <xdr:cNvPr id="655" name="テキスト ボックス 654"/>
        <xdr:cNvSpPr txBox="1"/>
      </xdr:nvSpPr>
      <xdr:spPr>
        <a:xfrm>
          <a:off x="12547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6604</xdr:rowOff>
    </xdr:from>
    <xdr:to>
      <xdr:col>85</xdr:col>
      <xdr:colOff>126364</xdr:colOff>
      <xdr:row>98</xdr:row>
      <xdr:rowOff>137446</xdr:rowOff>
    </xdr:to>
    <xdr:cxnSp macro="">
      <xdr:nvCxnSpPr>
        <xdr:cNvPr id="677" name="直線コネクタ 676"/>
        <xdr:cNvCxnSpPr/>
      </xdr:nvCxnSpPr>
      <xdr:spPr>
        <a:xfrm flipV="1">
          <a:off x="16317595" y="15951454"/>
          <a:ext cx="1269" cy="988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141273</xdr:rowOff>
    </xdr:from>
    <xdr:ext cx="378565" cy="259045"/>
    <xdr:sp macro="" textlink="">
      <xdr:nvSpPr>
        <xdr:cNvPr id="678" name="積立金最小値テキスト"/>
        <xdr:cNvSpPr txBox="1"/>
      </xdr:nvSpPr>
      <xdr:spPr>
        <a:xfrm>
          <a:off x="16370300" y="16943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137446</xdr:rowOff>
    </xdr:from>
    <xdr:to>
      <xdr:col>86</xdr:col>
      <xdr:colOff>25400</xdr:colOff>
      <xdr:row>98</xdr:row>
      <xdr:rowOff>137446</xdr:rowOff>
    </xdr:to>
    <xdr:cxnSp macro="">
      <xdr:nvCxnSpPr>
        <xdr:cNvPr id="679" name="直線コネクタ 678"/>
        <xdr:cNvCxnSpPr/>
      </xdr:nvCxnSpPr>
      <xdr:spPr>
        <a:xfrm>
          <a:off x="16230600" y="1693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124731</xdr:rowOff>
    </xdr:from>
    <xdr:ext cx="599010" cy="259045"/>
    <xdr:sp macro="" textlink="">
      <xdr:nvSpPr>
        <xdr:cNvPr id="680" name="積立金最大値テキスト"/>
        <xdr:cNvSpPr txBox="1"/>
      </xdr:nvSpPr>
      <xdr:spPr>
        <a:xfrm>
          <a:off x="16370300" y="1572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6604</xdr:rowOff>
    </xdr:from>
    <xdr:to>
      <xdr:col>86</xdr:col>
      <xdr:colOff>25400</xdr:colOff>
      <xdr:row>93</xdr:row>
      <xdr:rowOff>6604</xdr:rowOff>
    </xdr:to>
    <xdr:cxnSp macro="">
      <xdr:nvCxnSpPr>
        <xdr:cNvPr id="681" name="直線コネクタ 680"/>
        <xdr:cNvCxnSpPr/>
      </xdr:nvCxnSpPr>
      <xdr:spPr>
        <a:xfrm>
          <a:off x="16230600" y="1595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6604</xdr:rowOff>
    </xdr:from>
    <xdr:to>
      <xdr:col>85</xdr:col>
      <xdr:colOff>127000</xdr:colOff>
      <xdr:row>94</xdr:row>
      <xdr:rowOff>60229</xdr:rowOff>
    </xdr:to>
    <xdr:cxnSp macro="">
      <xdr:nvCxnSpPr>
        <xdr:cNvPr id="682" name="直線コネクタ 681"/>
        <xdr:cNvCxnSpPr/>
      </xdr:nvCxnSpPr>
      <xdr:spPr>
        <a:xfrm flipV="1">
          <a:off x="15481300" y="15951454"/>
          <a:ext cx="838200" cy="22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103940</xdr:rowOff>
    </xdr:from>
    <xdr:ext cx="534377" cy="259045"/>
    <xdr:sp macro="" textlink="">
      <xdr:nvSpPr>
        <xdr:cNvPr id="683" name="積立金平均値テキスト"/>
        <xdr:cNvSpPr txBox="1"/>
      </xdr:nvSpPr>
      <xdr:spPr>
        <a:xfrm>
          <a:off x="16370300" y="1673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125513</xdr:rowOff>
    </xdr:from>
    <xdr:to>
      <xdr:col>85</xdr:col>
      <xdr:colOff>177800</xdr:colOff>
      <xdr:row>98</xdr:row>
      <xdr:rowOff>55663</xdr:rowOff>
    </xdr:to>
    <xdr:sp macro="" textlink="">
      <xdr:nvSpPr>
        <xdr:cNvPr id="684" name="フローチャート: 判断 683"/>
        <xdr:cNvSpPr/>
      </xdr:nvSpPr>
      <xdr:spPr>
        <a:xfrm>
          <a:off x="162687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60229</xdr:rowOff>
    </xdr:from>
    <xdr:to>
      <xdr:col>81</xdr:col>
      <xdr:colOff>50800</xdr:colOff>
      <xdr:row>95</xdr:row>
      <xdr:rowOff>86099</xdr:rowOff>
    </xdr:to>
    <xdr:cxnSp macro="">
      <xdr:nvCxnSpPr>
        <xdr:cNvPr id="685" name="直線コネクタ 684"/>
        <xdr:cNvCxnSpPr/>
      </xdr:nvCxnSpPr>
      <xdr:spPr>
        <a:xfrm flipV="1">
          <a:off x="14592300" y="16176529"/>
          <a:ext cx="889000" cy="1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12159</xdr:rowOff>
    </xdr:from>
    <xdr:to>
      <xdr:col>81</xdr:col>
      <xdr:colOff>101600</xdr:colOff>
      <xdr:row>98</xdr:row>
      <xdr:rowOff>113759</xdr:rowOff>
    </xdr:to>
    <xdr:sp macro="" textlink="">
      <xdr:nvSpPr>
        <xdr:cNvPr id="686" name="フローチャート: 判断 685"/>
        <xdr:cNvSpPr/>
      </xdr:nvSpPr>
      <xdr:spPr>
        <a:xfrm>
          <a:off x="15430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104886</xdr:rowOff>
    </xdr:from>
    <xdr:ext cx="534377" cy="259045"/>
    <xdr:sp macro="" textlink="">
      <xdr:nvSpPr>
        <xdr:cNvPr id="687" name="テキスト ボックス 686"/>
        <xdr:cNvSpPr txBox="1"/>
      </xdr:nvSpPr>
      <xdr:spPr>
        <a:xfrm>
          <a:off x="15214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104071</xdr:rowOff>
    </xdr:from>
    <xdr:to>
      <xdr:col>76</xdr:col>
      <xdr:colOff>114300</xdr:colOff>
      <xdr:row>95</xdr:row>
      <xdr:rowOff>86099</xdr:rowOff>
    </xdr:to>
    <xdr:cxnSp macro="">
      <xdr:nvCxnSpPr>
        <xdr:cNvPr id="688" name="直線コネクタ 687"/>
        <xdr:cNvCxnSpPr/>
      </xdr:nvCxnSpPr>
      <xdr:spPr>
        <a:xfrm>
          <a:off x="13703300" y="15877471"/>
          <a:ext cx="889000" cy="4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22862</xdr:rowOff>
    </xdr:from>
    <xdr:to>
      <xdr:col>76</xdr:col>
      <xdr:colOff>165100</xdr:colOff>
      <xdr:row>98</xdr:row>
      <xdr:rowOff>124462</xdr:rowOff>
    </xdr:to>
    <xdr:sp macro="" textlink="">
      <xdr:nvSpPr>
        <xdr:cNvPr id="689" name="フローチャート: 判断 688"/>
        <xdr:cNvSpPr/>
      </xdr:nvSpPr>
      <xdr:spPr>
        <a:xfrm>
          <a:off x="14541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115589</xdr:rowOff>
    </xdr:from>
    <xdr:ext cx="534377" cy="259045"/>
    <xdr:sp macro="" textlink="">
      <xdr:nvSpPr>
        <xdr:cNvPr id="690" name="テキスト ボックス 689"/>
        <xdr:cNvSpPr txBox="1"/>
      </xdr:nvSpPr>
      <xdr:spPr>
        <a:xfrm>
          <a:off x="14325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104071</xdr:rowOff>
    </xdr:from>
    <xdr:to>
      <xdr:col>71</xdr:col>
      <xdr:colOff>177800</xdr:colOff>
      <xdr:row>96</xdr:row>
      <xdr:rowOff>33945</xdr:rowOff>
    </xdr:to>
    <xdr:cxnSp macro="">
      <xdr:nvCxnSpPr>
        <xdr:cNvPr id="691" name="直線コネクタ 690"/>
        <xdr:cNvCxnSpPr/>
      </xdr:nvCxnSpPr>
      <xdr:spPr>
        <a:xfrm flipV="1">
          <a:off x="12814300" y="15877471"/>
          <a:ext cx="889000" cy="6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6677</xdr:rowOff>
    </xdr:from>
    <xdr:to>
      <xdr:col>72</xdr:col>
      <xdr:colOff>38100</xdr:colOff>
      <xdr:row>98</xdr:row>
      <xdr:rowOff>108277</xdr:rowOff>
    </xdr:to>
    <xdr:sp macro="" textlink="">
      <xdr:nvSpPr>
        <xdr:cNvPr id="692" name="フローチャート: 判断 691"/>
        <xdr:cNvSpPr/>
      </xdr:nvSpPr>
      <xdr:spPr>
        <a:xfrm>
          <a:off x="13652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99404</xdr:rowOff>
    </xdr:from>
    <xdr:ext cx="534377" cy="259045"/>
    <xdr:sp macro="" textlink="">
      <xdr:nvSpPr>
        <xdr:cNvPr id="693" name="テキスト ボックス 692"/>
        <xdr:cNvSpPr txBox="1"/>
      </xdr:nvSpPr>
      <xdr:spPr>
        <a:xfrm>
          <a:off x="13436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20101</xdr:rowOff>
    </xdr:from>
    <xdr:to>
      <xdr:col>67</xdr:col>
      <xdr:colOff>101600</xdr:colOff>
      <xdr:row>98</xdr:row>
      <xdr:rowOff>121701</xdr:rowOff>
    </xdr:to>
    <xdr:sp macro="" textlink="">
      <xdr:nvSpPr>
        <xdr:cNvPr id="694" name="フローチャート: 判断 693"/>
        <xdr:cNvSpPr/>
      </xdr:nvSpPr>
      <xdr:spPr>
        <a:xfrm>
          <a:off x="12763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112828</xdr:rowOff>
    </xdr:from>
    <xdr:ext cx="534377" cy="259045"/>
    <xdr:sp macro="" textlink="">
      <xdr:nvSpPr>
        <xdr:cNvPr id="695" name="テキスト ボックス 694"/>
        <xdr:cNvSpPr txBox="1"/>
      </xdr:nvSpPr>
      <xdr:spPr>
        <a:xfrm>
          <a:off x="12547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127254</xdr:rowOff>
    </xdr:from>
    <xdr:to>
      <xdr:col>85</xdr:col>
      <xdr:colOff>177800</xdr:colOff>
      <xdr:row>93</xdr:row>
      <xdr:rowOff>57404</xdr:rowOff>
    </xdr:to>
    <xdr:sp macro="" textlink="">
      <xdr:nvSpPr>
        <xdr:cNvPr id="701" name="楕円 700"/>
        <xdr:cNvSpPr/>
      </xdr:nvSpPr>
      <xdr:spPr>
        <a:xfrm>
          <a:off x="16268700" y="159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80281</xdr:rowOff>
    </xdr:from>
    <xdr:ext cx="599010" cy="259045"/>
    <xdr:sp macro="" textlink="">
      <xdr:nvSpPr>
        <xdr:cNvPr id="702" name="積立金該当値テキスト"/>
        <xdr:cNvSpPr txBox="1"/>
      </xdr:nvSpPr>
      <xdr:spPr>
        <a:xfrm>
          <a:off x="16370300" y="1585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9429</xdr:rowOff>
    </xdr:from>
    <xdr:to>
      <xdr:col>81</xdr:col>
      <xdr:colOff>101600</xdr:colOff>
      <xdr:row>94</xdr:row>
      <xdr:rowOff>111029</xdr:rowOff>
    </xdr:to>
    <xdr:sp macro="" textlink="">
      <xdr:nvSpPr>
        <xdr:cNvPr id="703" name="楕円 702"/>
        <xdr:cNvSpPr/>
      </xdr:nvSpPr>
      <xdr:spPr>
        <a:xfrm>
          <a:off x="15430500" y="16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127556</xdr:rowOff>
    </xdr:from>
    <xdr:ext cx="599010" cy="259045"/>
    <xdr:sp macro="" textlink="">
      <xdr:nvSpPr>
        <xdr:cNvPr id="704" name="テキスト ボックス 703"/>
        <xdr:cNvSpPr txBox="1"/>
      </xdr:nvSpPr>
      <xdr:spPr>
        <a:xfrm>
          <a:off x="15181795" y="1590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35299</xdr:rowOff>
    </xdr:from>
    <xdr:to>
      <xdr:col>76</xdr:col>
      <xdr:colOff>165100</xdr:colOff>
      <xdr:row>95</xdr:row>
      <xdr:rowOff>136899</xdr:rowOff>
    </xdr:to>
    <xdr:sp macro="" textlink="">
      <xdr:nvSpPr>
        <xdr:cNvPr id="705" name="楕円 704"/>
        <xdr:cNvSpPr/>
      </xdr:nvSpPr>
      <xdr:spPr>
        <a:xfrm>
          <a:off x="145415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153426</xdr:rowOff>
    </xdr:from>
    <xdr:ext cx="599010" cy="259045"/>
    <xdr:sp macro="" textlink="">
      <xdr:nvSpPr>
        <xdr:cNvPr id="706" name="テキスト ボックス 705"/>
        <xdr:cNvSpPr txBox="1"/>
      </xdr:nvSpPr>
      <xdr:spPr>
        <a:xfrm>
          <a:off x="14292795" y="1609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53271</xdr:rowOff>
    </xdr:from>
    <xdr:to>
      <xdr:col>72</xdr:col>
      <xdr:colOff>38100</xdr:colOff>
      <xdr:row>92</xdr:row>
      <xdr:rowOff>154871</xdr:rowOff>
    </xdr:to>
    <xdr:sp macro="" textlink="">
      <xdr:nvSpPr>
        <xdr:cNvPr id="707" name="楕円 706"/>
        <xdr:cNvSpPr/>
      </xdr:nvSpPr>
      <xdr:spPr>
        <a:xfrm>
          <a:off x="136525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171398</xdr:rowOff>
    </xdr:from>
    <xdr:ext cx="599010" cy="259045"/>
    <xdr:sp macro="" textlink="">
      <xdr:nvSpPr>
        <xdr:cNvPr id="708" name="テキスト ボックス 707"/>
        <xdr:cNvSpPr txBox="1"/>
      </xdr:nvSpPr>
      <xdr:spPr>
        <a:xfrm>
          <a:off x="13403795" y="1560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154595</xdr:rowOff>
    </xdr:from>
    <xdr:to>
      <xdr:col>67</xdr:col>
      <xdr:colOff>101600</xdr:colOff>
      <xdr:row>96</xdr:row>
      <xdr:rowOff>84745</xdr:rowOff>
    </xdr:to>
    <xdr:sp macro="" textlink="">
      <xdr:nvSpPr>
        <xdr:cNvPr id="709" name="楕円 708"/>
        <xdr:cNvSpPr/>
      </xdr:nvSpPr>
      <xdr:spPr>
        <a:xfrm>
          <a:off x="12763500" y="16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101272</xdr:rowOff>
    </xdr:from>
    <xdr:ext cx="534377" cy="259045"/>
    <xdr:sp macro="" textlink="">
      <xdr:nvSpPr>
        <xdr:cNvPr id="710" name="テキスト ボックス 709"/>
        <xdr:cNvSpPr txBox="1"/>
      </xdr:nvSpPr>
      <xdr:spPr>
        <a:xfrm>
          <a:off x="12547111" y="162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4" name="直線コネクタ 733"/>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7" name="投資及び出資金最大値テキスト"/>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8" name="直線コネクタ 737"/>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36068</xdr:rowOff>
    </xdr:from>
    <xdr:to>
      <xdr:col>116</xdr:col>
      <xdr:colOff>63500</xdr:colOff>
      <xdr:row>39</xdr:row>
      <xdr:rowOff>44450</xdr:rowOff>
    </xdr:to>
    <xdr:cxnSp macro="">
      <xdr:nvCxnSpPr>
        <xdr:cNvPr id="739" name="直線コネクタ 738"/>
        <xdr:cNvCxnSpPr/>
      </xdr:nvCxnSpPr>
      <xdr:spPr>
        <a:xfrm>
          <a:off x="21323300" y="6722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0" name="投資及び出資金平均値テキスト"/>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1" name="フローチャート: 判断 740"/>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43688</xdr:rowOff>
    </xdr:to>
    <xdr:cxnSp macro="">
      <xdr:nvCxnSpPr>
        <xdr:cNvPr id="742" name="直線コネクタ 741"/>
        <xdr:cNvCxnSpPr/>
      </xdr:nvCxnSpPr>
      <xdr:spPr>
        <a:xfrm flipV="1">
          <a:off x="20434300" y="67226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3" name="フローチャート: 判断 742"/>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4" name="テキスト ボックス 743"/>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43688</xdr:rowOff>
    </xdr:from>
    <xdr:to>
      <xdr:col>107</xdr:col>
      <xdr:colOff>50800</xdr:colOff>
      <xdr:row>39</xdr:row>
      <xdr:rowOff>44450</xdr:rowOff>
    </xdr:to>
    <xdr:cxnSp macro="">
      <xdr:nvCxnSpPr>
        <xdr:cNvPr id="745" name="直線コネクタ 744"/>
        <xdr:cNvCxnSpPr/>
      </xdr:nvCxnSpPr>
      <xdr:spPr>
        <a:xfrm flipV="1">
          <a:off x="19545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6" name="フローチャート: 判断 745"/>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7" name="テキスト ボックス 746"/>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9" name="フローチャート: 判断 748"/>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0" name="テキスト ボックス 749"/>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1" name="フローチャート: 判断 750"/>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2" name="テキスト ボックス 751"/>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156718</xdr:rowOff>
    </xdr:from>
    <xdr:to>
      <xdr:col>112</xdr:col>
      <xdr:colOff>38100</xdr:colOff>
      <xdr:row>39</xdr:row>
      <xdr:rowOff>86868</xdr:rowOff>
    </xdr:to>
    <xdr:sp macro="" textlink="">
      <xdr:nvSpPr>
        <xdr:cNvPr id="760" name="楕円 759"/>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77995</xdr:rowOff>
    </xdr:from>
    <xdr:ext cx="313932" cy="259045"/>
    <xdr:sp macro="" textlink="">
      <xdr:nvSpPr>
        <xdr:cNvPr id="761" name="テキスト ボックス 760"/>
        <xdr:cNvSpPr txBox="1"/>
      </xdr:nvSpPr>
      <xdr:spPr>
        <a:xfrm>
          <a:off x="21166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164338</xdr:rowOff>
    </xdr:from>
    <xdr:to>
      <xdr:col>107</xdr:col>
      <xdr:colOff>101600</xdr:colOff>
      <xdr:row>39</xdr:row>
      <xdr:rowOff>94488</xdr:rowOff>
    </xdr:to>
    <xdr:sp macro="" textlink="">
      <xdr:nvSpPr>
        <xdr:cNvPr id="762" name="楕円 761"/>
        <xdr:cNvSpPr/>
      </xdr:nvSpPr>
      <xdr:spPr>
        <a:xfrm>
          <a:off x="2038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85615</xdr:rowOff>
    </xdr:from>
    <xdr:ext cx="249299" cy="259045"/>
    <xdr:sp macro="" textlink="">
      <xdr:nvSpPr>
        <xdr:cNvPr id="763" name="テキスト ボックス 762"/>
        <xdr:cNvSpPr txBox="1"/>
      </xdr:nvSpPr>
      <xdr:spPr>
        <a:xfrm>
          <a:off x="2030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1" name="直線コネクタ 790"/>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4" name="貸付金最大値テキスト"/>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5" name="直線コネクタ 794"/>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168402</xdr:rowOff>
    </xdr:from>
    <xdr:to>
      <xdr:col>116</xdr:col>
      <xdr:colOff>63500</xdr:colOff>
      <xdr:row>58</xdr:row>
      <xdr:rowOff>169672</xdr:rowOff>
    </xdr:to>
    <xdr:cxnSp macro="">
      <xdr:nvCxnSpPr>
        <xdr:cNvPr id="796" name="直線コネクタ 795"/>
        <xdr:cNvCxnSpPr/>
      </xdr:nvCxnSpPr>
      <xdr:spPr>
        <a:xfrm flipV="1">
          <a:off x="21323300" y="10112502"/>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7" name="貸付金平均値テキスト"/>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8" name="フローチャート: 判断 797"/>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169672</xdr:rowOff>
    </xdr:from>
    <xdr:to>
      <xdr:col>111</xdr:col>
      <xdr:colOff>177800</xdr:colOff>
      <xdr:row>59</xdr:row>
      <xdr:rowOff>2032</xdr:rowOff>
    </xdr:to>
    <xdr:cxnSp macro="">
      <xdr:nvCxnSpPr>
        <xdr:cNvPr id="799" name="直線コネクタ 798"/>
        <xdr:cNvCxnSpPr/>
      </xdr:nvCxnSpPr>
      <xdr:spPr>
        <a:xfrm flipV="1">
          <a:off x="20434300" y="1011377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0" name="フローチャート: 判断 799"/>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1" name="テキスト ボックス 800"/>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2032</xdr:rowOff>
    </xdr:from>
    <xdr:to>
      <xdr:col>107</xdr:col>
      <xdr:colOff>50800</xdr:colOff>
      <xdr:row>59</xdr:row>
      <xdr:rowOff>5842</xdr:rowOff>
    </xdr:to>
    <xdr:cxnSp macro="">
      <xdr:nvCxnSpPr>
        <xdr:cNvPr id="802" name="直線コネクタ 801"/>
        <xdr:cNvCxnSpPr/>
      </xdr:nvCxnSpPr>
      <xdr:spPr>
        <a:xfrm flipV="1">
          <a:off x="19545300" y="1011758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3" name="フローチャート: 判断 802"/>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4" name="テキスト ボックス 803"/>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xdr:rowOff>
    </xdr:from>
    <xdr:to>
      <xdr:col>102</xdr:col>
      <xdr:colOff>114300</xdr:colOff>
      <xdr:row>59</xdr:row>
      <xdr:rowOff>5842</xdr:rowOff>
    </xdr:to>
    <xdr:cxnSp macro="">
      <xdr:nvCxnSpPr>
        <xdr:cNvPr id="805" name="直線コネクタ 804"/>
        <xdr:cNvCxnSpPr/>
      </xdr:nvCxnSpPr>
      <xdr:spPr>
        <a:xfrm>
          <a:off x="18656300" y="1011999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6" name="フローチャート: 判断 805"/>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7" name="テキスト ボックス 806"/>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8" name="フローチャート: 判断 807"/>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9" name="テキスト ボックス 808"/>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117602</xdr:rowOff>
    </xdr:from>
    <xdr:to>
      <xdr:col>116</xdr:col>
      <xdr:colOff>114300</xdr:colOff>
      <xdr:row>59</xdr:row>
      <xdr:rowOff>47752</xdr:rowOff>
    </xdr:to>
    <xdr:sp macro="" textlink="">
      <xdr:nvSpPr>
        <xdr:cNvPr id="815" name="楕円 814"/>
        <xdr:cNvSpPr/>
      </xdr:nvSpPr>
      <xdr:spPr>
        <a:xfrm>
          <a:off x="22110700" y="10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32529</xdr:rowOff>
    </xdr:from>
    <xdr:ext cx="378565" cy="259045"/>
    <xdr:sp macro="" textlink="">
      <xdr:nvSpPr>
        <xdr:cNvPr id="816" name="貸付金該当値テキスト"/>
        <xdr:cNvSpPr txBox="1"/>
      </xdr:nvSpPr>
      <xdr:spPr>
        <a:xfrm>
          <a:off x="22212300" y="997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118872</xdr:rowOff>
    </xdr:from>
    <xdr:to>
      <xdr:col>112</xdr:col>
      <xdr:colOff>38100</xdr:colOff>
      <xdr:row>59</xdr:row>
      <xdr:rowOff>49022</xdr:rowOff>
    </xdr:to>
    <xdr:sp macro="" textlink="">
      <xdr:nvSpPr>
        <xdr:cNvPr id="817" name="楕円 816"/>
        <xdr:cNvSpPr/>
      </xdr:nvSpPr>
      <xdr:spPr>
        <a:xfrm>
          <a:off x="21272500" y="100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40149</xdr:rowOff>
    </xdr:from>
    <xdr:ext cx="378565" cy="259045"/>
    <xdr:sp macro="" textlink="">
      <xdr:nvSpPr>
        <xdr:cNvPr id="818" name="テキスト ボックス 817"/>
        <xdr:cNvSpPr txBox="1"/>
      </xdr:nvSpPr>
      <xdr:spPr>
        <a:xfrm>
          <a:off x="21134017" y="10155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122682</xdr:rowOff>
    </xdr:from>
    <xdr:to>
      <xdr:col>107</xdr:col>
      <xdr:colOff>101600</xdr:colOff>
      <xdr:row>59</xdr:row>
      <xdr:rowOff>52832</xdr:rowOff>
    </xdr:to>
    <xdr:sp macro="" textlink="">
      <xdr:nvSpPr>
        <xdr:cNvPr id="819" name="楕円 818"/>
        <xdr:cNvSpPr/>
      </xdr:nvSpPr>
      <xdr:spPr>
        <a:xfrm>
          <a:off x="20383500" y="10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43959</xdr:rowOff>
    </xdr:from>
    <xdr:ext cx="378565" cy="259045"/>
    <xdr:sp macro="" textlink="">
      <xdr:nvSpPr>
        <xdr:cNvPr id="820" name="テキスト ボックス 819"/>
        <xdr:cNvSpPr txBox="1"/>
      </xdr:nvSpPr>
      <xdr:spPr>
        <a:xfrm>
          <a:off x="20245017" y="1015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126492</xdr:rowOff>
    </xdr:from>
    <xdr:to>
      <xdr:col>102</xdr:col>
      <xdr:colOff>165100</xdr:colOff>
      <xdr:row>59</xdr:row>
      <xdr:rowOff>56642</xdr:rowOff>
    </xdr:to>
    <xdr:sp macro="" textlink="">
      <xdr:nvSpPr>
        <xdr:cNvPr id="821" name="楕円 820"/>
        <xdr:cNvSpPr/>
      </xdr:nvSpPr>
      <xdr:spPr>
        <a:xfrm>
          <a:off x="194945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47769</xdr:rowOff>
    </xdr:from>
    <xdr:ext cx="378565" cy="259045"/>
    <xdr:sp macro="" textlink="">
      <xdr:nvSpPr>
        <xdr:cNvPr id="822" name="テキスト ボックス 821"/>
        <xdr:cNvSpPr txBox="1"/>
      </xdr:nvSpPr>
      <xdr:spPr>
        <a:xfrm>
          <a:off x="19356017" y="1016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23" name="楕円 822"/>
        <xdr:cNvSpPr/>
      </xdr:nvSpPr>
      <xdr:spPr>
        <a:xfrm>
          <a:off x="18605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46372</xdr:rowOff>
    </xdr:from>
    <xdr:ext cx="378565" cy="259045"/>
    <xdr:sp macro="" textlink="">
      <xdr:nvSpPr>
        <xdr:cNvPr id="824" name="テキスト ボックス 823"/>
        <xdr:cNvSpPr txBox="1"/>
      </xdr:nvSpPr>
      <xdr:spPr>
        <a:xfrm>
          <a:off x="18467017" y="1016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7" name="直線コネクタ 846"/>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8" name="繰出金最小値テキスト"/>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9" name="直線コネクタ 848"/>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0" name="繰出金最大値テキスト"/>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1" name="直線コネクタ 850"/>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154879</xdr:rowOff>
    </xdr:from>
    <xdr:to>
      <xdr:col>116</xdr:col>
      <xdr:colOff>63500</xdr:colOff>
      <xdr:row>73</xdr:row>
      <xdr:rowOff>156822</xdr:rowOff>
    </xdr:to>
    <xdr:cxnSp macro="">
      <xdr:nvCxnSpPr>
        <xdr:cNvPr id="852" name="直線コネクタ 851"/>
        <xdr:cNvCxnSpPr/>
      </xdr:nvCxnSpPr>
      <xdr:spPr>
        <a:xfrm>
          <a:off x="21323300" y="1267072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3" name="繰出金平均値テキスト"/>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4" name="フローチャート: 判断 853"/>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143266</xdr:rowOff>
    </xdr:from>
    <xdr:to>
      <xdr:col>111</xdr:col>
      <xdr:colOff>177800</xdr:colOff>
      <xdr:row>73</xdr:row>
      <xdr:rowOff>154879</xdr:rowOff>
    </xdr:to>
    <xdr:cxnSp macro="">
      <xdr:nvCxnSpPr>
        <xdr:cNvPr id="855" name="直線コネクタ 854"/>
        <xdr:cNvCxnSpPr/>
      </xdr:nvCxnSpPr>
      <xdr:spPr>
        <a:xfrm>
          <a:off x="20434300" y="12659116"/>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6" name="フローチャート: 判断 855"/>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7" name="テキスト ボックス 856"/>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143266</xdr:rowOff>
    </xdr:from>
    <xdr:to>
      <xdr:col>107</xdr:col>
      <xdr:colOff>50800</xdr:colOff>
      <xdr:row>74</xdr:row>
      <xdr:rowOff>43459</xdr:rowOff>
    </xdr:to>
    <xdr:cxnSp macro="">
      <xdr:nvCxnSpPr>
        <xdr:cNvPr id="858" name="直線コネクタ 857"/>
        <xdr:cNvCxnSpPr/>
      </xdr:nvCxnSpPr>
      <xdr:spPr>
        <a:xfrm flipV="1">
          <a:off x="19545300" y="12659116"/>
          <a:ext cx="8890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9" name="フローチャート: 判断 858"/>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151658</xdr:rowOff>
    </xdr:from>
    <xdr:ext cx="534377" cy="259045"/>
    <xdr:sp macro="" textlink="">
      <xdr:nvSpPr>
        <xdr:cNvPr id="860" name="テキスト ボックス 859"/>
        <xdr:cNvSpPr txBox="1"/>
      </xdr:nvSpPr>
      <xdr:spPr>
        <a:xfrm>
          <a:off x="20167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43459</xdr:rowOff>
    </xdr:from>
    <xdr:to>
      <xdr:col>102</xdr:col>
      <xdr:colOff>114300</xdr:colOff>
      <xdr:row>74</xdr:row>
      <xdr:rowOff>97295</xdr:rowOff>
    </xdr:to>
    <xdr:cxnSp macro="">
      <xdr:nvCxnSpPr>
        <xdr:cNvPr id="861" name="直線コネクタ 860"/>
        <xdr:cNvCxnSpPr/>
      </xdr:nvCxnSpPr>
      <xdr:spPr>
        <a:xfrm flipV="1">
          <a:off x="18656300" y="1273075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2" name="フローチャート: 判断 861"/>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97822</xdr:rowOff>
    </xdr:from>
    <xdr:ext cx="534377" cy="259045"/>
    <xdr:sp macro="" textlink="">
      <xdr:nvSpPr>
        <xdr:cNvPr id="863" name="テキスト ボックス 862"/>
        <xdr:cNvSpPr txBox="1"/>
      </xdr:nvSpPr>
      <xdr:spPr>
        <a:xfrm>
          <a:off x="19278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4" name="フローチャート: 判断 863"/>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90164</xdr:rowOff>
    </xdr:from>
    <xdr:ext cx="534377" cy="259045"/>
    <xdr:sp macro="" textlink="">
      <xdr:nvSpPr>
        <xdr:cNvPr id="865" name="テキスト ボックス 864"/>
        <xdr:cNvSpPr txBox="1"/>
      </xdr:nvSpPr>
      <xdr:spPr>
        <a:xfrm>
          <a:off x="18389111" y="1294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106022</xdr:rowOff>
    </xdr:from>
    <xdr:to>
      <xdr:col>116</xdr:col>
      <xdr:colOff>114300</xdr:colOff>
      <xdr:row>74</xdr:row>
      <xdr:rowOff>36172</xdr:rowOff>
    </xdr:to>
    <xdr:sp macro="" textlink="">
      <xdr:nvSpPr>
        <xdr:cNvPr id="871" name="楕円 870"/>
        <xdr:cNvSpPr/>
      </xdr:nvSpPr>
      <xdr:spPr>
        <a:xfrm>
          <a:off x="22110700" y="1262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128899</xdr:rowOff>
    </xdr:from>
    <xdr:ext cx="534377" cy="259045"/>
    <xdr:sp macro="" textlink="">
      <xdr:nvSpPr>
        <xdr:cNvPr id="872" name="繰出金該当値テキスト"/>
        <xdr:cNvSpPr txBox="1"/>
      </xdr:nvSpPr>
      <xdr:spPr>
        <a:xfrm>
          <a:off x="22212300" y="124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104079</xdr:rowOff>
    </xdr:from>
    <xdr:to>
      <xdr:col>112</xdr:col>
      <xdr:colOff>38100</xdr:colOff>
      <xdr:row>74</xdr:row>
      <xdr:rowOff>34229</xdr:rowOff>
    </xdr:to>
    <xdr:sp macro="" textlink="">
      <xdr:nvSpPr>
        <xdr:cNvPr id="873" name="楕円 872"/>
        <xdr:cNvSpPr/>
      </xdr:nvSpPr>
      <xdr:spPr>
        <a:xfrm>
          <a:off x="21272500" y="1261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50756</xdr:rowOff>
    </xdr:from>
    <xdr:ext cx="534377" cy="259045"/>
    <xdr:sp macro="" textlink="">
      <xdr:nvSpPr>
        <xdr:cNvPr id="874" name="テキスト ボックス 873"/>
        <xdr:cNvSpPr txBox="1"/>
      </xdr:nvSpPr>
      <xdr:spPr>
        <a:xfrm>
          <a:off x="21056111" y="1239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92466</xdr:rowOff>
    </xdr:from>
    <xdr:to>
      <xdr:col>107</xdr:col>
      <xdr:colOff>101600</xdr:colOff>
      <xdr:row>74</xdr:row>
      <xdr:rowOff>22616</xdr:rowOff>
    </xdr:to>
    <xdr:sp macro="" textlink="">
      <xdr:nvSpPr>
        <xdr:cNvPr id="875" name="楕円 874"/>
        <xdr:cNvSpPr/>
      </xdr:nvSpPr>
      <xdr:spPr>
        <a:xfrm>
          <a:off x="20383500" y="1260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39143</xdr:rowOff>
    </xdr:from>
    <xdr:ext cx="534377" cy="259045"/>
    <xdr:sp macro="" textlink="">
      <xdr:nvSpPr>
        <xdr:cNvPr id="876" name="テキスト ボックス 875"/>
        <xdr:cNvSpPr txBox="1"/>
      </xdr:nvSpPr>
      <xdr:spPr>
        <a:xfrm>
          <a:off x="20167111" y="1238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164109</xdr:rowOff>
    </xdr:from>
    <xdr:to>
      <xdr:col>102</xdr:col>
      <xdr:colOff>165100</xdr:colOff>
      <xdr:row>74</xdr:row>
      <xdr:rowOff>94259</xdr:rowOff>
    </xdr:to>
    <xdr:sp macro="" textlink="">
      <xdr:nvSpPr>
        <xdr:cNvPr id="877" name="楕円 876"/>
        <xdr:cNvSpPr/>
      </xdr:nvSpPr>
      <xdr:spPr>
        <a:xfrm>
          <a:off x="19494500" y="126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110786</xdr:rowOff>
    </xdr:from>
    <xdr:ext cx="534377" cy="259045"/>
    <xdr:sp macro="" textlink="">
      <xdr:nvSpPr>
        <xdr:cNvPr id="878" name="テキスト ボックス 877"/>
        <xdr:cNvSpPr txBox="1"/>
      </xdr:nvSpPr>
      <xdr:spPr>
        <a:xfrm>
          <a:off x="19278111" y="124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46495</xdr:rowOff>
    </xdr:from>
    <xdr:to>
      <xdr:col>98</xdr:col>
      <xdr:colOff>38100</xdr:colOff>
      <xdr:row>74</xdr:row>
      <xdr:rowOff>148095</xdr:rowOff>
    </xdr:to>
    <xdr:sp macro="" textlink="">
      <xdr:nvSpPr>
        <xdr:cNvPr id="879" name="楕円 878"/>
        <xdr:cNvSpPr/>
      </xdr:nvSpPr>
      <xdr:spPr>
        <a:xfrm>
          <a:off x="18605500" y="127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164622</xdr:rowOff>
    </xdr:from>
    <xdr:ext cx="534377" cy="259045"/>
    <xdr:sp macro="" textlink="">
      <xdr:nvSpPr>
        <xdr:cNvPr id="880" name="テキスト ボックス 879"/>
        <xdr:cNvSpPr txBox="1"/>
      </xdr:nvSpPr>
      <xdr:spPr>
        <a:xfrm>
          <a:off x="18389111" y="1250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歳出決算総額は住民一人当たり</a:t>
          </a:r>
          <a:r>
            <a:rPr kumimoji="1" lang="en-US" altLang="ja-JP" sz="900">
              <a:latin typeface="ＭＳ Ｐゴシック" panose="020B0600070205080204" pitchFamily="50" charset="-128"/>
              <a:ea typeface="ＭＳ Ｐゴシック" panose="020B0600070205080204" pitchFamily="50" charset="-128"/>
            </a:rPr>
            <a:t>850,557</a:t>
          </a:r>
          <a:r>
            <a:rPr kumimoji="1" lang="ja-JP" altLang="en-US" sz="900">
              <a:latin typeface="ＭＳ Ｐゴシック" panose="020B0600070205080204" pitchFamily="50" charset="-128"/>
              <a:ea typeface="ＭＳ Ｐゴシック" panose="020B0600070205080204" pitchFamily="50" charset="-128"/>
            </a:rPr>
            <a:t>円で，前年度と比較すると，</a:t>
          </a:r>
          <a:r>
            <a:rPr kumimoji="1" lang="en-US" altLang="ja-JP" sz="900">
              <a:latin typeface="ＭＳ Ｐゴシック" panose="020B0600070205080204" pitchFamily="50" charset="-128"/>
              <a:ea typeface="ＭＳ Ｐゴシック" panose="020B0600070205080204" pitchFamily="50" charset="-128"/>
            </a:rPr>
            <a:t>6,995</a:t>
          </a:r>
          <a:r>
            <a:rPr kumimoji="1" lang="ja-JP" altLang="en-US" sz="900">
              <a:latin typeface="ＭＳ Ｐゴシック" panose="020B0600070205080204" pitchFamily="50" charset="-128"/>
              <a:ea typeface="ＭＳ Ｐゴシック" panose="020B0600070205080204" pitchFamily="50" charset="-128"/>
            </a:rPr>
            <a:t>円減少した。これは，令和２年度に実施した特別定額給付金給付事業の減少が主な要因である。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特に増減が大きい項目としては，扶助費，補助費，普通建設事業費，積立金である。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扶助費は，新型コロナウイルス感染症における経済対策として実施した子育て世帯等臨時特別給付金給付事業（住民税非課税世帯等向け）や令和３年度子育て世帯への臨時特別給付金給付事業等の増加により，前年度比</a:t>
          </a:r>
          <a:r>
            <a:rPr kumimoji="1" lang="en-US" altLang="ja-JP" sz="900">
              <a:latin typeface="ＭＳ Ｐゴシック" panose="020B0600070205080204" pitchFamily="50" charset="-128"/>
              <a:ea typeface="ＭＳ Ｐゴシック" panose="020B0600070205080204" pitchFamily="50" charset="-128"/>
            </a:rPr>
            <a:t>27,210</a:t>
          </a:r>
          <a:r>
            <a:rPr kumimoji="1" lang="ja-JP" altLang="en-US" sz="900">
              <a:latin typeface="ＭＳ Ｐゴシック" panose="020B0600070205080204" pitchFamily="50" charset="-128"/>
              <a:ea typeface="ＭＳ Ｐゴシック" panose="020B0600070205080204" pitchFamily="50" charset="-128"/>
            </a:rPr>
            <a:t>円増の</a:t>
          </a:r>
          <a:r>
            <a:rPr kumimoji="1" lang="en-US" altLang="ja-JP" sz="900">
              <a:latin typeface="ＭＳ Ｐゴシック" panose="020B0600070205080204" pitchFamily="50" charset="-128"/>
              <a:ea typeface="ＭＳ Ｐゴシック" panose="020B0600070205080204" pitchFamily="50" charset="-128"/>
            </a:rPr>
            <a:t>108,173</a:t>
          </a:r>
          <a:r>
            <a:rPr kumimoji="1" lang="ja-JP" altLang="en-US" sz="900">
              <a:latin typeface="ＭＳ Ｐゴシック" panose="020B0600070205080204" pitchFamily="50" charset="-128"/>
              <a:ea typeface="ＭＳ Ｐゴシック" panose="020B0600070205080204" pitchFamily="50" charset="-128"/>
            </a:rPr>
            <a:t>円となった。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令和３年度における本町の金額と類似団体平均額を比較すると，</a:t>
          </a:r>
          <a:r>
            <a:rPr kumimoji="1" lang="en-US" altLang="ja-JP" sz="900">
              <a:latin typeface="ＭＳ Ｐゴシック" panose="020B0600070205080204" pitchFamily="50" charset="-128"/>
              <a:ea typeface="ＭＳ Ｐゴシック" panose="020B0600070205080204" pitchFamily="50" charset="-128"/>
            </a:rPr>
            <a:t>18,162</a:t>
          </a:r>
          <a:r>
            <a:rPr kumimoji="1" lang="ja-JP" altLang="en-US" sz="900">
              <a:latin typeface="ＭＳ Ｐゴシック" panose="020B0600070205080204" pitchFamily="50" charset="-128"/>
              <a:ea typeface="ＭＳ Ｐゴシック" panose="020B0600070205080204" pitchFamily="50" charset="-128"/>
            </a:rPr>
            <a:t>円上回っている状況となっている。また直近５年間を比較してもいずれも類似団体を上回っている。これは，保育園・認定こども園副食費・主食費無償化補助事業や子育て応援学校給食費補助金交付事業等，「子育てするなら境町」，「子育て日本一」を掲げる境町独自の特色ある施策によるもの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補助費は，特別定額給付金給付事業や新型コロナウイルス対策（さかい活力応援給付金）事業の減少により，前年度比</a:t>
          </a:r>
          <a:r>
            <a:rPr kumimoji="1" lang="en-US" altLang="ja-JP" sz="900">
              <a:latin typeface="ＭＳ Ｐゴシック" panose="020B0600070205080204" pitchFamily="50" charset="-128"/>
              <a:ea typeface="ＭＳ Ｐゴシック" panose="020B0600070205080204" pitchFamily="50" charset="-128"/>
            </a:rPr>
            <a:t>52,058</a:t>
          </a:r>
          <a:r>
            <a:rPr kumimoji="1" lang="ja-JP" altLang="en-US" sz="900">
              <a:latin typeface="ＭＳ Ｐゴシック" panose="020B0600070205080204" pitchFamily="50" charset="-128"/>
              <a:ea typeface="ＭＳ Ｐゴシック" panose="020B0600070205080204" pitchFamily="50" charset="-128"/>
            </a:rPr>
            <a:t>円減の</a:t>
          </a:r>
          <a:r>
            <a:rPr kumimoji="1" lang="en-US" altLang="ja-JP" sz="900">
              <a:latin typeface="ＭＳ Ｐゴシック" panose="020B0600070205080204" pitchFamily="50" charset="-128"/>
              <a:ea typeface="ＭＳ Ｐゴシック" panose="020B0600070205080204" pitchFamily="50" charset="-128"/>
            </a:rPr>
            <a:t>151,577</a:t>
          </a:r>
          <a:r>
            <a:rPr kumimoji="1" lang="ja-JP" altLang="en-US" sz="900">
              <a:latin typeface="ＭＳ Ｐゴシック" panose="020B0600070205080204" pitchFamily="50" charset="-128"/>
              <a:ea typeface="ＭＳ Ｐゴシック" panose="020B0600070205080204" pitchFamily="50" charset="-128"/>
            </a:rPr>
            <a:t>円となった。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令和３年度における本町の金額と類似団体平均額を比較すると，</a:t>
          </a:r>
          <a:r>
            <a:rPr kumimoji="1" lang="en-US" altLang="ja-JP" sz="900">
              <a:latin typeface="ＭＳ Ｐゴシック" panose="020B0600070205080204" pitchFamily="50" charset="-128"/>
              <a:ea typeface="ＭＳ Ｐゴシック" panose="020B0600070205080204" pitchFamily="50" charset="-128"/>
            </a:rPr>
            <a:t>86,571</a:t>
          </a:r>
          <a:r>
            <a:rPr kumimoji="1" lang="ja-JP" altLang="en-US" sz="900">
              <a:latin typeface="ＭＳ Ｐゴシック" panose="020B0600070205080204" pitchFamily="50" charset="-128"/>
              <a:ea typeface="ＭＳ Ｐゴシック" panose="020B0600070205080204" pitchFamily="50" charset="-128"/>
            </a:rPr>
            <a:t>円上回っている状況である。また，直近５年間を比較してもいずれも類似団体を上回っている。これは，ふるさとづくり寄付金額が５年連続関東１位，７年連続茨城県１位という状況であることから，補助費が増加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普通建設事業費は，境古河</a:t>
          </a:r>
          <a:r>
            <a:rPr kumimoji="1" lang="en-US" altLang="ja-JP" sz="900">
              <a:latin typeface="ＭＳ Ｐゴシック" panose="020B0600070205080204" pitchFamily="50" charset="-128"/>
              <a:ea typeface="ＭＳ Ｐゴシック" panose="020B0600070205080204" pitchFamily="50" charset="-128"/>
            </a:rPr>
            <a:t>IC</a:t>
          </a:r>
          <a:r>
            <a:rPr kumimoji="1" lang="ja-JP" altLang="en-US" sz="900">
              <a:latin typeface="ＭＳ Ｐゴシック" panose="020B0600070205080204" pitchFamily="50" charset="-128"/>
              <a:ea typeface="ＭＳ Ｐゴシック" panose="020B0600070205080204" pitchFamily="50" charset="-128"/>
            </a:rPr>
            <a:t>周辺地区整備事業，地域優良賃貸住宅整備事業（</a:t>
          </a:r>
          <a:r>
            <a:rPr kumimoji="1" lang="en-US" altLang="ja-JP" sz="900">
              <a:latin typeface="ＭＳ Ｐゴシック" panose="020B0600070205080204" pitchFamily="50" charset="-128"/>
              <a:ea typeface="ＭＳ Ｐゴシック" panose="020B0600070205080204" pitchFamily="50" charset="-128"/>
            </a:rPr>
            <a:t>PFI)</a:t>
          </a:r>
          <a:r>
            <a:rPr kumimoji="1" lang="ja-JP" altLang="en-US" sz="900">
              <a:latin typeface="ＭＳ Ｐゴシック" panose="020B0600070205080204" pitchFamily="50" charset="-128"/>
              <a:ea typeface="ＭＳ Ｐゴシック" panose="020B0600070205080204" pitchFamily="50" charset="-128"/>
            </a:rPr>
            <a:t>及び境小学校校舎大規模改造事業等の事業が終了したことにより前年度比</a:t>
          </a:r>
          <a:r>
            <a:rPr kumimoji="1" lang="en-US" altLang="ja-JP" sz="900">
              <a:latin typeface="ＭＳ Ｐゴシック" panose="020B0600070205080204" pitchFamily="50" charset="-128"/>
              <a:ea typeface="ＭＳ Ｐゴシック" panose="020B0600070205080204" pitchFamily="50" charset="-128"/>
            </a:rPr>
            <a:t>34,621</a:t>
          </a:r>
          <a:r>
            <a:rPr kumimoji="1" lang="ja-JP" altLang="en-US" sz="900">
              <a:latin typeface="ＭＳ Ｐゴシック" panose="020B0600070205080204" pitchFamily="50" charset="-128"/>
              <a:ea typeface="ＭＳ Ｐゴシック" panose="020B0600070205080204" pitchFamily="50" charset="-128"/>
            </a:rPr>
            <a:t>円減の</a:t>
          </a:r>
          <a:r>
            <a:rPr kumimoji="1" lang="en-US" altLang="ja-JP" sz="900">
              <a:latin typeface="ＭＳ Ｐゴシック" panose="020B0600070205080204" pitchFamily="50" charset="-128"/>
              <a:ea typeface="ＭＳ Ｐゴシック" panose="020B0600070205080204" pitchFamily="50" charset="-128"/>
            </a:rPr>
            <a:t>89,763</a:t>
          </a:r>
          <a:r>
            <a:rPr kumimoji="1" lang="ja-JP" altLang="en-US" sz="900">
              <a:latin typeface="ＭＳ Ｐゴシック" panose="020B0600070205080204" pitchFamily="50" charset="-128"/>
              <a:ea typeface="ＭＳ Ｐゴシック" panose="020B0600070205080204" pitchFamily="50" charset="-128"/>
            </a:rPr>
            <a:t>円となった。</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令和３年度における本町の金額と類似団体平均額を比較すると，</a:t>
          </a:r>
          <a:r>
            <a:rPr kumimoji="1" lang="en-US" altLang="ja-JP" sz="900">
              <a:latin typeface="ＭＳ Ｐゴシック" panose="020B0600070205080204" pitchFamily="50" charset="-128"/>
              <a:ea typeface="ＭＳ Ｐゴシック" panose="020B0600070205080204" pitchFamily="50" charset="-128"/>
            </a:rPr>
            <a:t>33,582</a:t>
          </a:r>
          <a:r>
            <a:rPr kumimoji="1" lang="ja-JP" altLang="en-US" sz="900">
              <a:latin typeface="ＭＳ Ｐゴシック" panose="020B0600070205080204" pitchFamily="50" charset="-128"/>
              <a:ea typeface="ＭＳ Ｐゴシック" panose="020B0600070205080204" pitchFamily="50" charset="-128"/>
            </a:rPr>
            <a:t>円上回っている状況である。これは，地方創生拠点整備交付金を活用した施設整備により，選ばれるまち境町となるよう取り組みをしていることによる。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積立金は，ふるさとづくり寄付金が増えたことにより増加し，前年度比</a:t>
          </a:r>
          <a:r>
            <a:rPr kumimoji="1" lang="en-US" altLang="ja-JP" sz="900">
              <a:latin typeface="ＭＳ Ｐゴシック" panose="020B0600070205080204" pitchFamily="50" charset="-128"/>
              <a:ea typeface="ＭＳ Ｐゴシック" panose="020B0600070205080204" pitchFamily="50" charset="-128"/>
            </a:rPr>
            <a:t>49,229</a:t>
          </a:r>
          <a:r>
            <a:rPr kumimoji="1" lang="ja-JP" altLang="en-US" sz="900">
              <a:latin typeface="ＭＳ Ｐゴシック" panose="020B0600070205080204" pitchFamily="50" charset="-128"/>
              <a:ea typeface="ＭＳ Ｐゴシック" panose="020B0600070205080204" pitchFamily="50" charset="-128"/>
            </a:rPr>
            <a:t>円増の</a:t>
          </a:r>
          <a:r>
            <a:rPr kumimoji="1" lang="en-US" altLang="ja-JP" sz="900">
              <a:latin typeface="ＭＳ Ｐゴシック" panose="020B0600070205080204" pitchFamily="50" charset="-128"/>
              <a:ea typeface="ＭＳ Ｐゴシック" panose="020B0600070205080204" pitchFamily="50" charset="-128"/>
            </a:rPr>
            <a:t>216,611</a:t>
          </a:r>
          <a:r>
            <a:rPr kumimoji="1" lang="ja-JP" altLang="en-US" sz="9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24,927
23,636
46.59
22,557,974
21,201,833
1,057,218
6,509,432
10,269,603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71.8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143510</xdr:rowOff>
    </xdr:from>
    <xdr:to>
      <xdr:col>24</xdr:col>
      <xdr:colOff>63500</xdr:colOff>
      <xdr:row>34</xdr:row>
      <xdr:rowOff>144272</xdr:rowOff>
    </xdr:to>
    <xdr:cxnSp macro="">
      <xdr:nvCxnSpPr>
        <xdr:cNvPr id="61" name="直線コネクタ 60"/>
        <xdr:cNvCxnSpPr/>
      </xdr:nvCxnSpPr>
      <xdr:spPr>
        <a:xfrm>
          <a:off x="3797300" y="59728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42926</xdr:rowOff>
    </xdr:from>
    <xdr:to>
      <xdr:col>19</xdr:col>
      <xdr:colOff>177800</xdr:colOff>
      <xdr:row>34</xdr:row>
      <xdr:rowOff>143510</xdr:rowOff>
    </xdr:to>
    <xdr:cxnSp macro="">
      <xdr:nvCxnSpPr>
        <xdr:cNvPr id="64" name="直線コネクタ 63"/>
        <xdr:cNvCxnSpPr/>
      </xdr:nvCxnSpPr>
      <xdr:spPr>
        <a:xfrm>
          <a:off x="2908300" y="587222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18923</xdr:rowOff>
    </xdr:from>
    <xdr:to>
      <xdr:col>15</xdr:col>
      <xdr:colOff>50800</xdr:colOff>
      <xdr:row>34</xdr:row>
      <xdr:rowOff>42926</xdr:rowOff>
    </xdr:to>
    <xdr:cxnSp macro="">
      <xdr:nvCxnSpPr>
        <xdr:cNvPr id="67" name="直線コネクタ 66"/>
        <xdr:cNvCxnSpPr/>
      </xdr:nvCxnSpPr>
      <xdr:spPr>
        <a:xfrm>
          <a:off x="2019300" y="58482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18923</xdr:rowOff>
    </xdr:from>
    <xdr:to>
      <xdr:col>10</xdr:col>
      <xdr:colOff>114300</xdr:colOff>
      <xdr:row>34</xdr:row>
      <xdr:rowOff>63881</xdr:rowOff>
    </xdr:to>
    <xdr:cxnSp macro="">
      <xdr:nvCxnSpPr>
        <xdr:cNvPr id="70" name="直線コネクタ 69"/>
        <xdr:cNvCxnSpPr/>
      </xdr:nvCxnSpPr>
      <xdr:spPr>
        <a:xfrm flipV="1">
          <a:off x="1130300" y="584822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116857</xdr:rowOff>
    </xdr:from>
    <xdr:ext cx="469744" cy="259045"/>
    <xdr:sp macro="" textlink="">
      <xdr:nvSpPr>
        <xdr:cNvPr id="72" name="テキスト ボックス 71"/>
        <xdr:cNvSpPr txBox="1"/>
      </xdr:nvSpPr>
      <xdr:spPr>
        <a:xfrm>
          <a:off x="1784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134764</xdr:rowOff>
    </xdr:from>
    <xdr:ext cx="469744" cy="259045"/>
    <xdr:sp macro="" textlink="">
      <xdr:nvSpPr>
        <xdr:cNvPr id="74" name="テキスト ボックス 73"/>
        <xdr:cNvSpPr txBox="1"/>
      </xdr:nvSpPr>
      <xdr:spPr>
        <a:xfrm>
          <a:off x="895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93472</xdr:rowOff>
    </xdr:from>
    <xdr:to>
      <xdr:col>24</xdr:col>
      <xdr:colOff>114300</xdr:colOff>
      <xdr:row>35</xdr:row>
      <xdr:rowOff>23622</xdr:rowOff>
    </xdr:to>
    <xdr:sp macro="" textlink="">
      <xdr:nvSpPr>
        <xdr:cNvPr id="80" name="楕円 79"/>
        <xdr:cNvSpPr/>
      </xdr:nvSpPr>
      <xdr:spPr>
        <a:xfrm>
          <a:off x="45847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116349</xdr:rowOff>
    </xdr:from>
    <xdr:ext cx="469744" cy="259045"/>
    <xdr:sp macro="" textlink="">
      <xdr:nvSpPr>
        <xdr:cNvPr id="81" name="議会費該当値テキスト"/>
        <xdr:cNvSpPr txBox="1"/>
      </xdr:nvSpPr>
      <xdr:spPr>
        <a:xfrm>
          <a:off x="4686300" y="57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92710</xdr:rowOff>
    </xdr:from>
    <xdr:to>
      <xdr:col>20</xdr:col>
      <xdr:colOff>38100</xdr:colOff>
      <xdr:row>35</xdr:row>
      <xdr:rowOff>22860</xdr:rowOff>
    </xdr:to>
    <xdr:sp macro="" textlink="">
      <xdr:nvSpPr>
        <xdr:cNvPr id="82" name="楕円 81"/>
        <xdr:cNvSpPr/>
      </xdr:nvSpPr>
      <xdr:spPr>
        <a:xfrm>
          <a:off x="3746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39387</xdr:rowOff>
    </xdr:from>
    <xdr:ext cx="469744" cy="259045"/>
    <xdr:sp macro="" textlink="">
      <xdr:nvSpPr>
        <xdr:cNvPr id="83" name="テキスト ボックス 82"/>
        <xdr:cNvSpPr txBox="1"/>
      </xdr:nvSpPr>
      <xdr:spPr>
        <a:xfrm>
          <a:off x="3562428" y="569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110253</xdr:rowOff>
    </xdr:from>
    <xdr:ext cx="469744" cy="259045"/>
    <xdr:sp macro="" textlink="">
      <xdr:nvSpPr>
        <xdr:cNvPr id="85" name="テキスト ボックス 84"/>
        <xdr:cNvSpPr txBox="1"/>
      </xdr:nvSpPr>
      <xdr:spPr>
        <a:xfrm>
          <a:off x="2673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139573</xdr:rowOff>
    </xdr:from>
    <xdr:to>
      <xdr:col>10</xdr:col>
      <xdr:colOff>165100</xdr:colOff>
      <xdr:row>34</xdr:row>
      <xdr:rowOff>69723</xdr:rowOff>
    </xdr:to>
    <xdr:sp macro="" textlink="">
      <xdr:nvSpPr>
        <xdr:cNvPr id="86" name="楕円 85"/>
        <xdr:cNvSpPr/>
      </xdr:nvSpPr>
      <xdr:spPr>
        <a:xfrm>
          <a:off x="1968500" y="5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86250</xdr:rowOff>
    </xdr:from>
    <xdr:ext cx="469744" cy="259045"/>
    <xdr:sp macro="" textlink="">
      <xdr:nvSpPr>
        <xdr:cNvPr id="87" name="テキスト ボックス 86"/>
        <xdr:cNvSpPr txBox="1"/>
      </xdr:nvSpPr>
      <xdr:spPr>
        <a:xfrm>
          <a:off x="1784428"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13081</xdr:rowOff>
    </xdr:from>
    <xdr:to>
      <xdr:col>6</xdr:col>
      <xdr:colOff>38100</xdr:colOff>
      <xdr:row>34</xdr:row>
      <xdr:rowOff>114681</xdr:rowOff>
    </xdr:to>
    <xdr:sp macro="" textlink="">
      <xdr:nvSpPr>
        <xdr:cNvPr id="88" name="楕円 87"/>
        <xdr:cNvSpPr/>
      </xdr:nvSpPr>
      <xdr:spPr>
        <a:xfrm>
          <a:off x="1079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131208</xdr:rowOff>
    </xdr:from>
    <xdr:ext cx="469744" cy="259045"/>
    <xdr:sp macro="" textlink="">
      <xdr:nvSpPr>
        <xdr:cNvPr id="89" name="テキスト ボックス 88"/>
        <xdr:cNvSpPr txBox="1"/>
      </xdr:nvSpPr>
      <xdr:spPr>
        <a:xfrm>
          <a:off x="895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9699</xdr:rowOff>
    </xdr:from>
    <xdr:to>
      <xdr:col>24</xdr:col>
      <xdr:colOff>63500</xdr:colOff>
      <xdr:row>51</xdr:row>
      <xdr:rowOff>30178</xdr:rowOff>
    </xdr:to>
    <xdr:cxnSp macro="">
      <xdr:nvCxnSpPr>
        <xdr:cNvPr id="120" name="直線コネクタ 119"/>
        <xdr:cNvCxnSpPr/>
      </xdr:nvCxnSpPr>
      <xdr:spPr>
        <a:xfrm flipV="1">
          <a:off x="3797300" y="8753649"/>
          <a:ext cx="838200" cy="2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30178</xdr:rowOff>
    </xdr:from>
    <xdr:to>
      <xdr:col>19</xdr:col>
      <xdr:colOff>177800</xdr:colOff>
      <xdr:row>54</xdr:row>
      <xdr:rowOff>21155</xdr:rowOff>
    </xdr:to>
    <xdr:cxnSp macro="">
      <xdr:nvCxnSpPr>
        <xdr:cNvPr id="123" name="直線コネクタ 122"/>
        <xdr:cNvCxnSpPr/>
      </xdr:nvCxnSpPr>
      <xdr:spPr>
        <a:xfrm flipV="1">
          <a:off x="2908300" y="8774128"/>
          <a:ext cx="889000" cy="5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107128</xdr:rowOff>
    </xdr:from>
    <xdr:to>
      <xdr:col>15</xdr:col>
      <xdr:colOff>50800</xdr:colOff>
      <xdr:row>54</xdr:row>
      <xdr:rowOff>21155</xdr:rowOff>
    </xdr:to>
    <xdr:cxnSp macro="">
      <xdr:nvCxnSpPr>
        <xdr:cNvPr id="126" name="直線コネクタ 125"/>
        <xdr:cNvCxnSpPr/>
      </xdr:nvCxnSpPr>
      <xdr:spPr>
        <a:xfrm>
          <a:off x="2019300" y="8679628"/>
          <a:ext cx="889000" cy="5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107128</xdr:rowOff>
    </xdr:from>
    <xdr:to>
      <xdr:col>10</xdr:col>
      <xdr:colOff>114300</xdr:colOff>
      <xdr:row>55</xdr:row>
      <xdr:rowOff>113143</xdr:rowOff>
    </xdr:to>
    <xdr:cxnSp macro="">
      <xdr:nvCxnSpPr>
        <xdr:cNvPr id="129" name="直線コネクタ 128"/>
        <xdr:cNvCxnSpPr/>
      </xdr:nvCxnSpPr>
      <xdr:spPr>
        <a:xfrm flipV="1">
          <a:off x="1130300" y="8679628"/>
          <a:ext cx="889000" cy="8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130349</xdr:rowOff>
    </xdr:from>
    <xdr:to>
      <xdr:col>24</xdr:col>
      <xdr:colOff>114300</xdr:colOff>
      <xdr:row>51</xdr:row>
      <xdr:rowOff>60499</xdr:rowOff>
    </xdr:to>
    <xdr:sp macro="" textlink="">
      <xdr:nvSpPr>
        <xdr:cNvPr id="139" name="楕円 138"/>
        <xdr:cNvSpPr/>
      </xdr:nvSpPr>
      <xdr:spPr>
        <a:xfrm>
          <a:off x="4584700" y="870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83376</xdr:rowOff>
    </xdr:from>
    <xdr:ext cx="599010" cy="259045"/>
    <xdr:sp macro="" textlink="">
      <xdr:nvSpPr>
        <xdr:cNvPr id="140" name="総務費該当値テキスト"/>
        <xdr:cNvSpPr txBox="1"/>
      </xdr:nvSpPr>
      <xdr:spPr>
        <a:xfrm>
          <a:off x="4686300" y="865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150828</xdr:rowOff>
    </xdr:from>
    <xdr:to>
      <xdr:col>20</xdr:col>
      <xdr:colOff>38100</xdr:colOff>
      <xdr:row>51</xdr:row>
      <xdr:rowOff>80978</xdr:rowOff>
    </xdr:to>
    <xdr:sp macro="" textlink="">
      <xdr:nvSpPr>
        <xdr:cNvPr id="141" name="楕円 140"/>
        <xdr:cNvSpPr/>
      </xdr:nvSpPr>
      <xdr:spPr>
        <a:xfrm>
          <a:off x="3746500" y="87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97505</xdr:rowOff>
    </xdr:from>
    <xdr:ext cx="599010" cy="259045"/>
    <xdr:sp macro="" textlink="">
      <xdr:nvSpPr>
        <xdr:cNvPr id="142" name="テキスト ボックス 141"/>
        <xdr:cNvSpPr txBox="1"/>
      </xdr:nvSpPr>
      <xdr:spPr>
        <a:xfrm>
          <a:off x="3497795" y="849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141805</xdr:rowOff>
    </xdr:from>
    <xdr:to>
      <xdr:col>15</xdr:col>
      <xdr:colOff>101600</xdr:colOff>
      <xdr:row>54</xdr:row>
      <xdr:rowOff>71955</xdr:rowOff>
    </xdr:to>
    <xdr:sp macro="" textlink="">
      <xdr:nvSpPr>
        <xdr:cNvPr id="143" name="楕円 142"/>
        <xdr:cNvSpPr/>
      </xdr:nvSpPr>
      <xdr:spPr>
        <a:xfrm>
          <a:off x="2857500" y="92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88482</xdr:rowOff>
    </xdr:from>
    <xdr:ext cx="599010" cy="259045"/>
    <xdr:sp macro="" textlink="">
      <xdr:nvSpPr>
        <xdr:cNvPr id="144" name="テキスト ボックス 143"/>
        <xdr:cNvSpPr txBox="1"/>
      </xdr:nvSpPr>
      <xdr:spPr>
        <a:xfrm>
          <a:off x="2608795" y="90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56328</xdr:rowOff>
    </xdr:from>
    <xdr:to>
      <xdr:col>10</xdr:col>
      <xdr:colOff>165100</xdr:colOff>
      <xdr:row>50</xdr:row>
      <xdr:rowOff>157928</xdr:rowOff>
    </xdr:to>
    <xdr:sp macro="" textlink="">
      <xdr:nvSpPr>
        <xdr:cNvPr id="145" name="楕円 144"/>
        <xdr:cNvSpPr/>
      </xdr:nvSpPr>
      <xdr:spPr>
        <a:xfrm>
          <a:off x="1968500" y="86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3005</xdr:rowOff>
    </xdr:from>
    <xdr:ext cx="599010" cy="259045"/>
    <xdr:sp macro="" textlink="">
      <xdr:nvSpPr>
        <xdr:cNvPr id="146" name="テキスト ボックス 145"/>
        <xdr:cNvSpPr txBox="1"/>
      </xdr:nvSpPr>
      <xdr:spPr>
        <a:xfrm>
          <a:off x="1719795" y="84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62343</xdr:rowOff>
    </xdr:from>
    <xdr:to>
      <xdr:col>6</xdr:col>
      <xdr:colOff>38100</xdr:colOff>
      <xdr:row>55</xdr:row>
      <xdr:rowOff>163943</xdr:rowOff>
    </xdr:to>
    <xdr:sp macro="" textlink="">
      <xdr:nvSpPr>
        <xdr:cNvPr id="147" name="楕円 146"/>
        <xdr:cNvSpPr/>
      </xdr:nvSpPr>
      <xdr:spPr>
        <a:xfrm>
          <a:off x="1079500" y="9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9020</xdr:rowOff>
    </xdr:from>
    <xdr:ext cx="599010" cy="259045"/>
    <xdr:sp macro="" textlink="">
      <xdr:nvSpPr>
        <xdr:cNvPr id="148" name="テキスト ボックス 147"/>
        <xdr:cNvSpPr txBox="1"/>
      </xdr:nvSpPr>
      <xdr:spPr>
        <a:xfrm>
          <a:off x="830795" y="92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96596</xdr:rowOff>
    </xdr:from>
    <xdr:to>
      <xdr:col>24</xdr:col>
      <xdr:colOff>63500</xdr:colOff>
      <xdr:row>78</xdr:row>
      <xdr:rowOff>14339</xdr:rowOff>
    </xdr:to>
    <xdr:cxnSp macro="">
      <xdr:nvCxnSpPr>
        <xdr:cNvPr id="178" name="直線コネクタ 177"/>
        <xdr:cNvCxnSpPr/>
      </xdr:nvCxnSpPr>
      <xdr:spPr>
        <a:xfrm flipV="1">
          <a:off x="3797300" y="13126796"/>
          <a:ext cx="838200" cy="2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53738</xdr:rowOff>
    </xdr:from>
    <xdr:ext cx="599010" cy="259045"/>
    <xdr:sp macro="" textlink="">
      <xdr:nvSpPr>
        <xdr:cNvPr id="179" name="民生費平均値テキスト"/>
        <xdr:cNvSpPr txBox="1"/>
      </xdr:nvSpPr>
      <xdr:spPr>
        <a:xfrm>
          <a:off x="4686300" y="129124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14339</xdr:rowOff>
    </xdr:from>
    <xdr:to>
      <xdr:col>19</xdr:col>
      <xdr:colOff>177800</xdr:colOff>
      <xdr:row>78</xdr:row>
      <xdr:rowOff>87846</xdr:rowOff>
    </xdr:to>
    <xdr:cxnSp macro="">
      <xdr:nvCxnSpPr>
        <xdr:cNvPr id="181" name="直線コネクタ 180"/>
        <xdr:cNvCxnSpPr/>
      </xdr:nvCxnSpPr>
      <xdr:spPr>
        <a:xfrm flipV="1">
          <a:off x="2908300" y="13387439"/>
          <a:ext cx="889000" cy="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87846</xdr:rowOff>
    </xdr:from>
    <xdr:to>
      <xdr:col>15</xdr:col>
      <xdr:colOff>50800</xdr:colOff>
      <xdr:row>79</xdr:row>
      <xdr:rowOff>51282</xdr:rowOff>
    </xdr:to>
    <xdr:cxnSp macro="">
      <xdr:nvCxnSpPr>
        <xdr:cNvPr id="184" name="直線コネクタ 183"/>
        <xdr:cNvCxnSpPr/>
      </xdr:nvCxnSpPr>
      <xdr:spPr>
        <a:xfrm flipV="1">
          <a:off x="2019300" y="13460946"/>
          <a:ext cx="8890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132960</xdr:rowOff>
    </xdr:from>
    <xdr:ext cx="599010" cy="259045"/>
    <xdr:sp macro="" textlink="">
      <xdr:nvSpPr>
        <xdr:cNvPr id="186" name="テキスト ボックス 185"/>
        <xdr:cNvSpPr txBox="1"/>
      </xdr:nvSpPr>
      <xdr:spPr>
        <a:xfrm>
          <a:off x="2608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51282</xdr:rowOff>
    </xdr:from>
    <xdr:to>
      <xdr:col>10</xdr:col>
      <xdr:colOff>114300</xdr:colOff>
      <xdr:row>79</xdr:row>
      <xdr:rowOff>94284</xdr:rowOff>
    </xdr:to>
    <xdr:cxnSp macro="">
      <xdr:nvCxnSpPr>
        <xdr:cNvPr id="187" name="直線コネクタ 186"/>
        <xdr:cNvCxnSpPr/>
      </xdr:nvCxnSpPr>
      <xdr:spPr>
        <a:xfrm flipV="1">
          <a:off x="1130300" y="13595832"/>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50283</xdr:rowOff>
    </xdr:from>
    <xdr:ext cx="599010" cy="259045"/>
    <xdr:sp macro="" textlink="">
      <xdr:nvSpPr>
        <xdr:cNvPr id="189" name="テキスト ボックス 188"/>
        <xdr:cNvSpPr txBox="1"/>
      </xdr:nvSpPr>
      <xdr:spPr>
        <a:xfrm>
          <a:off x="1719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45796</xdr:rowOff>
    </xdr:from>
    <xdr:to>
      <xdr:col>24</xdr:col>
      <xdr:colOff>114300</xdr:colOff>
      <xdr:row>76</xdr:row>
      <xdr:rowOff>147396</xdr:rowOff>
    </xdr:to>
    <xdr:sp macro="" textlink="">
      <xdr:nvSpPr>
        <xdr:cNvPr id="197" name="楕円 196"/>
        <xdr:cNvSpPr/>
      </xdr:nvSpPr>
      <xdr:spPr>
        <a:xfrm>
          <a:off x="4584700" y="130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24223</xdr:rowOff>
    </xdr:from>
    <xdr:ext cx="599010" cy="259045"/>
    <xdr:sp macro="" textlink="">
      <xdr:nvSpPr>
        <xdr:cNvPr id="198" name="民生費該当値テキスト"/>
        <xdr:cNvSpPr txBox="1"/>
      </xdr:nvSpPr>
      <xdr:spPr>
        <a:xfrm>
          <a:off x="4686300" y="1305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134989</xdr:rowOff>
    </xdr:from>
    <xdr:to>
      <xdr:col>20</xdr:col>
      <xdr:colOff>38100</xdr:colOff>
      <xdr:row>78</xdr:row>
      <xdr:rowOff>65139</xdr:rowOff>
    </xdr:to>
    <xdr:sp macro="" textlink="">
      <xdr:nvSpPr>
        <xdr:cNvPr id="199" name="楕円 198"/>
        <xdr:cNvSpPr/>
      </xdr:nvSpPr>
      <xdr:spPr>
        <a:xfrm>
          <a:off x="3746500" y="133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81666</xdr:rowOff>
    </xdr:from>
    <xdr:ext cx="599010" cy="259045"/>
    <xdr:sp macro="" textlink="">
      <xdr:nvSpPr>
        <xdr:cNvPr id="200" name="テキスト ボックス 199"/>
        <xdr:cNvSpPr txBox="1"/>
      </xdr:nvSpPr>
      <xdr:spPr>
        <a:xfrm>
          <a:off x="3497795" y="1311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37046</xdr:rowOff>
    </xdr:from>
    <xdr:to>
      <xdr:col>15</xdr:col>
      <xdr:colOff>101600</xdr:colOff>
      <xdr:row>78</xdr:row>
      <xdr:rowOff>138646</xdr:rowOff>
    </xdr:to>
    <xdr:sp macro="" textlink="">
      <xdr:nvSpPr>
        <xdr:cNvPr id="201" name="楕円 200"/>
        <xdr:cNvSpPr/>
      </xdr:nvSpPr>
      <xdr:spPr>
        <a:xfrm>
          <a:off x="2857500" y="1341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155173</xdr:rowOff>
    </xdr:from>
    <xdr:ext cx="599010" cy="259045"/>
    <xdr:sp macro="" textlink="">
      <xdr:nvSpPr>
        <xdr:cNvPr id="202" name="テキスト ボックス 201"/>
        <xdr:cNvSpPr txBox="1"/>
      </xdr:nvSpPr>
      <xdr:spPr>
        <a:xfrm>
          <a:off x="2608795" y="131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482</xdr:rowOff>
    </xdr:from>
    <xdr:to>
      <xdr:col>10</xdr:col>
      <xdr:colOff>165100</xdr:colOff>
      <xdr:row>79</xdr:row>
      <xdr:rowOff>102082</xdr:rowOff>
    </xdr:to>
    <xdr:sp macro="" textlink="">
      <xdr:nvSpPr>
        <xdr:cNvPr id="203" name="楕円 202"/>
        <xdr:cNvSpPr/>
      </xdr:nvSpPr>
      <xdr:spPr>
        <a:xfrm>
          <a:off x="1968500" y="135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93209</xdr:rowOff>
    </xdr:from>
    <xdr:ext cx="599010" cy="259045"/>
    <xdr:sp macro="" textlink="">
      <xdr:nvSpPr>
        <xdr:cNvPr id="204" name="テキスト ボックス 203"/>
        <xdr:cNvSpPr txBox="1"/>
      </xdr:nvSpPr>
      <xdr:spPr>
        <a:xfrm>
          <a:off x="1719795" y="1363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43484</xdr:rowOff>
    </xdr:from>
    <xdr:to>
      <xdr:col>6</xdr:col>
      <xdr:colOff>38100</xdr:colOff>
      <xdr:row>79</xdr:row>
      <xdr:rowOff>145084</xdr:rowOff>
    </xdr:to>
    <xdr:sp macro="" textlink="">
      <xdr:nvSpPr>
        <xdr:cNvPr id="205" name="楕円 204"/>
        <xdr:cNvSpPr/>
      </xdr:nvSpPr>
      <xdr:spPr>
        <a:xfrm>
          <a:off x="1079500" y="135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136211</xdr:rowOff>
    </xdr:from>
    <xdr:ext cx="599010" cy="259045"/>
    <xdr:sp macro="" textlink="">
      <xdr:nvSpPr>
        <xdr:cNvPr id="206" name="テキスト ボックス 205"/>
        <xdr:cNvSpPr txBox="1"/>
      </xdr:nvSpPr>
      <xdr:spPr>
        <a:xfrm>
          <a:off x="830795" y="136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3" name="直線コネクタ 232"/>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4" name="衛生費最小値テキスト"/>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5" name="直線コネクタ 234"/>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6" name="衛生費最大値テキスト"/>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7" name="直線コネクタ 236"/>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129674</xdr:rowOff>
    </xdr:from>
    <xdr:to>
      <xdr:col>24</xdr:col>
      <xdr:colOff>63500</xdr:colOff>
      <xdr:row>97</xdr:row>
      <xdr:rowOff>74744</xdr:rowOff>
    </xdr:to>
    <xdr:cxnSp macro="">
      <xdr:nvCxnSpPr>
        <xdr:cNvPr id="238" name="直線コネクタ 237"/>
        <xdr:cNvCxnSpPr/>
      </xdr:nvCxnSpPr>
      <xdr:spPr>
        <a:xfrm flipV="1">
          <a:off x="3797300" y="16417424"/>
          <a:ext cx="838200" cy="28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39" name="衛生費平均値テキスト"/>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0" name="フローチャート: 判断 239"/>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38953</xdr:rowOff>
    </xdr:from>
    <xdr:to>
      <xdr:col>19</xdr:col>
      <xdr:colOff>177800</xdr:colOff>
      <xdr:row>97</xdr:row>
      <xdr:rowOff>74744</xdr:rowOff>
    </xdr:to>
    <xdr:cxnSp macro="">
      <xdr:nvCxnSpPr>
        <xdr:cNvPr id="241" name="直線コネクタ 240"/>
        <xdr:cNvCxnSpPr/>
      </xdr:nvCxnSpPr>
      <xdr:spPr>
        <a:xfrm>
          <a:off x="2908300" y="16669603"/>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2" name="フローチャート: 判断 241"/>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3" name="テキスト ボックス 242"/>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38953</xdr:rowOff>
    </xdr:from>
    <xdr:to>
      <xdr:col>15</xdr:col>
      <xdr:colOff>50800</xdr:colOff>
      <xdr:row>98</xdr:row>
      <xdr:rowOff>66221</xdr:rowOff>
    </xdr:to>
    <xdr:cxnSp macro="">
      <xdr:nvCxnSpPr>
        <xdr:cNvPr id="244" name="直線コネクタ 243"/>
        <xdr:cNvCxnSpPr/>
      </xdr:nvCxnSpPr>
      <xdr:spPr>
        <a:xfrm flipV="1">
          <a:off x="2019300" y="16669603"/>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5" name="フローチャート: 判断 244"/>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120452</xdr:rowOff>
    </xdr:from>
    <xdr:ext cx="534377" cy="259045"/>
    <xdr:sp macro="" textlink="">
      <xdr:nvSpPr>
        <xdr:cNvPr id="246" name="テキスト ボックス 245"/>
        <xdr:cNvSpPr txBox="1"/>
      </xdr:nvSpPr>
      <xdr:spPr>
        <a:xfrm>
          <a:off x="2641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38038</xdr:rowOff>
    </xdr:from>
    <xdr:to>
      <xdr:col>10</xdr:col>
      <xdr:colOff>114300</xdr:colOff>
      <xdr:row>98</xdr:row>
      <xdr:rowOff>66221</xdr:rowOff>
    </xdr:to>
    <xdr:cxnSp macro="">
      <xdr:nvCxnSpPr>
        <xdr:cNvPr id="247" name="直線コネクタ 246"/>
        <xdr:cNvCxnSpPr/>
      </xdr:nvCxnSpPr>
      <xdr:spPr>
        <a:xfrm>
          <a:off x="1130300" y="16668688"/>
          <a:ext cx="889000" cy="1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48" name="フローチャート: 判断 247"/>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8407</xdr:rowOff>
    </xdr:from>
    <xdr:ext cx="534377" cy="259045"/>
    <xdr:sp macro="" textlink="">
      <xdr:nvSpPr>
        <xdr:cNvPr id="249" name="テキスト ボックス 248"/>
        <xdr:cNvSpPr txBox="1"/>
      </xdr:nvSpPr>
      <xdr:spPr>
        <a:xfrm>
          <a:off x="1752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0" name="フローチャート: 判断 249"/>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1" name="テキスト ボックス 250"/>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78874</xdr:rowOff>
    </xdr:from>
    <xdr:to>
      <xdr:col>24</xdr:col>
      <xdr:colOff>114300</xdr:colOff>
      <xdr:row>96</xdr:row>
      <xdr:rowOff>9024</xdr:rowOff>
    </xdr:to>
    <xdr:sp macro="" textlink="">
      <xdr:nvSpPr>
        <xdr:cNvPr id="257" name="楕円 256"/>
        <xdr:cNvSpPr/>
      </xdr:nvSpPr>
      <xdr:spPr>
        <a:xfrm>
          <a:off x="4584700" y="1636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57301</xdr:rowOff>
    </xdr:from>
    <xdr:ext cx="534377" cy="259045"/>
    <xdr:sp macro="" textlink="">
      <xdr:nvSpPr>
        <xdr:cNvPr id="258" name="衛生費該当値テキスト"/>
        <xdr:cNvSpPr txBox="1"/>
      </xdr:nvSpPr>
      <xdr:spPr>
        <a:xfrm>
          <a:off x="4686300" y="163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23944</xdr:rowOff>
    </xdr:from>
    <xdr:to>
      <xdr:col>20</xdr:col>
      <xdr:colOff>38100</xdr:colOff>
      <xdr:row>97</xdr:row>
      <xdr:rowOff>125544</xdr:rowOff>
    </xdr:to>
    <xdr:sp macro="" textlink="">
      <xdr:nvSpPr>
        <xdr:cNvPr id="259" name="楕円 258"/>
        <xdr:cNvSpPr/>
      </xdr:nvSpPr>
      <xdr:spPr>
        <a:xfrm>
          <a:off x="3746500" y="166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116671</xdr:rowOff>
    </xdr:from>
    <xdr:ext cx="534377" cy="259045"/>
    <xdr:sp macro="" textlink="">
      <xdr:nvSpPr>
        <xdr:cNvPr id="260" name="テキスト ボックス 259"/>
        <xdr:cNvSpPr txBox="1"/>
      </xdr:nvSpPr>
      <xdr:spPr>
        <a:xfrm>
          <a:off x="3530111" y="167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159603</xdr:rowOff>
    </xdr:from>
    <xdr:to>
      <xdr:col>15</xdr:col>
      <xdr:colOff>101600</xdr:colOff>
      <xdr:row>97</xdr:row>
      <xdr:rowOff>89753</xdr:rowOff>
    </xdr:to>
    <xdr:sp macro="" textlink="">
      <xdr:nvSpPr>
        <xdr:cNvPr id="261" name="楕円 260"/>
        <xdr:cNvSpPr/>
      </xdr:nvSpPr>
      <xdr:spPr>
        <a:xfrm>
          <a:off x="2857500" y="1661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80880</xdr:rowOff>
    </xdr:from>
    <xdr:ext cx="534377" cy="259045"/>
    <xdr:sp macro="" textlink="">
      <xdr:nvSpPr>
        <xdr:cNvPr id="262" name="テキスト ボックス 261"/>
        <xdr:cNvSpPr txBox="1"/>
      </xdr:nvSpPr>
      <xdr:spPr>
        <a:xfrm>
          <a:off x="2641111" y="1671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15421</xdr:rowOff>
    </xdr:from>
    <xdr:to>
      <xdr:col>10</xdr:col>
      <xdr:colOff>165100</xdr:colOff>
      <xdr:row>98</xdr:row>
      <xdr:rowOff>117021</xdr:rowOff>
    </xdr:to>
    <xdr:sp macro="" textlink="">
      <xdr:nvSpPr>
        <xdr:cNvPr id="263" name="楕円 262"/>
        <xdr:cNvSpPr/>
      </xdr:nvSpPr>
      <xdr:spPr>
        <a:xfrm>
          <a:off x="1968500" y="168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108148</xdr:rowOff>
    </xdr:from>
    <xdr:ext cx="534377" cy="259045"/>
    <xdr:sp macro="" textlink="">
      <xdr:nvSpPr>
        <xdr:cNvPr id="264" name="テキスト ボックス 263"/>
        <xdr:cNvSpPr txBox="1"/>
      </xdr:nvSpPr>
      <xdr:spPr>
        <a:xfrm>
          <a:off x="1752111" y="1691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158688</xdr:rowOff>
    </xdr:from>
    <xdr:to>
      <xdr:col>6</xdr:col>
      <xdr:colOff>38100</xdr:colOff>
      <xdr:row>97</xdr:row>
      <xdr:rowOff>88838</xdr:rowOff>
    </xdr:to>
    <xdr:sp macro="" textlink="">
      <xdr:nvSpPr>
        <xdr:cNvPr id="265" name="楕円 264"/>
        <xdr:cNvSpPr/>
      </xdr:nvSpPr>
      <xdr:spPr>
        <a:xfrm>
          <a:off x="1079500" y="166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79965</xdr:rowOff>
    </xdr:from>
    <xdr:ext cx="534377" cy="259045"/>
    <xdr:sp macro="" textlink="">
      <xdr:nvSpPr>
        <xdr:cNvPr id="266" name="テキスト ボックス 265"/>
        <xdr:cNvSpPr txBox="1"/>
      </xdr:nvSpPr>
      <xdr:spPr>
        <a:xfrm>
          <a:off x="863111" y="167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0" name="直線コネクタ 289"/>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3" name="労働費最大値テキスト"/>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4" name="直線コネクタ 293"/>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15113</xdr:rowOff>
    </xdr:from>
    <xdr:to>
      <xdr:col>55</xdr:col>
      <xdr:colOff>0</xdr:colOff>
      <xdr:row>37</xdr:row>
      <xdr:rowOff>69215</xdr:rowOff>
    </xdr:to>
    <xdr:cxnSp macro="">
      <xdr:nvCxnSpPr>
        <xdr:cNvPr id="295" name="直線コネクタ 294"/>
        <xdr:cNvCxnSpPr/>
      </xdr:nvCxnSpPr>
      <xdr:spPr>
        <a:xfrm>
          <a:off x="9639300" y="6358763"/>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44086</xdr:rowOff>
    </xdr:from>
    <xdr:ext cx="378565" cy="259045"/>
    <xdr:sp macro="" textlink="">
      <xdr:nvSpPr>
        <xdr:cNvPr id="296" name="労働費平均値テキスト"/>
        <xdr:cNvSpPr txBox="1"/>
      </xdr:nvSpPr>
      <xdr:spPr>
        <a:xfrm>
          <a:off x="10528300" y="6387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7" name="フローチャート: 判断 296"/>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111887</xdr:rowOff>
    </xdr:from>
    <xdr:to>
      <xdr:col>50</xdr:col>
      <xdr:colOff>114300</xdr:colOff>
      <xdr:row>37</xdr:row>
      <xdr:rowOff>15113</xdr:rowOff>
    </xdr:to>
    <xdr:cxnSp macro="">
      <xdr:nvCxnSpPr>
        <xdr:cNvPr id="298" name="直線コネクタ 297"/>
        <xdr:cNvCxnSpPr/>
      </xdr:nvCxnSpPr>
      <xdr:spPr>
        <a:xfrm>
          <a:off x="8750300" y="628408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9" name="フローチャート: 判断 298"/>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0" name="テキスト ボックス 299"/>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111887</xdr:rowOff>
    </xdr:from>
    <xdr:to>
      <xdr:col>45</xdr:col>
      <xdr:colOff>177800</xdr:colOff>
      <xdr:row>37</xdr:row>
      <xdr:rowOff>81026</xdr:rowOff>
    </xdr:to>
    <xdr:cxnSp macro="">
      <xdr:nvCxnSpPr>
        <xdr:cNvPr id="301" name="直線コネクタ 300"/>
        <xdr:cNvCxnSpPr/>
      </xdr:nvCxnSpPr>
      <xdr:spPr>
        <a:xfrm flipV="1">
          <a:off x="7861300" y="62840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126382</xdr:rowOff>
    </xdr:from>
    <xdr:ext cx="378565" cy="259045"/>
    <xdr:sp macro="" textlink="">
      <xdr:nvSpPr>
        <xdr:cNvPr id="303" name="テキスト ボックス 302"/>
        <xdr:cNvSpPr txBox="1"/>
      </xdr:nvSpPr>
      <xdr:spPr>
        <a:xfrm>
          <a:off x="8561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8255</xdr:rowOff>
    </xdr:from>
    <xdr:to>
      <xdr:col>41</xdr:col>
      <xdr:colOff>50800</xdr:colOff>
      <xdr:row>37</xdr:row>
      <xdr:rowOff>81026</xdr:rowOff>
    </xdr:to>
    <xdr:cxnSp macro="">
      <xdr:nvCxnSpPr>
        <xdr:cNvPr id="304" name="直線コネクタ 303"/>
        <xdr:cNvCxnSpPr/>
      </xdr:nvCxnSpPr>
      <xdr:spPr>
        <a:xfrm>
          <a:off x="6972300" y="6351905"/>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5" name="フローチャート: 判断 304"/>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145432</xdr:rowOff>
    </xdr:from>
    <xdr:ext cx="378565" cy="259045"/>
    <xdr:sp macro="" textlink="">
      <xdr:nvSpPr>
        <xdr:cNvPr id="306" name="テキスト ボックス 305"/>
        <xdr:cNvSpPr txBox="1"/>
      </xdr:nvSpPr>
      <xdr:spPr>
        <a:xfrm>
          <a:off x="7672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7" name="フローチャート: 判断 306"/>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121429</xdr:rowOff>
    </xdr:from>
    <xdr:ext cx="378565" cy="259045"/>
    <xdr:sp macro="" textlink="">
      <xdr:nvSpPr>
        <xdr:cNvPr id="308" name="テキスト ボックス 307"/>
        <xdr:cNvSpPr txBox="1"/>
      </xdr:nvSpPr>
      <xdr:spPr>
        <a:xfrm>
          <a:off x="6783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18415</xdr:rowOff>
    </xdr:from>
    <xdr:to>
      <xdr:col>55</xdr:col>
      <xdr:colOff>50800</xdr:colOff>
      <xdr:row>37</xdr:row>
      <xdr:rowOff>120015</xdr:rowOff>
    </xdr:to>
    <xdr:sp macro="" textlink="">
      <xdr:nvSpPr>
        <xdr:cNvPr id="314" name="楕円 313"/>
        <xdr:cNvSpPr/>
      </xdr:nvSpPr>
      <xdr:spPr>
        <a:xfrm>
          <a:off x="104267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41292</xdr:rowOff>
    </xdr:from>
    <xdr:ext cx="378565" cy="259045"/>
    <xdr:sp macro="" textlink="">
      <xdr:nvSpPr>
        <xdr:cNvPr id="315" name="労働費該当値テキスト"/>
        <xdr:cNvSpPr txBox="1"/>
      </xdr:nvSpPr>
      <xdr:spPr>
        <a:xfrm>
          <a:off x="10528300"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135763</xdr:rowOff>
    </xdr:from>
    <xdr:to>
      <xdr:col>50</xdr:col>
      <xdr:colOff>165100</xdr:colOff>
      <xdr:row>37</xdr:row>
      <xdr:rowOff>65913</xdr:rowOff>
    </xdr:to>
    <xdr:sp macro="" textlink="">
      <xdr:nvSpPr>
        <xdr:cNvPr id="316" name="楕円 315"/>
        <xdr:cNvSpPr/>
      </xdr:nvSpPr>
      <xdr:spPr>
        <a:xfrm>
          <a:off x="9588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82440</xdr:rowOff>
    </xdr:from>
    <xdr:ext cx="378565" cy="259045"/>
    <xdr:sp macro="" textlink="">
      <xdr:nvSpPr>
        <xdr:cNvPr id="317" name="テキスト ボックス 316"/>
        <xdr:cNvSpPr txBox="1"/>
      </xdr:nvSpPr>
      <xdr:spPr>
        <a:xfrm>
          <a:off x="9450017" y="6083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61087</xdr:rowOff>
    </xdr:from>
    <xdr:to>
      <xdr:col>46</xdr:col>
      <xdr:colOff>38100</xdr:colOff>
      <xdr:row>36</xdr:row>
      <xdr:rowOff>162687</xdr:rowOff>
    </xdr:to>
    <xdr:sp macro="" textlink="">
      <xdr:nvSpPr>
        <xdr:cNvPr id="318" name="楕円 317"/>
        <xdr:cNvSpPr/>
      </xdr:nvSpPr>
      <xdr:spPr>
        <a:xfrm>
          <a:off x="8699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7764</xdr:rowOff>
    </xdr:from>
    <xdr:ext cx="469744" cy="259045"/>
    <xdr:sp macro="" textlink="">
      <xdr:nvSpPr>
        <xdr:cNvPr id="319" name="テキスト ボックス 318"/>
        <xdr:cNvSpPr txBox="1"/>
      </xdr:nvSpPr>
      <xdr:spPr>
        <a:xfrm>
          <a:off x="8515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30226</xdr:rowOff>
    </xdr:from>
    <xdr:to>
      <xdr:col>41</xdr:col>
      <xdr:colOff>101600</xdr:colOff>
      <xdr:row>37</xdr:row>
      <xdr:rowOff>131826</xdr:rowOff>
    </xdr:to>
    <xdr:sp macro="" textlink="">
      <xdr:nvSpPr>
        <xdr:cNvPr id="320" name="楕円 319"/>
        <xdr:cNvSpPr/>
      </xdr:nvSpPr>
      <xdr:spPr>
        <a:xfrm>
          <a:off x="7810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148353</xdr:rowOff>
    </xdr:from>
    <xdr:ext cx="378565" cy="259045"/>
    <xdr:sp macro="" textlink="">
      <xdr:nvSpPr>
        <xdr:cNvPr id="321" name="テキスト ボックス 320"/>
        <xdr:cNvSpPr txBox="1"/>
      </xdr:nvSpPr>
      <xdr:spPr>
        <a:xfrm>
          <a:off x="7672017" y="614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128905</xdr:rowOff>
    </xdr:from>
    <xdr:to>
      <xdr:col>36</xdr:col>
      <xdr:colOff>165100</xdr:colOff>
      <xdr:row>37</xdr:row>
      <xdr:rowOff>59055</xdr:rowOff>
    </xdr:to>
    <xdr:sp macro="" textlink="">
      <xdr:nvSpPr>
        <xdr:cNvPr id="322" name="楕円 321"/>
        <xdr:cNvSpPr/>
      </xdr:nvSpPr>
      <xdr:spPr>
        <a:xfrm>
          <a:off x="6921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75582</xdr:rowOff>
    </xdr:from>
    <xdr:ext cx="378565" cy="259045"/>
    <xdr:sp macro="" textlink="">
      <xdr:nvSpPr>
        <xdr:cNvPr id="323" name="テキスト ボックス 322"/>
        <xdr:cNvSpPr txBox="1"/>
      </xdr:nvSpPr>
      <xdr:spPr>
        <a:xfrm>
          <a:off x="6783017" y="607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5" name="直線コネクタ 344"/>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6" name="農林水産業費最小値テキスト"/>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7" name="直線コネクタ 346"/>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8" name="農林水産業費最大値テキスト"/>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9" name="直線コネクタ 348"/>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102941</xdr:rowOff>
    </xdr:from>
    <xdr:to>
      <xdr:col>55</xdr:col>
      <xdr:colOff>0</xdr:colOff>
      <xdr:row>56</xdr:row>
      <xdr:rowOff>112725</xdr:rowOff>
    </xdr:to>
    <xdr:cxnSp macro="">
      <xdr:nvCxnSpPr>
        <xdr:cNvPr id="350" name="直線コネクタ 349"/>
        <xdr:cNvCxnSpPr/>
      </xdr:nvCxnSpPr>
      <xdr:spPr>
        <a:xfrm flipV="1">
          <a:off x="9639300" y="9704141"/>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36544</xdr:rowOff>
    </xdr:from>
    <xdr:ext cx="534377" cy="259045"/>
    <xdr:sp macro="" textlink="">
      <xdr:nvSpPr>
        <xdr:cNvPr id="351" name="農林水産業費平均値テキスト"/>
        <xdr:cNvSpPr txBox="1"/>
      </xdr:nvSpPr>
      <xdr:spPr>
        <a:xfrm>
          <a:off x="10528300" y="946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2" name="フローチャート: 判断 351"/>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104313</xdr:rowOff>
    </xdr:from>
    <xdr:to>
      <xdr:col>50</xdr:col>
      <xdr:colOff>114300</xdr:colOff>
      <xdr:row>56</xdr:row>
      <xdr:rowOff>112725</xdr:rowOff>
    </xdr:to>
    <xdr:cxnSp macro="">
      <xdr:nvCxnSpPr>
        <xdr:cNvPr id="353" name="直線コネクタ 352"/>
        <xdr:cNvCxnSpPr/>
      </xdr:nvCxnSpPr>
      <xdr:spPr>
        <a:xfrm>
          <a:off x="8750300" y="9705513"/>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4" name="フローチャート: 判断 353"/>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5" name="テキスト ボックス 354"/>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122235</xdr:rowOff>
    </xdr:from>
    <xdr:to>
      <xdr:col>45</xdr:col>
      <xdr:colOff>177800</xdr:colOff>
      <xdr:row>56</xdr:row>
      <xdr:rowOff>104313</xdr:rowOff>
    </xdr:to>
    <xdr:cxnSp macro="">
      <xdr:nvCxnSpPr>
        <xdr:cNvPr id="356" name="直線コネクタ 355"/>
        <xdr:cNvCxnSpPr/>
      </xdr:nvCxnSpPr>
      <xdr:spPr>
        <a:xfrm>
          <a:off x="7861300" y="9551985"/>
          <a:ext cx="889000" cy="1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7" name="フローチャート: 判断 356"/>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8" name="テキスト ボックス 357"/>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122235</xdr:rowOff>
    </xdr:from>
    <xdr:to>
      <xdr:col>41</xdr:col>
      <xdr:colOff>50800</xdr:colOff>
      <xdr:row>56</xdr:row>
      <xdr:rowOff>84333</xdr:rowOff>
    </xdr:to>
    <xdr:cxnSp macro="">
      <xdr:nvCxnSpPr>
        <xdr:cNvPr id="359" name="直線コネクタ 358"/>
        <xdr:cNvCxnSpPr/>
      </xdr:nvCxnSpPr>
      <xdr:spPr>
        <a:xfrm flipV="1">
          <a:off x="6972300" y="9551985"/>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0" name="フローチャート: 判断 359"/>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75259</xdr:rowOff>
    </xdr:from>
    <xdr:ext cx="534377" cy="259045"/>
    <xdr:sp macro="" textlink="">
      <xdr:nvSpPr>
        <xdr:cNvPr id="361" name="テキスト ボックス 360"/>
        <xdr:cNvSpPr txBox="1"/>
      </xdr:nvSpPr>
      <xdr:spPr>
        <a:xfrm>
          <a:off x="7594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2" name="フローチャート: 判断 361"/>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3" name="テキスト ボックス 362"/>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52141</xdr:rowOff>
    </xdr:from>
    <xdr:to>
      <xdr:col>55</xdr:col>
      <xdr:colOff>50800</xdr:colOff>
      <xdr:row>56</xdr:row>
      <xdr:rowOff>153741</xdr:rowOff>
    </xdr:to>
    <xdr:sp macro="" textlink="">
      <xdr:nvSpPr>
        <xdr:cNvPr id="369" name="楕円 368"/>
        <xdr:cNvSpPr/>
      </xdr:nvSpPr>
      <xdr:spPr>
        <a:xfrm>
          <a:off x="10426700" y="96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30568</xdr:rowOff>
    </xdr:from>
    <xdr:ext cx="534377" cy="259045"/>
    <xdr:sp macro="" textlink="">
      <xdr:nvSpPr>
        <xdr:cNvPr id="370" name="農林水産業費該当値テキスト"/>
        <xdr:cNvSpPr txBox="1"/>
      </xdr:nvSpPr>
      <xdr:spPr>
        <a:xfrm>
          <a:off x="10528300" y="96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61925</xdr:rowOff>
    </xdr:from>
    <xdr:to>
      <xdr:col>50</xdr:col>
      <xdr:colOff>165100</xdr:colOff>
      <xdr:row>56</xdr:row>
      <xdr:rowOff>163525</xdr:rowOff>
    </xdr:to>
    <xdr:sp macro="" textlink="">
      <xdr:nvSpPr>
        <xdr:cNvPr id="371" name="楕円 370"/>
        <xdr:cNvSpPr/>
      </xdr:nvSpPr>
      <xdr:spPr>
        <a:xfrm>
          <a:off x="9588500" y="96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154652</xdr:rowOff>
    </xdr:from>
    <xdr:ext cx="534377" cy="259045"/>
    <xdr:sp macro="" textlink="">
      <xdr:nvSpPr>
        <xdr:cNvPr id="372" name="テキスト ボックス 371"/>
        <xdr:cNvSpPr txBox="1"/>
      </xdr:nvSpPr>
      <xdr:spPr>
        <a:xfrm>
          <a:off x="9372111" y="97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53513</xdr:rowOff>
    </xdr:from>
    <xdr:to>
      <xdr:col>46</xdr:col>
      <xdr:colOff>38100</xdr:colOff>
      <xdr:row>56</xdr:row>
      <xdr:rowOff>155113</xdr:rowOff>
    </xdr:to>
    <xdr:sp macro="" textlink="">
      <xdr:nvSpPr>
        <xdr:cNvPr id="373" name="楕円 372"/>
        <xdr:cNvSpPr/>
      </xdr:nvSpPr>
      <xdr:spPr>
        <a:xfrm>
          <a:off x="8699500" y="96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146240</xdr:rowOff>
    </xdr:from>
    <xdr:ext cx="534377" cy="259045"/>
    <xdr:sp macro="" textlink="">
      <xdr:nvSpPr>
        <xdr:cNvPr id="374" name="テキスト ボックス 373"/>
        <xdr:cNvSpPr txBox="1"/>
      </xdr:nvSpPr>
      <xdr:spPr>
        <a:xfrm>
          <a:off x="8483111" y="97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71435</xdr:rowOff>
    </xdr:from>
    <xdr:to>
      <xdr:col>41</xdr:col>
      <xdr:colOff>101600</xdr:colOff>
      <xdr:row>56</xdr:row>
      <xdr:rowOff>1585</xdr:rowOff>
    </xdr:to>
    <xdr:sp macro="" textlink="">
      <xdr:nvSpPr>
        <xdr:cNvPr id="375" name="楕円 374"/>
        <xdr:cNvSpPr/>
      </xdr:nvSpPr>
      <xdr:spPr>
        <a:xfrm>
          <a:off x="7810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18112</xdr:rowOff>
    </xdr:from>
    <xdr:ext cx="534377" cy="259045"/>
    <xdr:sp macro="" textlink="">
      <xdr:nvSpPr>
        <xdr:cNvPr id="376" name="テキスト ボックス 375"/>
        <xdr:cNvSpPr txBox="1"/>
      </xdr:nvSpPr>
      <xdr:spPr>
        <a:xfrm>
          <a:off x="7594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33533</xdr:rowOff>
    </xdr:from>
    <xdr:to>
      <xdr:col>36</xdr:col>
      <xdr:colOff>165100</xdr:colOff>
      <xdr:row>56</xdr:row>
      <xdr:rowOff>135133</xdr:rowOff>
    </xdr:to>
    <xdr:sp macro="" textlink="">
      <xdr:nvSpPr>
        <xdr:cNvPr id="377" name="楕円 376"/>
        <xdr:cNvSpPr/>
      </xdr:nvSpPr>
      <xdr:spPr>
        <a:xfrm>
          <a:off x="6921500" y="96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126260</xdr:rowOff>
    </xdr:from>
    <xdr:ext cx="534377" cy="259045"/>
    <xdr:sp macro="" textlink="">
      <xdr:nvSpPr>
        <xdr:cNvPr id="378" name="テキスト ボックス 377"/>
        <xdr:cNvSpPr txBox="1"/>
      </xdr:nvSpPr>
      <xdr:spPr>
        <a:xfrm>
          <a:off x="6705111" y="97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2" name="直線コネクタ 401"/>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3" name="商工費最小値テキスト"/>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4" name="直線コネクタ 403"/>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5" name="商工費最大値テキスト"/>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6" name="直線コネクタ 405"/>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137719</xdr:rowOff>
    </xdr:from>
    <xdr:to>
      <xdr:col>55</xdr:col>
      <xdr:colOff>0</xdr:colOff>
      <xdr:row>77</xdr:row>
      <xdr:rowOff>12788</xdr:rowOff>
    </xdr:to>
    <xdr:cxnSp macro="">
      <xdr:nvCxnSpPr>
        <xdr:cNvPr id="407" name="直線コネクタ 406"/>
        <xdr:cNvCxnSpPr/>
      </xdr:nvCxnSpPr>
      <xdr:spPr>
        <a:xfrm flipV="1">
          <a:off x="9639300" y="13167919"/>
          <a:ext cx="8382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8" name="商工費平均値テキスト"/>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9" name="フローチャート: 判断 408"/>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158445</xdr:rowOff>
    </xdr:from>
    <xdr:to>
      <xdr:col>50</xdr:col>
      <xdr:colOff>114300</xdr:colOff>
      <xdr:row>77</xdr:row>
      <xdr:rowOff>12788</xdr:rowOff>
    </xdr:to>
    <xdr:cxnSp macro="">
      <xdr:nvCxnSpPr>
        <xdr:cNvPr id="410" name="直線コネクタ 409"/>
        <xdr:cNvCxnSpPr/>
      </xdr:nvCxnSpPr>
      <xdr:spPr>
        <a:xfrm>
          <a:off x="8750300" y="13188645"/>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1" name="フローチャート: 判断 410"/>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2" name="テキスト ボックス 411"/>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128689</xdr:rowOff>
    </xdr:from>
    <xdr:to>
      <xdr:col>45</xdr:col>
      <xdr:colOff>177800</xdr:colOff>
      <xdr:row>76</xdr:row>
      <xdr:rowOff>158445</xdr:rowOff>
    </xdr:to>
    <xdr:cxnSp macro="">
      <xdr:nvCxnSpPr>
        <xdr:cNvPr id="413" name="直線コネクタ 412"/>
        <xdr:cNvCxnSpPr/>
      </xdr:nvCxnSpPr>
      <xdr:spPr>
        <a:xfrm>
          <a:off x="7861300" y="12301639"/>
          <a:ext cx="889000" cy="8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4" name="フローチャート: 判断 413"/>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65955</xdr:rowOff>
    </xdr:from>
    <xdr:ext cx="469744" cy="259045"/>
    <xdr:sp macro="" textlink="">
      <xdr:nvSpPr>
        <xdr:cNvPr id="415" name="テキスト ボックス 414"/>
        <xdr:cNvSpPr txBox="1"/>
      </xdr:nvSpPr>
      <xdr:spPr>
        <a:xfrm>
          <a:off x="8515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128689</xdr:rowOff>
    </xdr:from>
    <xdr:to>
      <xdr:col>41</xdr:col>
      <xdr:colOff>50800</xdr:colOff>
      <xdr:row>76</xdr:row>
      <xdr:rowOff>92190</xdr:rowOff>
    </xdr:to>
    <xdr:cxnSp macro="">
      <xdr:nvCxnSpPr>
        <xdr:cNvPr id="416" name="直線コネクタ 415"/>
        <xdr:cNvCxnSpPr/>
      </xdr:nvCxnSpPr>
      <xdr:spPr>
        <a:xfrm flipV="1">
          <a:off x="6972300" y="12301639"/>
          <a:ext cx="889000" cy="8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7" name="フローチャート: 判断 416"/>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50716</xdr:rowOff>
    </xdr:from>
    <xdr:ext cx="469744" cy="259045"/>
    <xdr:sp macro="" textlink="">
      <xdr:nvSpPr>
        <xdr:cNvPr id="418" name="テキスト ボックス 417"/>
        <xdr:cNvSpPr txBox="1"/>
      </xdr:nvSpPr>
      <xdr:spPr>
        <a:xfrm>
          <a:off x="7626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9" name="フローチャート: 判断 418"/>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55363</xdr:rowOff>
    </xdr:from>
    <xdr:ext cx="469744" cy="259045"/>
    <xdr:sp macro="" textlink="">
      <xdr:nvSpPr>
        <xdr:cNvPr id="420" name="テキスト ボックス 419"/>
        <xdr:cNvSpPr txBox="1"/>
      </xdr:nvSpPr>
      <xdr:spPr>
        <a:xfrm>
          <a:off x="6737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86919</xdr:rowOff>
    </xdr:from>
    <xdr:to>
      <xdr:col>55</xdr:col>
      <xdr:colOff>50800</xdr:colOff>
      <xdr:row>77</xdr:row>
      <xdr:rowOff>17069</xdr:rowOff>
    </xdr:to>
    <xdr:sp macro="" textlink="">
      <xdr:nvSpPr>
        <xdr:cNvPr id="426" name="楕円 425"/>
        <xdr:cNvSpPr/>
      </xdr:nvSpPr>
      <xdr:spPr>
        <a:xfrm>
          <a:off x="10426700" y="131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65346</xdr:rowOff>
    </xdr:from>
    <xdr:ext cx="534377" cy="259045"/>
    <xdr:sp macro="" textlink="">
      <xdr:nvSpPr>
        <xdr:cNvPr id="427" name="商工費該当値テキスト"/>
        <xdr:cNvSpPr txBox="1"/>
      </xdr:nvSpPr>
      <xdr:spPr>
        <a:xfrm>
          <a:off x="10528300" y="130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133438</xdr:rowOff>
    </xdr:from>
    <xdr:to>
      <xdr:col>50</xdr:col>
      <xdr:colOff>165100</xdr:colOff>
      <xdr:row>77</xdr:row>
      <xdr:rowOff>63588</xdr:rowOff>
    </xdr:to>
    <xdr:sp macro="" textlink="">
      <xdr:nvSpPr>
        <xdr:cNvPr id="428" name="楕円 427"/>
        <xdr:cNvSpPr/>
      </xdr:nvSpPr>
      <xdr:spPr>
        <a:xfrm>
          <a:off x="9588500" y="131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54715</xdr:rowOff>
    </xdr:from>
    <xdr:ext cx="469744" cy="259045"/>
    <xdr:sp macro="" textlink="">
      <xdr:nvSpPr>
        <xdr:cNvPr id="429" name="テキスト ボックス 428"/>
        <xdr:cNvSpPr txBox="1"/>
      </xdr:nvSpPr>
      <xdr:spPr>
        <a:xfrm>
          <a:off x="9404428" y="132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107645</xdr:rowOff>
    </xdr:from>
    <xdr:to>
      <xdr:col>46</xdr:col>
      <xdr:colOff>38100</xdr:colOff>
      <xdr:row>77</xdr:row>
      <xdr:rowOff>37795</xdr:rowOff>
    </xdr:to>
    <xdr:sp macro="" textlink="">
      <xdr:nvSpPr>
        <xdr:cNvPr id="430" name="楕円 429"/>
        <xdr:cNvSpPr/>
      </xdr:nvSpPr>
      <xdr:spPr>
        <a:xfrm>
          <a:off x="8699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54322</xdr:rowOff>
    </xdr:from>
    <xdr:ext cx="534377" cy="259045"/>
    <xdr:sp macro="" textlink="">
      <xdr:nvSpPr>
        <xdr:cNvPr id="431" name="テキスト ボックス 430"/>
        <xdr:cNvSpPr txBox="1"/>
      </xdr:nvSpPr>
      <xdr:spPr>
        <a:xfrm>
          <a:off x="8483111" y="129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77889</xdr:rowOff>
    </xdr:from>
    <xdr:to>
      <xdr:col>41</xdr:col>
      <xdr:colOff>101600</xdr:colOff>
      <xdr:row>72</xdr:row>
      <xdr:rowOff>8039</xdr:rowOff>
    </xdr:to>
    <xdr:sp macro="" textlink="">
      <xdr:nvSpPr>
        <xdr:cNvPr id="432" name="楕円 431"/>
        <xdr:cNvSpPr/>
      </xdr:nvSpPr>
      <xdr:spPr>
        <a:xfrm>
          <a:off x="7810500" y="12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24566</xdr:rowOff>
    </xdr:from>
    <xdr:ext cx="534377" cy="259045"/>
    <xdr:sp macro="" textlink="">
      <xdr:nvSpPr>
        <xdr:cNvPr id="433" name="テキスト ボックス 432"/>
        <xdr:cNvSpPr txBox="1"/>
      </xdr:nvSpPr>
      <xdr:spPr>
        <a:xfrm>
          <a:off x="7594111" y="12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41390</xdr:rowOff>
    </xdr:from>
    <xdr:to>
      <xdr:col>36</xdr:col>
      <xdr:colOff>165100</xdr:colOff>
      <xdr:row>76</xdr:row>
      <xdr:rowOff>142990</xdr:rowOff>
    </xdr:to>
    <xdr:sp macro="" textlink="">
      <xdr:nvSpPr>
        <xdr:cNvPr id="434" name="楕円 433"/>
        <xdr:cNvSpPr/>
      </xdr:nvSpPr>
      <xdr:spPr>
        <a:xfrm>
          <a:off x="69215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159516</xdr:rowOff>
    </xdr:from>
    <xdr:ext cx="534377" cy="259045"/>
    <xdr:sp macro="" textlink="">
      <xdr:nvSpPr>
        <xdr:cNvPr id="435" name="テキスト ボックス 434"/>
        <xdr:cNvSpPr txBox="1"/>
      </xdr:nvSpPr>
      <xdr:spPr>
        <a:xfrm>
          <a:off x="6705111" y="128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0" name="直線コネクタ 459"/>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1" name="土木費最小値テキスト"/>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2" name="直線コネクタ 461"/>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3" name="土木費最大値テキスト"/>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4" name="直線コネクタ 463"/>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52318</xdr:rowOff>
    </xdr:from>
    <xdr:to>
      <xdr:col>55</xdr:col>
      <xdr:colOff>0</xdr:colOff>
      <xdr:row>94</xdr:row>
      <xdr:rowOff>19571</xdr:rowOff>
    </xdr:to>
    <xdr:cxnSp macro="">
      <xdr:nvCxnSpPr>
        <xdr:cNvPr id="465" name="直線コネクタ 464"/>
        <xdr:cNvCxnSpPr/>
      </xdr:nvCxnSpPr>
      <xdr:spPr>
        <a:xfrm>
          <a:off x="9639300" y="15482818"/>
          <a:ext cx="838200" cy="6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60278</xdr:rowOff>
    </xdr:from>
    <xdr:ext cx="534377" cy="259045"/>
    <xdr:sp macro="" textlink="">
      <xdr:nvSpPr>
        <xdr:cNvPr id="466" name="土木費平均値テキスト"/>
        <xdr:cNvSpPr txBox="1"/>
      </xdr:nvSpPr>
      <xdr:spPr>
        <a:xfrm>
          <a:off x="10528300" y="1651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7" name="フローチャート: 判断 466"/>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52318</xdr:rowOff>
    </xdr:from>
    <xdr:to>
      <xdr:col>50</xdr:col>
      <xdr:colOff>114300</xdr:colOff>
      <xdr:row>92</xdr:row>
      <xdr:rowOff>127488</xdr:rowOff>
    </xdr:to>
    <xdr:cxnSp macro="">
      <xdr:nvCxnSpPr>
        <xdr:cNvPr id="468" name="直線コネクタ 467"/>
        <xdr:cNvCxnSpPr/>
      </xdr:nvCxnSpPr>
      <xdr:spPr>
        <a:xfrm flipV="1">
          <a:off x="8750300" y="15482818"/>
          <a:ext cx="889000" cy="4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9" name="フローチャート: 判断 468"/>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16236</xdr:rowOff>
    </xdr:from>
    <xdr:ext cx="534377" cy="259045"/>
    <xdr:sp macro="" textlink="">
      <xdr:nvSpPr>
        <xdr:cNvPr id="470" name="テキスト ボックス 469"/>
        <xdr:cNvSpPr txBox="1"/>
      </xdr:nvSpPr>
      <xdr:spPr>
        <a:xfrm>
          <a:off x="9372111" y="16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127488</xdr:rowOff>
    </xdr:from>
    <xdr:to>
      <xdr:col>45</xdr:col>
      <xdr:colOff>177800</xdr:colOff>
      <xdr:row>97</xdr:row>
      <xdr:rowOff>42487</xdr:rowOff>
    </xdr:to>
    <xdr:cxnSp macro="">
      <xdr:nvCxnSpPr>
        <xdr:cNvPr id="471" name="直線コネクタ 470"/>
        <xdr:cNvCxnSpPr/>
      </xdr:nvCxnSpPr>
      <xdr:spPr>
        <a:xfrm flipV="1">
          <a:off x="7861300" y="15900888"/>
          <a:ext cx="889000" cy="7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2" name="フローチャート: 判断 471"/>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2615</xdr:rowOff>
    </xdr:from>
    <xdr:ext cx="534377" cy="259045"/>
    <xdr:sp macro="" textlink="">
      <xdr:nvSpPr>
        <xdr:cNvPr id="473" name="テキスト ボックス 472"/>
        <xdr:cNvSpPr txBox="1"/>
      </xdr:nvSpPr>
      <xdr:spPr>
        <a:xfrm>
          <a:off x="8483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17094</xdr:rowOff>
    </xdr:from>
    <xdr:to>
      <xdr:col>41</xdr:col>
      <xdr:colOff>50800</xdr:colOff>
      <xdr:row>97</xdr:row>
      <xdr:rowOff>42487</xdr:rowOff>
    </xdr:to>
    <xdr:cxnSp macro="">
      <xdr:nvCxnSpPr>
        <xdr:cNvPr id="474" name="直線コネクタ 473"/>
        <xdr:cNvCxnSpPr/>
      </xdr:nvCxnSpPr>
      <xdr:spPr>
        <a:xfrm>
          <a:off x="6972300" y="16304844"/>
          <a:ext cx="889000" cy="3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5" name="フローチャート: 判断 474"/>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6" name="テキスト ボックス 475"/>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7" name="フローチャート: 判断 476"/>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168291</xdr:rowOff>
    </xdr:from>
    <xdr:ext cx="534377" cy="259045"/>
    <xdr:sp macro="" textlink="">
      <xdr:nvSpPr>
        <xdr:cNvPr id="478" name="テキスト ボックス 477"/>
        <xdr:cNvSpPr txBox="1"/>
      </xdr:nvSpPr>
      <xdr:spPr>
        <a:xfrm>
          <a:off x="6705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140221</xdr:rowOff>
    </xdr:from>
    <xdr:to>
      <xdr:col>55</xdr:col>
      <xdr:colOff>50800</xdr:colOff>
      <xdr:row>94</xdr:row>
      <xdr:rowOff>70371</xdr:rowOff>
    </xdr:to>
    <xdr:sp macro="" textlink="">
      <xdr:nvSpPr>
        <xdr:cNvPr id="484" name="楕円 483"/>
        <xdr:cNvSpPr/>
      </xdr:nvSpPr>
      <xdr:spPr>
        <a:xfrm>
          <a:off x="10426700" y="160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163098</xdr:rowOff>
    </xdr:from>
    <xdr:ext cx="534377" cy="259045"/>
    <xdr:sp macro="" textlink="">
      <xdr:nvSpPr>
        <xdr:cNvPr id="485" name="土木費該当値テキスト"/>
        <xdr:cNvSpPr txBox="1"/>
      </xdr:nvSpPr>
      <xdr:spPr>
        <a:xfrm>
          <a:off x="10528300" y="159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1518</xdr:rowOff>
    </xdr:from>
    <xdr:to>
      <xdr:col>50</xdr:col>
      <xdr:colOff>165100</xdr:colOff>
      <xdr:row>90</xdr:row>
      <xdr:rowOff>103118</xdr:rowOff>
    </xdr:to>
    <xdr:sp macro="" textlink="">
      <xdr:nvSpPr>
        <xdr:cNvPr id="486" name="楕円 485"/>
        <xdr:cNvSpPr/>
      </xdr:nvSpPr>
      <xdr:spPr>
        <a:xfrm>
          <a:off x="9588500" y="15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119645</xdr:rowOff>
    </xdr:from>
    <xdr:ext cx="599010" cy="259045"/>
    <xdr:sp macro="" textlink="">
      <xdr:nvSpPr>
        <xdr:cNvPr id="487" name="テキスト ボックス 486"/>
        <xdr:cNvSpPr txBox="1"/>
      </xdr:nvSpPr>
      <xdr:spPr>
        <a:xfrm>
          <a:off x="9339795" y="1520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76688</xdr:rowOff>
    </xdr:from>
    <xdr:to>
      <xdr:col>46</xdr:col>
      <xdr:colOff>38100</xdr:colOff>
      <xdr:row>93</xdr:row>
      <xdr:rowOff>6838</xdr:rowOff>
    </xdr:to>
    <xdr:sp macro="" textlink="">
      <xdr:nvSpPr>
        <xdr:cNvPr id="488" name="楕円 487"/>
        <xdr:cNvSpPr/>
      </xdr:nvSpPr>
      <xdr:spPr>
        <a:xfrm>
          <a:off x="8699500" y="158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23365</xdr:rowOff>
    </xdr:from>
    <xdr:ext cx="534377" cy="259045"/>
    <xdr:sp macro="" textlink="">
      <xdr:nvSpPr>
        <xdr:cNvPr id="489" name="テキスト ボックス 488"/>
        <xdr:cNvSpPr txBox="1"/>
      </xdr:nvSpPr>
      <xdr:spPr>
        <a:xfrm>
          <a:off x="8483111" y="15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163137</xdr:rowOff>
    </xdr:from>
    <xdr:to>
      <xdr:col>41</xdr:col>
      <xdr:colOff>101600</xdr:colOff>
      <xdr:row>97</xdr:row>
      <xdr:rowOff>93287</xdr:rowOff>
    </xdr:to>
    <xdr:sp macro="" textlink="">
      <xdr:nvSpPr>
        <xdr:cNvPr id="490" name="楕円 489"/>
        <xdr:cNvSpPr/>
      </xdr:nvSpPr>
      <xdr:spPr>
        <a:xfrm>
          <a:off x="7810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84414</xdr:rowOff>
    </xdr:from>
    <xdr:ext cx="534377" cy="259045"/>
    <xdr:sp macro="" textlink="">
      <xdr:nvSpPr>
        <xdr:cNvPr id="491" name="テキスト ボックス 490"/>
        <xdr:cNvSpPr txBox="1"/>
      </xdr:nvSpPr>
      <xdr:spPr>
        <a:xfrm>
          <a:off x="7594111" y="167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137744</xdr:rowOff>
    </xdr:from>
    <xdr:to>
      <xdr:col>36</xdr:col>
      <xdr:colOff>165100</xdr:colOff>
      <xdr:row>95</xdr:row>
      <xdr:rowOff>67894</xdr:rowOff>
    </xdr:to>
    <xdr:sp macro="" textlink="">
      <xdr:nvSpPr>
        <xdr:cNvPr id="492" name="楕円 491"/>
        <xdr:cNvSpPr/>
      </xdr:nvSpPr>
      <xdr:spPr>
        <a:xfrm>
          <a:off x="6921500" y="162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84421</xdr:rowOff>
    </xdr:from>
    <xdr:ext cx="534377" cy="259045"/>
    <xdr:sp macro="" textlink="">
      <xdr:nvSpPr>
        <xdr:cNvPr id="493" name="テキスト ボックス 492"/>
        <xdr:cNvSpPr txBox="1"/>
      </xdr:nvSpPr>
      <xdr:spPr>
        <a:xfrm>
          <a:off x="6705111" y="160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6" name="直線コネクタ 515"/>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7" name="消防費最小値テキスト"/>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8" name="直線コネクタ 517"/>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9" name="消防費最大値テキスト"/>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0" name="直線コネクタ 519"/>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114554</xdr:rowOff>
    </xdr:from>
    <xdr:to>
      <xdr:col>85</xdr:col>
      <xdr:colOff>127000</xdr:colOff>
      <xdr:row>36</xdr:row>
      <xdr:rowOff>85065</xdr:rowOff>
    </xdr:to>
    <xdr:cxnSp macro="">
      <xdr:nvCxnSpPr>
        <xdr:cNvPr id="521" name="直線コネクタ 520"/>
        <xdr:cNvCxnSpPr/>
      </xdr:nvCxnSpPr>
      <xdr:spPr>
        <a:xfrm flipV="1">
          <a:off x="15481300" y="5772404"/>
          <a:ext cx="838200" cy="4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2" name="消防費平均値テキスト"/>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3" name="フローチャート: 判断 522"/>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80356</xdr:rowOff>
    </xdr:from>
    <xdr:to>
      <xdr:col>81</xdr:col>
      <xdr:colOff>50800</xdr:colOff>
      <xdr:row>36</xdr:row>
      <xdr:rowOff>85065</xdr:rowOff>
    </xdr:to>
    <xdr:cxnSp macro="">
      <xdr:nvCxnSpPr>
        <xdr:cNvPr id="524" name="直線コネクタ 523"/>
        <xdr:cNvCxnSpPr/>
      </xdr:nvCxnSpPr>
      <xdr:spPr>
        <a:xfrm>
          <a:off x="14592300" y="6252556"/>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5" name="フローチャート: 判断 524"/>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77091</xdr:rowOff>
    </xdr:from>
    <xdr:ext cx="534377" cy="259045"/>
    <xdr:sp macro="" textlink="">
      <xdr:nvSpPr>
        <xdr:cNvPr id="526" name="テキスト ボックス 525"/>
        <xdr:cNvSpPr txBox="1"/>
      </xdr:nvSpPr>
      <xdr:spPr>
        <a:xfrm>
          <a:off x="15214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37836</xdr:rowOff>
    </xdr:from>
    <xdr:to>
      <xdr:col>76</xdr:col>
      <xdr:colOff>114300</xdr:colOff>
      <xdr:row>36</xdr:row>
      <xdr:rowOff>80356</xdr:rowOff>
    </xdr:to>
    <xdr:cxnSp macro="">
      <xdr:nvCxnSpPr>
        <xdr:cNvPr id="527" name="直線コネクタ 526"/>
        <xdr:cNvCxnSpPr/>
      </xdr:nvCxnSpPr>
      <xdr:spPr>
        <a:xfrm>
          <a:off x="13703300" y="621003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8" name="フローチャート: 判断 527"/>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135155</xdr:rowOff>
    </xdr:from>
    <xdr:ext cx="534377" cy="259045"/>
    <xdr:sp macro="" textlink="">
      <xdr:nvSpPr>
        <xdr:cNvPr id="529" name="テキスト ボックス 528"/>
        <xdr:cNvSpPr txBox="1"/>
      </xdr:nvSpPr>
      <xdr:spPr>
        <a:xfrm>
          <a:off x="14325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37836</xdr:rowOff>
    </xdr:from>
    <xdr:to>
      <xdr:col>71</xdr:col>
      <xdr:colOff>177800</xdr:colOff>
      <xdr:row>36</xdr:row>
      <xdr:rowOff>129322</xdr:rowOff>
    </xdr:to>
    <xdr:cxnSp macro="">
      <xdr:nvCxnSpPr>
        <xdr:cNvPr id="530" name="直線コネクタ 529"/>
        <xdr:cNvCxnSpPr/>
      </xdr:nvCxnSpPr>
      <xdr:spPr>
        <a:xfrm flipV="1">
          <a:off x="12814300" y="621003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1" name="フローチャート: 判断 530"/>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2" name="テキスト ボックス 531"/>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3" name="フローチャート: 判断 532"/>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4" name="テキスト ボックス 533"/>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63754</xdr:rowOff>
    </xdr:from>
    <xdr:to>
      <xdr:col>85</xdr:col>
      <xdr:colOff>177800</xdr:colOff>
      <xdr:row>33</xdr:row>
      <xdr:rowOff>165354</xdr:rowOff>
    </xdr:to>
    <xdr:sp macro="" textlink="">
      <xdr:nvSpPr>
        <xdr:cNvPr id="540" name="楕円 539"/>
        <xdr:cNvSpPr/>
      </xdr:nvSpPr>
      <xdr:spPr>
        <a:xfrm>
          <a:off x="162687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86631</xdr:rowOff>
    </xdr:from>
    <xdr:ext cx="534377" cy="259045"/>
    <xdr:sp macro="" textlink="">
      <xdr:nvSpPr>
        <xdr:cNvPr id="541" name="消防費該当値テキスト"/>
        <xdr:cNvSpPr txBox="1"/>
      </xdr:nvSpPr>
      <xdr:spPr>
        <a:xfrm>
          <a:off x="16370300" y="5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34265</xdr:rowOff>
    </xdr:from>
    <xdr:to>
      <xdr:col>81</xdr:col>
      <xdr:colOff>101600</xdr:colOff>
      <xdr:row>36</xdr:row>
      <xdr:rowOff>135865</xdr:rowOff>
    </xdr:to>
    <xdr:sp macro="" textlink="">
      <xdr:nvSpPr>
        <xdr:cNvPr id="542" name="楕円 541"/>
        <xdr:cNvSpPr/>
      </xdr:nvSpPr>
      <xdr:spPr>
        <a:xfrm>
          <a:off x="15430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126992</xdr:rowOff>
    </xdr:from>
    <xdr:ext cx="534377" cy="259045"/>
    <xdr:sp macro="" textlink="">
      <xdr:nvSpPr>
        <xdr:cNvPr id="543" name="テキスト ボックス 542"/>
        <xdr:cNvSpPr txBox="1"/>
      </xdr:nvSpPr>
      <xdr:spPr>
        <a:xfrm>
          <a:off x="15214111" y="629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29556</xdr:rowOff>
    </xdr:from>
    <xdr:to>
      <xdr:col>76</xdr:col>
      <xdr:colOff>165100</xdr:colOff>
      <xdr:row>36</xdr:row>
      <xdr:rowOff>131156</xdr:rowOff>
    </xdr:to>
    <xdr:sp macro="" textlink="">
      <xdr:nvSpPr>
        <xdr:cNvPr id="544" name="楕円 543"/>
        <xdr:cNvSpPr/>
      </xdr:nvSpPr>
      <xdr:spPr>
        <a:xfrm>
          <a:off x="14541500" y="62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122283</xdr:rowOff>
    </xdr:from>
    <xdr:ext cx="534377" cy="259045"/>
    <xdr:sp macro="" textlink="">
      <xdr:nvSpPr>
        <xdr:cNvPr id="545" name="テキスト ボックス 544"/>
        <xdr:cNvSpPr txBox="1"/>
      </xdr:nvSpPr>
      <xdr:spPr>
        <a:xfrm>
          <a:off x="14325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158486</xdr:rowOff>
    </xdr:from>
    <xdr:to>
      <xdr:col>72</xdr:col>
      <xdr:colOff>38100</xdr:colOff>
      <xdr:row>36</xdr:row>
      <xdr:rowOff>88636</xdr:rowOff>
    </xdr:to>
    <xdr:sp macro="" textlink="">
      <xdr:nvSpPr>
        <xdr:cNvPr id="546" name="楕円 545"/>
        <xdr:cNvSpPr/>
      </xdr:nvSpPr>
      <xdr:spPr>
        <a:xfrm>
          <a:off x="13652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105163</xdr:rowOff>
    </xdr:from>
    <xdr:ext cx="534377" cy="259045"/>
    <xdr:sp macro="" textlink="">
      <xdr:nvSpPr>
        <xdr:cNvPr id="547" name="テキスト ボックス 546"/>
        <xdr:cNvSpPr txBox="1"/>
      </xdr:nvSpPr>
      <xdr:spPr>
        <a:xfrm>
          <a:off x="13436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78522</xdr:rowOff>
    </xdr:from>
    <xdr:to>
      <xdr:col>67</xdr:col>
      <xdr:colOff>101600</xdr:colOff>
      <xdr:row>37</xdr:row>
      <xdr:rowOff>8672</xdr:rowOff>
    </xdr:to>
    <xdr:sp macro="" textlink="">
      <xdr:nvSpPr>
        <xdr:cNvPr id="548" name="楕円 547"/>
        <xdr:cNvSpPr/>
      </xdr:nvSpPr>
      <xdr:spPr>
        <a:xfrm>
          <a:off x="12763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171249</xdr:rowOff>
    </xdr:from>
    <xdr:ext cx="534377" cy="259045"/>
    <xdr:sp macro="" textlink="">
      <xdr:nvSpPr>
        <xdr:cNvPr id="549" name="テキスト ボックス 548"/>
        <xdr:cNvSpPr txBox="1"/>
      </xdr:nvSpPr>
      <xdr:spPr>
        <a:xfrm>
          <a:off x="12547111" y="63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4" name="直線コネクタ 573"/>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5" name="教育費最小値テキスト"/>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6" name="直線コネクタ 575"/>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7" name="教育費最大値テキスト"/>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8" name="直線コネクタ 577"/>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4140</xdr:rowOff>
    </xdr:from>
    <xdr:to>
      <xdr:col>85</xdr:col>
      <xdr:colOff>127000</xdr:colOff>
      <xdr:row>57</xdr:row>
      <xdr:rowOff>42850</xdr:rowOff>
    </xdr:to>
    <xdr:cxnSp macro="">
      <xdr:nvCxnSpPr>
        <xdr:cNvPr id="579" name="直線コネクタ 578"/>
        <xdr:cNvCxnSpPr/>
      </xdr:nvCxnSpPr>
      <xdr:spPr>
        <a:xfrm>
          <a:off x="15481300" y="9433890"/>
          <a:ext cx="838200" cy="3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0" name="教育費平均値テキスト"/>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1" name="フローチャート: 判断 580"/>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4140</xdr:rowOff>
    </xdr:from>
    <xdr:to>
      <xdr:col>81</xdr:col>
      <xdr:colOff>50800</xdr:colOff>
      <xdr:row>56</xdr:row>
      <xdr:rowOff>108591</xdr:rowOff>
    </xdr:to>
    <xdr:cxnSp macro="">
      <xdr:nvCxnSpPr>
        <xdr:cNvPr id="582" name="直線コネクタ 581"/>
        <xdr:cNvCxnSpPr/>
      </xdr:nvCxnSpPr>
      <xdr:spPr>
        <a:xfrm flipV="1">
          <a:off x="14592300" y="9433890"/>
          <a:ext cx="889000" cy="2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3" name="フローチャート: 判断 582"/>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4" name="テキスト ボックス 583"/>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108591</xdr:rowOff>
    </xdr:from>
    <xdr:to>
      <xdr:col>76</xdr:col>
      <xdr:colOff>114300</xdr:colOff>
      <xdr:row>57</xdr:row>
      <xdr:rowOff>16846</xdr:rowOff>
    </xdr:to>
    <xdr:cxnSp macro="">
      <xdr:nvCxnSpPr>
        <xdr:cNvPr id="585" name="直線コネクタ 584"/>
        <xdr:cNvCxnSpPr/>
      </xdr:nvCxnSpPr>
      <xdr:spPr>
        <a:xfrm flipV="1">
          <a:off x="13703300" y="9709791"/>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6" name="フローチャート: 判断 585"/>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7" name="テキスト ボックス 586"/>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16846</xdr:rowOff>
    </xdr:from>
    <xdr:to>
      <xdr:col>71</xdr:col>
      <xdr:colOff>177800</xdr:colOff>
      <xdr:row>57</xdr:row>
      <xdr:rowOff>76550</xdr:rowOff>
    </xdr:to>
    <xdr:cxnSp macro="">
      <xdr:nvCxnSpPr>
        <xdr:cNvPr id="588" name="直線コネクタ 587"/>
        <xdr:cNvCxnSpPr/>
      </xdr:nvCxnSpPr>
      <xdr:spPr>
        <a:xfrm flipV="1">
          <a:off x="12814300" y="9789496"/>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9" name="フローチャート: 判断 588"/>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90" name="テキスト ボックス 589"/>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1" name="フローチャート: 判断 590"/>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2" name="テキスト ボックス 591"/>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163500</xdr:rowOff>
    </xdr:from>
    <xdr:to>
      <xdr:col>85</xdr:col>
      <xdr:colOff>177800</xdr:colOff>
      <xdr:row>57</xdr:row>
      <xdr:rowOff>93650</xdr:rowOff>
    </xdr:to>
    <xdr:sp macro="" textlink="">
      <xdr:nvSpPr>
        <xdr:cNvPr id="598" name="楕円 597"/>
        <xdr:cNvSpPr/>
      </xdr:nvSpPr>
      <xdr:spPr>
        <a:xfrm>
          <a:off x="16268700" y="97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78427</xdr:rowOff>
    </xdr:from>
    <xdr:ext cx="534377" cy="259045"/>
    <xdr:sp macro="" textlink="">
      <xdr:nvSpPr>
        <xdr:cNvPr id="599" name="教育費該当値テキスト"/>
        <xdr:cNvSpPr txBox="1"/>
      </xdr:nvSpPr>
      <xdr:spPr>
        <a:xfrm>
          <a:off x="16370300" y="96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124790</xdr:rowOff>
    </xdr:from>
    <xdr:to>
      <xdr:col>81</xdr:col>
      <xdr:colOff>101600</xdr:colOff>
      <xdr:row>55</xdr:row>
      <xdr:rowOff>54940</xdr:rowOff>
    </xdr:to>
    <xdr:sp macro="" textlink="">
      <xdr:nvSpPr>
        <xdr:cNvPr id="600" name="楕円 599"/>
        <xdr:cNvSpPr/>
      </xdr:nvSpPr>
      <xdr:spPr>
        <a:xfrm>
          <a:off x="15430500" y="93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71467</xdr:rowOff>
    </xdr:from>
    <xdr:ext cx="534377" cy="259045"/>
    <xdr:sp macro="" textlink="">
      <xdr:nvSpPr>
        <xdr:cNvPr id="601" name="テキスト ボックス 600"/>
        <xdr:cNvSpPr txBox="1"/>
      </xdr:nvSpPr>
      <xdr:spPr>
        <a:xfrm>
          <a:off x="15214111" y="91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57791</xdr:rowOff>
    </xdr:from>
    <xdr:to>
      <xdr:col>76</xdr:col>
      <xdr:colOff>165100</xdr:colOff>
      <xdr:row>56</xdr:row>
      <xdr:rowOff>159391</xdr:rowOff>
    </xdr:to>
    <xdr:sp macro="" textlink="">
      <xdr:nvSpPr>
        <xdr:cNvPr id="602" name="楕円 601"/>
        <xdr:cNvSpPr/>
      </xdr:nvSpPr>
      <xdr:spPr>
        <a:xfrm>
          <a:off x="14541500" y="96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150518</xdr:rowOff>
    </xdr:from>
    <xdr:ext cx="534377" cy="259045"/>
    <xdr:sp macro="" textlink="">
      <xdr:nvSpPr>
        <xdr:cNvPr id="603" name="テキスト ボックス 602"/>
        <xdr:cNvSpPr txBox="1"/>
      </xdr:nvSpPr>
      <xdr:spPr>
        <a:xfrm>
          <a:off x="14325111" y="97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137496</xdr:rowOff>
    </xdr:from>
    <xdr:to>
      <xdr:col>72</xdr:col>
      <xdr:colOff>38100</xdr:colOff>
      <xdr:row>57</xdr:row>
      <xdr:rowOff>67646</xdr:rowOff>
    </xdr:to>
    <xdr:sp macro="" textlink="">
      <xdr:nvSpPr>
        <xdr:cNvPr id="604" name="楕円 603"/>
        <xdr:cNvSpPr/>
      </xdr:nvSpPr>
      <xdr:spPr>
        <a:xfrm>
          <a:off x="13652500" y="97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58773</xdr:rowOff>
    </xdr:from>
    <xdr:ext cx="534377" cy="259045"/>
    <xdr:sp macro="" textlink="">
      <xdr:nvSpPr>
        <xdr:cNvPr id="605" name="テキスト ボックス 604"/>
        <xdr:cNvSpPr txBox="1"/>
      </xdr:nvSpPr>
      <xdr:spPr>
        <a:xfrm>
          <a:off x="13436111" y="9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25750</xdr:rowOff>
    </xdr:from>
    <xdr:to>
      <xdr:col>67</xdr:col>
      <xdr:colOff>101600</xdr:colOff>
      <xdr:row>57</xdr:row>
      <xdr:rowOff>127350</xdr:rowOff>
    </xdr:to>
    <xdr:sp macro="" textlink="">
      <xdr:nvSpPr>
        <xdr:cNvPr id="606" name="楕円 605"/>
        <xdr:cNvSpPr/>
      </xdr:nvSpPr>
      <xdr:spPr>
        <a:xfrm>
          <a:off x="12763500" y="9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118477</xdr:rowOff>
    </xdr:from>
    <xdr:ext cx="534377" cy="259045"/>
    <xdr:sp macro="" textlink="">
      <xdr:nvSpPr>
        <xdr:cNvPr id="607" name="テキスト ボックス 606"/>
        <xdr:cNvSpPr txBox="1"/>
      </xdr:nvSpPr>
      <xdr:spPr>
        <a:xfrm>
          <a:off x="12547111"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9" name="直線コネクタ 628"/>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2" name="災害復旧費最大値テキスト"/>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3" name="直線コネクタ 632"/>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100586</xdr:rowOff>
    </xdr:from>
    <xdr:to>
      <xdr:col>85</xdr:col>
      <xdr:colOff>127000</xdr:colOff>
      <xdr:row>78</xdr:row>
      <xdr:rowOff>126578</xdr:rowOff>
    </xdr:to>
    <xdr:cxnSp macro="">
      <xdr:nvCxnSpPr>
        <xdr:cNvPr id="634" name="直線コネクタ 633"/>
        <xdr:cNvCxnSpPr/>
      </xdr:nvCxnSpPr>
      <xdr:spPr>
        <a:xfrm>
          <a:off x="15481300" y="13473686"/>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5" name="災害復旧費平均値テキスト"/>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6" name="フローチャート: 判断 635"/>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100586</xdr:rowOff>
    </xdr:from>
    <xdr:to>
      <xdr:col>81</xdr:col>
      <xdr:colOff>50800</xdr:colOff>
      <xdr:row>78</xdr:row>
      <xdr:rowOff>133231</xdr:rowOff>
    </xdr:to>
    <xdr:cxnSp macro="">
      <xdr:nvCxnSpPr>
        <xdr:cNvPr id="637" name="直線コネクタ 636"/>
        <xdr:cNvCxnSpPr/>
      </xdr:nvCxnSpPr>
      <xdr:spPr>
        <a:xfrm flipV="1">
          <a:off x="14592300" y="13473686"/>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8" name="フローチャート: 判断 637"/>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9" name="テキスト ボックス 638"/>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133231</xdr:rowOff>
    </xdr:from>
    <xdr:to>
      <xdr:col>76</xdr:col>
      <xdr:colOff>114300</xdr:colOff>
      <xdr:row>78</xdr:row>
      <xdr:rowOff>139700</xdr:rowOff>
    </xdr:to>
    <xdr:cxnSp macro="">
      <xdr:nvCxnSpPr>
        <xdr:cNvPr id="640" name="直線コネクタ 639"/>
        <xdr:cNvCxnSpPr/>
      </xdr:nvCxnSpPr>
      <xdr:spPr>
        <a:xfrm flipV="1">
          <a:off x="13703300" y="1350633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1" name="フローチャート: 判断 640"/>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2" name="テキスト ボックス 641"/>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4" name="フローチャート: 判断 643"/>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5" name="テキスト ボックス 644"/>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6" name="フローチャート: 判断 645"/>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7" name="テキスト ボックス 646"/>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75778</xdr:rowOff>
    </xdr:from>
    <xdr:to>
      <xdr:col>85</xdr:col>
      <xdr:colOff>177800</xdr:colOff>
      <xdr:row>79</xdr:row>
      <xdr:rowOff>5928</xdr:rowOff>
    </xdr:to>
    <xdr:sp macro="" textlink="">
      <xdr:nvSpPr>
        <xdr:cNvPr id="653" name="楕円 652"/>
        <xdr:cNvSpPr/>
      </xdr:nvSpPr>
      <xdr:spPr>
        <a:xfrm>
          <a:off x="162687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162155</xdr:rowOff>
    </xdr:from>
    <xdr:ext cx="378565" cy="259045"/>
    <xdr:sp macro="" textlink="">
      <xdr:nvSpPr>
        <xdr:cNvPr id="654" name="災害復旧費該当値テキスト"/>
        <xdr:cNvSpPr txBox="1"/>
      </xdr:nvSpPr>
      <xdr:spPr>
        <a:xfrm>
          <a:off x="16370300" y="1336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49786</xdr:rowOff>
    </xdr:from>
    <xdr:to>
      <xdr:col>81</xdr:col>
      <xdr:colOff>101600</xdr:colOff>
      <xdr:row>78</xdr:row>
      <xdr:rowOff>151386</xdr:rowOff>
    </xdr:to>
    <xdr:sp macro="" textlink="">
      <xdr:nvSpPr>
        <xdr:cNvPr id="655" name="楕円 654"/>
        <xdr:cNvSpPr/>
      </xdr:nvSpPr>
      <xdr:spPr>
        <a:xfrm>
          <a:off x="15430500" y="134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142513</xdr:rowOff>
    </xdr:from>
    <xdr:ext cx="469744" cy="259045"/>
    <xdr:sp macro="" textlink="">
      <xdr:nvSpPr>
        <xdr:cNvPr id="656" name="テキスト ボックス 655"/>
        <xdr:cNvSpPr txBox="1"/>
      </xdr:nvSpPr>
      <xdr:spPr>
        <a:xfrm>
          <a:off x="15246428" y="1351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82431</xdr:rowOff>
    </xdr:from>
    <xdr:to>
      <xdr:col>76</xdr:col>
      <xdr:colOff>165100</xdr:colOff>
      <xdr:row>79</xdr:row>
      <xdr:rowOff>12581</xdr:rowOff>
    </xdr:to>
    <xdr:sp macro="" textlink="">
      <xdr:nvSpPr>
        <xdr:cNvPr id="657" name="楕円 656"/>
        <xdr:cNvSpPr/>
      </xdr:nvSpPr>
      <xdr:spPr>
        <a:xfrm>
          <a:off x="145415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3708</xdr:rowOff>
    </xdr:from>
    <xdr:ext cx="378565" cy="259045"/>
    <xdr:sp macro="" textlink="">
      <xdr:nvSpPr>
        <xdr:cNvPr id="658" name="テキスト ボックス 657"/>
        <xdr:cNvSpPr txBox="1"/>
      </xdr:nvSpPr>
      <xdr:spPr>
        <a:xfrm>
          <a:off x="14403017" y="1354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6" name="直線コネクタ 685"/>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7" name="公債費最小値テキスト"/>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8" name="直線コネクタ 687"/>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9" name="公債費最大値テキスト"/>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0" name="直線コネクタ 689"/>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138728</xdr:rowOff>
    </xdr:from>
    <xdr:to>
      <xdr:col>85</xdr:col>
      <xdr:colOff>127000</xdr:colOff>
      <xdr:row>94</xdr:row>
      <xdr:rowOff>152673</xdr:rowOff>
    </xdr:to>
    <xdr:cxnSp macro="">
      <xdr:nvCxnSpPr>
        <xdr:cNvPr id="691" name="直線コネクタ 690"/>
        <xdr:cNvCxnSpPr/>
      </xdr:nvCxnSpPr>
      <xdr:spPr>
        <a:xfrm flipV="1">
          <a:off x="15481300" y="16255028"/>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2" name="公債費平均値テキスト"/>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3" name="フローチャート: 判断 692"/>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124840</xdr:rowOff>
    </xdr:from>
    <xdr:to>
      <xdr:col>81</xdr:col>
      <xdr:colOff>50800</xdr:colOff>
      <xdr:row>94</xdr:row>
      <xdr:rowOff>152673</xdr:rowOff>
    </xdr:to>
    <xdr:cxnSp macro="">
      <xdr:nvCxnSpPr>
        <xdr:cNvPr id="694" name="直線コネクタ 693"/>
        <xdr:cNvCxnSpPr/>
      </xdr:nvCxnSpPr>
      <xdr:spPr>
        <a:xfrm>
          <a:off x="14592300" y="16241140"/>
          <a:ext cx="889000" cy="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5" name="フローチャート: 判断 694"/>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6" name="テキスト ボックス 695"/>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120250</xdr:rowOff>
    </xdr:from>
    <xdr:to>
      <xdr:col>76</xdr:col>
      <xdr:colOff>114300</xdr:colOff>
      <xdr:row>94</xdr:row>
      <xdr:rowOff>124840</xdr:rowOff>
    </xdr:to>
    <xdr:cxnSp macro="">
      <xdr:nvCxnSpPr>
        <xdr:cNvPr id="697" name="直線コネクタ 696"/>
        <xdr:cNvCxnSpPr/>
      </xdr:nvCxnSpPr>
      <xdr:spPr>
        <a:xfrm>
          <a:off x="13703300" y="16236550"/>
          <a:ext cx="8890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8" name="フローチャート: 判断 697"/>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9" name="テキスト ボックス 698"/>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112706</xdr:rowOff>
    </xdr:from>
    <xdr:to>
      <xdr:col>71</xdr:col>
      <xdr:colOff>177800</xdr:colOff>
      <xdr:row>94</xdr:row>
      <xdr:rowOff>120250</xdr:rowOff>
    </xdr:to>
    <xdr:cxnSp macro="">
      <xdr:nvCxnSpPr>
        <xdr:cNvPr id="700" name="直線コネクタ 699"/>
        <xdr:cNvCxnSpPr/>
      </xdr:nvCxnSpPr>
      <xdr:spPr>
        <a:xfrm>
          <a:off x="12814300" y="16229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1" name="フローチャート: 判断 700"/>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2" name="テキスト ボックス 701"/>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3" name="フローチャート: 判断 702"/>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4" name="テキスト ボックス 703"/>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87928</xdr:rowOff>
    </xdr:from>
    <xdr:to>
      <xdr:col>85</xdr:col>
      <xdr:colOff>177800</xdr:colOff>
      <xdr:row>95</xdr:row>
      <xdr:rowOff>18078</xdr:rowOff>
    </xdr:to>
    <xdr:sp macro="" textlink="">
      <xdr:nvSpPr>
        <xdr:cNvPr id="710" name="楕円 709"/>
        <xdr:cNvSpPr/>
      </xdr:nvSpPr>
      <xdr:spPr>
        <a:xfrm>
          <a:off x="16268700" y="162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110805</xdr:rowOff>
    </xdr:from>
    <xdr:ext cx="534377" cy="259045"/>
    <xdr:sp macro="" textlink="">
      <xdr:nvSpPr>
        <xdr:cNvPr id="711" name="公債費該当値テキスト"/>
        <xdr:cNvSpPr txBox="1"/>
      </xdr:nvSpPr>
      <xdr:spPr>
        <a:xfrm>
          <a:off x="16370300" y="1605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101873</xdr:rowOff>
    </xdr:from>
    <xdr:to>
      <xdr:col>81</xdr:col>
      <xdr:colOff>101600</xdr:colOff>
      <xdr:row>95</xdr:row>
      <xdr:rowOff>32023</xdr:rowOff>
    </xdr:to>
    <xdr:sp macro="" textlink="">
      <xdr:nvSpPr>
        <xdr:cNvPr id="712" name="楕円 711"/>
        <xdr:cNvSpPr/>
      </xdr:nvSpPr>
      <xdr:spPr>
        <a:xfrm>
          <a:off x="15430500" y="162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48550</xdr:rowOff>
    </xdr:from>
    <xdr:ext cx="534377" cy="259045"/>
    <xdr:sp macro="" textlink="">
      <xdr:nvSpPr>
        <xdr:cNvPr id="713" name="テキスト ボックス 712"/>
        <xdr:cNvSpPr txBox="1"/>
      </xdr:nvSpPr>
      <xdr:spPr>
        <a:xfrm>
          <a:off x="15214111" y="159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74040</xdr:rowOff>
    </xdr:from>
    <xdr:to>
      <xdr:col>76</xdr:col>
      <xdr:colOff>165100</xdr:colOff>
      <xdr:row>95</xdr:row>
      <xdr:rowOff>4190</xdr:rowOff>
    </xdr:to>
    <xdr:sp macro="" textlink="">
      <xdr:nvSpPr>
        <xdr:cNvPr id="714" name="楕円 713"/>
        <xdr:cNvSpPr/>
      </xdr:nvSpPr>
      <xdr:spPr>
        <a:xfrm>
          <a:off x="145415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20717</xdr:rowOff>
    </xdr:from>
    <xdr:ext cx="534377" cy="259045"/>
    <xdr:sp macro="" textlink="">
      <xdr:nvSpPr>
        <xdr:cNvPr id="715" name="テキスト ボックス 714"/>
        <xdr:cNvSpPr txBox="1"/>
      </xdr:nvSpPr>
      <xdr:spPr>
        <a:xfrm>
          <a:off x="14325111" y="159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69450</xdr:rowOff>
    </xdr:from>
    <xdr:to>
      <xdr:col>72</xdr:col>
      <xdr:colOff>38100</xdr:colOff>
      <xdr:row>94</xdr:row>
      <xdr:rowOff>171050</xdr:rowOff>
    </xdr:to>
    <xdr:sp macro="" textlink="">
      <xdr:nvSpPr>
        <xdr:cNvPr id="716" name="楕円 715"/>
        <xdr:cNvSpPr/>
      </xdr:nvSpPr>
      <xdr:spPr>
        <a:xfrm>
          <a:off x="13652500" y="161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16127</xdr:rowOff>
    </xdr:from>
    <xdr:ext cx="534377" cy="259045"/>
    <xdr:sp macro="" textlink="">
      <xdr:nvSpPr>
        <xdr:cNvPr id="717" name="テキスト ボックス 716"/>
        <xdr:cNvSpPr txBox="1"/>
      </xdr:nvSpPr>
      <xdr:spPr>
        <a:xfrm>
          <a:off x="13436111" y="159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61906</xdr:rowOff>
    </xdr:from>
    <xdr:to>
      <xdr:col>67</xdr:col>
      <xdr:colOff>101600</xdr:colOff>
      <xdr:row>94</xdr:row>
      <xdr:rowOff>163506</xdr:rowOff>
    </xdr:to>
    <xdr:sp macro="" textlink="">
      <xdr:nvSpPr>
        <xdr:cNvPr id="718" name="楕円 717"/>
        <xdr:cNvSpPr/>
      </xdr:nvSpPr>
      <xdr:spPr>
        <a:xfrm>
          <a:off x="12763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8583</xdr:rowOff>
    </xdr:from>
    <xdr:ext cx="534377" cy="259045"/>
    <xdr:sp macro="" textlink="">
      <xdr:nvSpPr>
        <xdr:cNvPr id="719" name="テキスト ボックス 718"/>
        <xdr:cNvSpPr txBox="1"/>
      </xdr:nvSpPr>
      <xdr:spPr>
        <a:xfrm>
          <a:off x="12547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5" name="テキスト ボックス 734"/>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7" name="テキスト ボックス 736"/>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9" name="テキスト ボックス 738"/>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1" name="テキスト ボックス 74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3" name="直線コネクタ 742"/>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6" name="諸支出金最大値テキスト"/>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9"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6" name="テキスト ボックス 755"/>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9" name="テキスト ボックス 758"/>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1" name="テキスト ボックス 760"/>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0" name="テキスト ボックス 769"/>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歳出決算総額は住民一人当たり</a:t>
          </a:r>
          <a:r>
            <a:rPr kumimoji="1" lang="en-US" altLang="ja-JP" sz="1000">
              <a:latin typeface="ＭＳ Ｐゴシック" panose="020B0600070205080204" pitchFamily="50" charset="-128"/>
              <a:ea typeface="ＭＳ Ｐゴシック" panose="020B0600070205080204" pitchFamily="50" charset="-128"/>
            </a:rPr>
            <a:t>850,557</a:t>
          </a:r>
          <a:r>
            <a:rPr kumimoji="1" lang="ja-JP" altLang="en-US" sz="1000">
              <a:latin typeface="ＭＳ Ｐゴシック" panose="020B0600070205080204" pitchFamily="50" charset="-128"/>
              <a:ea typeface="ＭＳ Ｐゴシック" panose="020B0600070205080204" pitchFamily="50" charset="-128"/>
            </a:rPr>
            <a:t>円で，昨年度と比較すると，</a:t>
          </a:r>
          <a:r>
            <a:rPr kumimoji="1" lang="en-US" altLang="ja-JP" sz="1000">
              <a:latin typeface="ＭＳ Ｐゴシック" panose="020B0600070205080204" pitchFamily="50" charset="-128"/>
              <a:ea typeface="ＭＳ Ｐゴシック" panose="020B0600070205080204" pitchFamily="50" charset="-128"/>
            </a:rPr>
            <a:t>6,995</a:t>
          </a:r>
          <a:r>
            <a:rPr kumimoji="1" lang="ja-JP" altLang="en-US" sz="1000">
              <a:latin typeface="ＭＳ Ｐゴシック" panose="020B0600070205080204" pitchFamily="50" charset="-128"/>
              <a:ea typeface="ＭＳ Ｐゴシック" panose="020B0600070205080204" pitchFamily="50" charset="-128"/>
            </a:rPr>
            <a:t>円減少した。</a:t>
          </a:r>
        </a:p>
        <a:p>
          <a:r>
            <a:rPr kumimoji="1" lang="ja-JP" altLang="en-US" sz="1000">
              <a:latin typeface="ＭＳ Ｐゴシック" panose="020B0600070205080204" pitchFamily="50" charset="-128"/>
              <a:ea typeface="ＭＳ Ｐゴシック" panose="020B0600070205080204" pitchFamily="50" charset="-128"/>
            </a:rPr>
            <a:t>　これは，令和２年度に実施した特別定額給付金給付事業の減少が主な要因である。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特に増減が大きい項目は，民生費，土木費及び教育費である。</a:t>
          </a:r>
        </a:p>
        <a:p>
          <a:r>
            <a:rPr kumimoji="1" lang="ja-JP" altLang="en-US" sz="1000">
              <a:latin typeface="ＭＳ Ｐゴシック" panose="020B0600070205080204" pitchFamily="50" charset="-128"/>
              <a:ea typeface="ＭＳ Ｐゴシック" panose="020B0600070205080204" pitchFamily="50" charset="-128"/>
            </a:rPr>
            <a:t>　民生費は，新型コロナウイルス感染症における経済対策として実施した子育て世帯等臨時特別給付金給付事業（住民税非課税世帯等向け）や令和３年度子育て世帯への臨時特別給付金給付事業等の増加により，前年度比</a:t>
          </a:r>
          <a:r>
            <a:rPr kumimoji="1" lang="en-US" altLang="ja-JP" sz="1000">
              <a:latin typeface="ＭＳ Ｐゴシック" panose="020B0600070205080204" pitchFamily="50" charset="-128"/>
              <a:ea typeface="ＭＳ Ｐゴシック" panose="020B0600070205080204" pitchFamily="50" charset="-128"/>
            </a:rPr>
            <a:t>20,523</a:t>
          </a:r>
          <a:r>
            <a:rPr kumimoji="1" lang="ja-JP" altLang="en-US" sz="1000">
              <a:latin typeface="ＭＳ Ｐゴシック" panose="020B0600070205080204" pitchFamily="50" charset="-128"/>
              <a:ea typeface="ＭＳ Ｐゴシック" panose="020B0600070205080204" pitchFamily="50" charset="-128"/>
            </a:rPr>
            <a:t>円増の</a:t>
          </a:r>
          <a:r>
            <a:rPr kumimoji="1" lang="en-US" altLang="ja-JP" sz="1000">
              <a:latin typeface="ＭＳ Ｐゴシック" panose="020B0600070205080204" pitchFamily="50" charset="-128"/>
              <a:ea typeface="ＭＳ Ｐゴシック" panose="020B0600070205080204" pitchFamily="50" charset="-128"/>
            </a:rPr>
            <a:t>156,394</a:t>
          </a:r>
          <a:r>
            <a:rPr kumimoji="1" lang="ja-JP" altLang="en-US" sz="1000">
              <a:latin typeface="ＭＳ Ｐゴシック" panose="020B0600070205080204" pitchFamily="50" charset="-128"/>
              <a:ea typeface="ＭＳ Ｐゴシック" panose="020B0600070205080204" pitchFamily="50" charset="-128"/>
            </a:rPr>
            <a:t>円となった。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令和３年度における本町の額と類似団体平均額を比較すると，</a:t>
          </a:r>
          <a:r>
            <a:rPr kumimoji="1" lang="en-US" altLang="ja-JP" sz="1000">
              <a:latin typeface="ＭＳ Ｐゴシック" panose="020B0600070205080204" pitchFamily="50" charset="-128"/>
              <a:ea typeface="ＭＳ Ｐゴシック" panose="020B0600070205080204" pitchFamily="50" charset="-128"/>
            </a:rPr>
            <a:t>1,176</a:t>
          </a:r>
          <a:r>
            <a:rPr kumimoji="1" lang="ja-JP" altLang="en-US" sz="1000">
              <a:latin typeface="ＭＳ Ｐゴシック" panose="020B0600070205080204" pitchFamily="50" charset="-128"/>
              <a:ea typeface="ＭＳ Ｐゴシック" panose="020B0600070205080204" pitchFamily="50" charset="-128"/>
            </a:rPr>
            <a:t>円上回っている状況である。これは，本町が目指す「子育て日本一」「子育てするなら境町」となるべく，境町独自の取組みとして第２子保育料無償化事業や保育園・認定こども園副食費・主食費無償化補助事業等を実施していることに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土木費は，境古河</a:t>
          </a:r>
          <a:r>
            <a:rPr kumimoji="1" lang="en-US" altLang="ja-JP" sz="1000">
              <a:latin typeface="ＭＳ Ｐゴシック" panose="020B0600070205080204" pitchFamily="50" charset="-128"/>
              <a:ea typeface="ＭＳ Ｐゴシック" panose="020B0600070205080204" pitchFamily="50" charset="-128"/>
            </a:rPr>
            <a:t>IC</a:t>
          </a:r>
          <a:r>
            <a:rPr kumimoji="1" lang="ja-JP" altLang="en-US" sz="1000">
              <a:latin typeface="ＭＳ Ｐゴシック" panose="020B0600070205080204" pitchFamily="50" charset="-128"/>
              <a:ea typeface="ＭＳ Ｐゴシック" panose="020B0600070205080204" pitchFamily="50" charset="-128"/>
            </a:rPr>
            <a:t>周辺地区整備事業，スケートボードパーク整備事業（地方創生拠点整備交付金）及び地域優良賃貸住宅整備事業（</a:t>
          </a:r>
          <a:r>
            <a:rPr kumimoji="1" lang="en-US" altLang="ja-JP" sz="1000">
              <a:latin typeface="ＭＳ Ｐゴシック" panose="020B0600070205080204" pitchFamily="50" charset="-128"/>
              <a:ea typeface="ＭＳ Ｐゴシック" panose="020B0600070205080204" pitchFamily="50" charset="-128"/>
            </a:rPr>
            <a:t>PFI)</a:t>
          </a:r>
          <a:r>
            <a:rPr kumimoji="1" lang="ja-JP" altLang="en-US" sz="1000">
              <a:latin typeface="ＭＳ Ｐゴシック" panose="020B0600070205080204" pitchFamily="50" charset="-128"/>
              <a:ea typeface="ＭＳ Ｐゴシック" panose="020B0600070205080204" pitchFamily="50" charset="-128"/>
            </a:rPr>
            <a:t>等の事業費の減少により，前年度比</a:t>
          </a:r>
          <a:r>
            <a:rPr kumimoji="1" lang="en-US" altLang="ja-JP" sz="1000">
              <a:latin typeface="ＭＳ Ｐゴシック" panose="020B0600070205080204" pitchFamily="50" charset="-128"/>
              <a:ea typeface="ＭＳ Ｐゴシック" panose="020B0600070205080204" pitchFamily="50" charset="-128"/>
            </a:rPr>
            <a:t>34,281</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66,306</a:t>
          </a:r>
          <a:r>
            <a:rPr kumimoji="1" lang="ja-JP" altLang="en-US" sz="1000">
              <a:latin typeface="ＭＳ Ｐゴシック" panose="020B0600070205080204" pitchFamily="50" charset="-128"/>
              <a:ea typeface="ＭＳ Ｐゴシック" panose="020B0600070205080204" pitchFamily="50" charset="-128"/>
            </a:rPr>
            <a:t>円となった。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令和３年度における本町の額と類似団体平均額を比較すると，</a:t>
          </a:r>
          <a:r>
            <a:rPr kumimoji="1" lang="en-US" altLang="ja-JP" sz="1000">
              <a:latin typeface="ＭＳ Ｐゴシック" panose="020B0600070205080204" pitchFamily="50" charset="-128"/>
              <a:ea typeface="ＭＳ Ｐゴシック" panose="020B0600070205080204" pitchFamily="50" charset="-128"/>
            </a:rPr>
            <a:t>23,936</a:t>
          </a:r>
          <a:r>
            <a:rPr kumimoji="1" lang="ja-JP" altLang="en-US" sz="1000">
              <a:latin typeface="ＭＳ Ｐゴシック" panose="020B0600070205080204" pitchFamily="50" charset="-128"/>
              <a:ea typeface="ＭＳ Ｐゴシック" panose="020B0600070205080204" pitchFamily="50" charset="-128"/>
            </a:rPr>
            <a:t>円上回っている状況である。これは，平成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年度関東東北豪雨や令和元年度東日本台風など，近年の自然災害から住民の生命・財産を守るため，町内を流れる準用河川の整備を実施していることや指定避難所の整備を実施したことによる。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教育費は，境小学校校舎大規模改造事業等の減少により，</a:t>
          </a:r>
          <a:r>
            <a:rPr kumimoji="1" lang="en-US" altLang="ja-JP" sz="1000">
              <a:latin typeface="ＭＳ Ｐゴシック" panose="020B0600070205080204" pitchFamily="50" charset="-128"/>
              <a:ea typeface="ＭＳ Ｐゴシック" panose="020B0600070205080204" pitchFamily="50" charset="-128"/>
            </a:rPr>
            <a:t>20,032</a:t>
          </a:r>
          <a:r>
            <a:rPr kumimoji="1" lang="ja-JP" altLang="en-US" sz="1000">
              <a:latin typeface="ＭＳ Ｐゴシック" panose="020B0600070205080204" pitchFamily="50" charset="-128"/>
              <a:ea typeface="ＭＳ Ｐゴシック" panose="020B0600070205080204" pitchFamily="50" charset="-128"/>
            </a:rPr>
            <a:t>円減の</a:t>
          </a:r>
          <a:r>
            <a:rPr kumimoji="1" lang="en-US" altLang="ja-JP" sz="1000">
              <a:latin typeface="ＭＳ Ｐゴシック" panose="020B0600070205080204" pitchFamily="50" charset="-128"/>
              <a:ea typeface="ＭＳ Ｐゴシック" panose="020B0600070205080204" pitchFamily="50" charset="-128"/>
            </a:rPr>
            <a:t>38,084</a:t>
          </a:r>
          <a:r>
            <a:rPr kumimoji="1" lang="ja-JP" altLang="en-US" sz="10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財政調整基金残高は，適切な財源の確保と歳出の精査により，取崩しはなく，</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百万円の積立を行ったことから令和３年度末残高は</a:t>
          </a:r>
          <a:r>
            <a:rPr kumimoji="1" lang="en-US" altLang="ja-JP" sz="1200">
              <a:latin typeface="ＭＳ ゴシック" pitchFamily="49" charset="-128"/>
              <a:ea typeface="ＭＳ ゴシック" pitchFamily="49" charset="-128"/>
            </a:rPr>
            <a:t>942</a:t>
          </a:r>
          <a:r>
            <a:rPr kumimoji="1" lang="ja-JP" altLang="en-US" sz="1200">
              <a:latin typeface="ＭＳ ゴシック" pitchFamily="49" charset="-128"/>
              <a:ea typeface="ＭＳ ゴシック" pitchFamily="49" charset="-128"/>
            </a:rPr>
            <a:t>百万円となった。一方で，標準財政規模が前年度比</a:t>
          </a:r>
          <a:r>
            <a:rPr kumimoji="1" lang="en-US" altLang="ja-JP" sz="1200">
              <a:latin typeface="ＭＳ ゴシック" pitchFamily="49" charset="-128"/>
              <a:ea typeface="ＭＳ ゴシック" pitchFamily="49" charset="-128"/>
            </a:rPr>
            <a:t>377</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6,132</a:t>
          </a:r>
          <a:r>
            <a:rPr kumimoji="1" lang="ja-JP" altLang="en-US" sz="1200">
              <a:latin typeface="ＭＳ ゴシック" pitchFamily="49" charset="-128"/>
              <a:ea typeface="ＭＳ ゴシック" pitchFamily="49" charset="-128"/>
            </a:rPr>
            <a:t>百万円になったことから，標準財政規模比は前年度比</a:t>
          </a:r>
          <a:r>
            <a:rPr kumimoji="1" lang="en-US" altLang="ja-JP" sz="1200">
              <a:latin typeface="ＭＳ ゴシック" pitchFamily="49" charset="-128"/>
              <a:ea typeface="ＭＳ ゴシック" pitchFamily="49" charset="-128"/>
            </a:rPr>
            <a:t>0.28</a:t>
          </a:r>
          <a:r>
            <a:rPr kumimoji="1" lang="ja-JP" altLang="en-US" sz="1200">
              <a:latin typeface="ＭＳ ゴシック" pitchFamily="49" charset="-128"/>
              <a:ea typeface="ＭＳ ゴシック" pitchFamily="49" charset="-128"/>
            </a:rPr>
            <a:t>ポイント減少した。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実質収支額は，純繰越金が前年度比</a:t>
          </a:r>
          <a:r>
            <a:rPr kumimoji="1" lang="en-US" altLang="ja-JP" sz="1200">
              <a:latin typeface="ＭＳ ゴシック" pitchFamily="49" charset="-128"/>
              <a:ea typeface="ＭＳ ゴシック" pitchFamily="49" charset="-128"/>
            </a:rPr>
            <a:t>2,609</a:t>
          </a:r>
          <a:r>
            <a:rPr kumimoji="1" lang="ja-JP" altLang="en-US" sz="1200">
              <a:latin typeface="ＭＳ ゴシック" pitchFamily="49" charset="-128"/>
              <a:ea typeface="ＭＳ ゴシック" pitchFamily="49" charset="-128"/>
            </a:rPr>
            <a:t>百万円増の</a:t>
          </a:r>
          <a:r>
            <a:rPr kumimoji="1" lang="en-US" altLang="ja-JP" sz="1200">
              <a:latin typeface="ＭＳ ゴシック" pitchFamily="49" charset="-128"/>
              <a:ea typeface="ＭＳ ゴシック" pitchFamily="49" charset="-128"/>
            </a:rPr>
            <a:t>1,057</a:t>
          </a:r>
          <a:r>
            <a:rPr kumimoji="1" lang="ja-JP" altLang="en-US" sz="1200">
              <a:latin typeface="ＭＳ ゴシック" pitchFamily="49" charset="-128"/>
              <a:ea typeface="ＭＳ ゴシック" pitchFamily="49" charset="-128"/>
            </a:rPr>
            <a:t>百万円となったことから，標準財政規模比は前年度比</a:t>
          </a:r>
          <a:r>
            <a:rPr kumimoji="1" lang="en-US" altLang="ja-JP" sz="1200">
              <a:latin typeface="ＭＳ ゴシック" pitchFamily="49" charset="-128"/>
              <a:ea typeface="ＭＳ ゴシック" pitchFamily="49" charset="-128"/>
            </a:rPr>
            <a:t>8.92</a:t>
          </a:r>
          <a:r>
            <a:rPr kumimoji="1" lang="ja-JP" altLang="en-US" sz="1200">
              <a:latin typeface="ＭＳ ゴシック" pitchFamily="49" charset="-128"/>
              <a:ea typeface="ＭＳ ゴシック" pitchFamily="49" charset="-128"/>
            </a:rPr>
            <a:t>ポイント増加した。今後は，行財政改革を進め，無駄のない予算執行に努める。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令和３年度における各会計は黒字を確保している。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地方税，地方交付税，特に普通交付税の追加交付があったこと及び地方消費税交付金等の増加により一般財源が増加したこと，歳出の無駄を削減したことで実質収支額が増加したことにより，昨年度比</a:t>
          </a:r>
          <a:r>
            <a:rPr kumimoji="1" lang="en-US" altLang="ja-JP" sz="1400">
              <a:latin typeface="ＭＳ ゴシック" pitchFamily="49" charset="-128"/>
              <a:ea typeface="ＭＳ ゴシック" pitchFamily="49" charset="-128"/>
            </a:rPr>
            <a:t>8.84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16.08</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介護保険事業特別会計は，介護保険料が増加したこと及び諸支出金が大幅に減少したことにより，実質収支が増加した。そのため，標準財政規模比は前年度比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1.84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国民健康保険税は減少したものの，県への負担金である国民健康保険事業納付金及び基金積立金が大幅に減少したことにより，実質収支が増加した。そのため，標準財政規模比は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及び農業集落排水事業特別会計の決算には，一般会計からの繰入金が大きく影響している。そのため，使用料等の自主財源の確保が求められるとともに，経営戦略に基づき計画的な事業の実施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22557974</v>
      </c>
      <c r="BO4" s="410"/>
      <c r="BP4" s="410"/>
      <c r="BQ4" s="410"/>
      <c r="BR4" s="410"/>
      <c r="BS4" s="410"/>
      <c r="BT4" s="410"/>
      <c r="BU4" s="411"/>
      <c r="BV4" s="409">
        <v>22074403</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16.2</v>
      </c>
      <c r="CU4" s="416"/>
      <c r="CV4" s="416"/>
      <c r="CW4" s="416"/>
      <c r="CX4" s="416"/>
      <c r="CY4" s="416"/>
      <c r="CZ4" s="416"/>
      <c r="DA4" s="417"/>
      <c r="DB4" s="415">
        <v>7.3</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21201833</v>
      </c>
      <c r="BO5" s="447"/>
      <c r="BP5" s="447"/>
      <c r="BQ5" s="447"/>
      <c r="BR5" s="447"/>
      <c r="BS5" s="447"/>
      <c r="BT5" s="447"/>
      <c r="BU5" s="448"/>
      <c r="BV5" s="446">
        <v>21502258</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84.6</v>
      </c>
      <c r="CU5" s="444"/>
      <c r="CV5" s="444"/>
      <c r="CW5" s="444"/>
      <c r="CX5" s="444"/>
      <c r="CY5" s="444"/>
      <c r="CZ5" s="444"/>
      <c r="DA5" s="445"/>
      <c r="DB5" s="443">
        <v>91.3</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1356141</v>
      </c>
      <c r="BO6" s="447"/>
      <c r="BP6" s="447"/>
      <c r="BQ6" s="447"/>
      <c r="BR6" s="447"/>
      <c r="BS6" s="447"/>
      <c r="BT6" s="447"/>
      <c r="BU6" s="448"/>
      <c r="BV6" s="446">
        <v>572145</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91.1</v>
      </c>
      <c r="CU6" s="484"/>
      <c r="CV6" s="484"/>
      <c r="CW6" s="484"/>
      <c r="CX6" s="484"/>
      <c r="CY6" s="484"/>
      <c r="CZ6" s="484"/>
      <c r="DA6" s="485"/>
      <c r="DB6" s="483">
        <v>96.6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298923</v>
      </c>
      <c r="BO7" s="447"/>
      <c r="BP7" s="447"/>
      <c r="BQ7" s="447"/>
      <c r="BR7" s="447"/>
      <c r="BS7" s="447"/>
      <c r="BT7" s="447"/>
      <c r="BU7" s="448"/>
      <c r="BV7" s="446">
        <v>123427</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6509432</v>
      </c>
      <c r="CU7" s="447"/>
      <c r="CV7" s="447"/>
      <c r="CW7" s="447"/>
      <c r="CX7" s="447"/>
      <c r="CY7" s="447"/>
      <c r="CZ7" s="447"/>
      <c r="DA7" s="448"/>
      <c r="DB7" s="446">
        <v>6132315</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1057218</v>
      </c>
      <c r="BO8" s="447"/>
      <c r="BP8" s="447"/>
      <c r="BQ8" s="447"/>
      <c r="BR8" s="447"/>
      <c r="BS8" s="447"/>
      <c r="BT8" s="447"/>
      <c r="BU8" s="448"/>
      <c r="BV8" s="446">
        <v>448718</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0.7</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24201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115</v>
      </c>
      <c r="AV9" s="479"/>
      <c r="AW9" s="479"/>
      <c r="AX9" s="479"/>
      <c r="AY9" s="480" t="s">
        <v>116</v>
      </c>
      <c r="AZ9" s="481"/>
      <c r="BA9" s="481"/>
      <c r="BB9" s="481"/>
      <c r="BC9" s="481"/>
      <c r="BD9" s="481"/>
      <c r="BE9" s="481"/>
      <c r="BF9" s="481"/>
      <c r="BG9" s="481"/>
      <c r="BH9" s="481"/>
      <c r="BI9" s="481"/>
      <c r="BJ9" s="481"/>
      <c r="BK9" s="481"/>
      <c r="BL9" s="481"/>
      <c r="BM9" s="482"/>
      <c r="BN9" s="446">
        <v>608500</v>
      </c>
      <c r="BO9" s="447"/>
      <c r="BP9" s="447"/>
      <c r="BQ9" s="447"/>
      <c r="BR9" s="447"/>
      <c r="BS9" s="447"/>
      <c r="BT9" s="447"/>
      <c r="BU9" s="448"/>
      <c r="BV9" s="446">
        <v>266850</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12.2</v>
      </c>
      <c r="CU9" s="444"/>
      <c r="CV9" s="444"/>
      <c r="CW9" s="444"/>
      <c r="CX9" s="444"/>
      <c r="CY9" s="444"/>
      <c r="CZ9" s="444"/>
      <c r="DA9" s="445"/>
      <c r="DB9" s="443">
        <v>13.4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24517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37352</v>
      </c>
      <c r="BO10" s="447"/>
      <c r="BP10" s="447"/>
      <c r="BQ10" s="447"/>
      <c r="BR10" s="447"/>
      <c r="BS10" s="447"/>
      <c r="BT10" s="447"/>
      <c r="BU10" s="448"/>
      <c r="BV10" s="446">
        <v>20104</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24927</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115</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23636</v>
      </c>
      <c r="S13" s="531"/>
      <c r="T13" s="531"/>
      <c r="U13" s="531"/>
      <c r="V13" s="532"/>
      <c r="W13" s="462" t="s">
        <v>138</v>
      </c>
      <c r="X13" s="463"/>
      <c r="Y13" s="463"/>
      <c r="Z13" s="463"/>
      <c r="AA13" s="463"/>
      <c r="AB13" s="453"/>
      <c r="AC13" s="497">
        <v>912</v>
      </c>
      <c r="AD13" s="498"/>
      <c r="AE13" s="498"/>
      <c r="AF13" s="498"/>
      <c r="AG13" s="540"/>
      <c r="AH13" s="497">
        <v>1137</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645852</v>
      </c>
      <c r="BO13" s="447"/>
      <c r="BP13" s="447"/>
      <c r="BQ13" s="447"/>
      <c r="BR13" s="447"/>
      <c r="BS13" s="447"/>
      <c r="BT13" s="447"/>
      <c r="BU13" s="448"/>
      <c r="BV13" s="446">
        <v>286954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13.7</v>
      </c>
      <c r="CU13" s="444"/>
      <c r="CV13" s="444"/>
      <c r="CW13" s="444"/>
      <c r="CX13" s="444"/>
      <c r="CY13" s="444"/>
      <c r="CZ13" s="444"/>
      <c r="DA13" s="445"/>
      <c r="DB13" s="443">
        <v>14.6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143</v>
      </c>
      <c r="M14" s="528"/>
      <c r="N14" s="528"/>
      <c r="O14" s="528"/>
      <c r="P14" s="528"/>
      <c r="Q14" s="529"/>
      <c r="R14" s="530">
        <v>25074</v>
      </c>
      <c r="S14" s="531"/>
      <c r="T14" s="531"/>
      <c r="U14" s="531"/>
      <c r="V14" s="532"/>
      <c r="W14" s="436"/>
      <c r="X14" s="437"/>
      <c r="Y14" s="437"/>
      <c r="Z14" s="437"/>
      <c r="AA14" s="437"/>
      <c r="AB14" s="426"/>
      <c r="AC14" s="533">
        <v>7.5</v>
      </c>
      <c r="AD14" s="534"/>
      <c r="AE14" s="534"/>
      <c r="AF14" s="534"/>
      <c r="AG14" s="535"/>
      <c r="AH14" s="533">
        <v>9.1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v>71.8</v>
      </c>
      <c r="CU14" s="545"/>
      <c r="CV14" s="545"/>
      <c r="CW14" s="545"/>
      <c r="CX14" s="545"/>
      <c r="CY14" s="545"/>
      <c r="CZ14" s="545"/>
      <c r="DA14" s="546"/>
      <c r="DB14" s="544">
        <v>88.8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145</v>
      </c>
      <c r="N15" s="538"/>
      <c r="O15" s="538"/>
      <c r="P15" s="538"/>
      <c r="Q15" s="539"/>
      <c r="R15" s="530">
        <v>23810</v>
      </c>
      <c r="S15" s="531"/>
      <c r="T15" s="531"/>
      <c r="U15" s="531"/>
      <c r="V15" s="532"/>
      <c r="W15" s="462" t="s">
        <v>146</v>
      </c>
      <c r="X15" s="463"/>
      <c r="Y15" s="463"/>
      <c r="Z15" s="463"/>
      <c r="AA15" s="463"/>
      <c r="AB15" s="453"/>
      <c r="AC15" s="497">
        <v>4501</v>
      </c>
      <c r="AD15" s="498"/>
      <c r="AE15" s="498"/>
      <c r="AF15" s="498"/>
      <c r="AG15" s="540"/>
      <c r="AH15" s="497">
        <v>4545</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3322515</v>
      </c>
      <c r="BO15" s="410"/>
      <c r="BP15" s="410"/>
      <c r="BQ15" s="410"/>
      <c r="BR15" s="410"/>
      <c r="BS15" s="410"/>
      <c r="BT15" s="410"/>
      <c r="BU15" s="411"/>
      <c r="BV15" s="409">
        <v>3388452</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36.799999999999997</v>
      </c>
      <c r="AD16" s="534"/>
      <c r="AE16" s="534"/>
      <c r="AF16" s="534"/>
      <c r="AG16" s="535"/>
      <c r="AH16" s="533">
        <v>36.5</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5146893</v>
      </c>
      <c r="BO16" s="447"/>
      <c r="BP16" s="447"/>
      <c r="BQ16" s="447"/>
      <c r="BR16" s="447"/>
      <c r="BS16" s="447"/>
      <c r="BT16" s="447"/>
      <c r="BU16" s="448"/>
      <c r="BV16" s="446">
        <v>4901328</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6821</v>
      </c>
      <c r="AD17" s="498"/>
      <c r="AE17" s="498"/>
      <c r="AF17" s="498"/>
      <c r="AG17" s="540"/>
      <c r="AH17" s="497">
        <v>6755</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4199337</v>
      </c>
      <c r="BO17" s="447"/>
      <c r="BP17" s="447"/>
      <c r="BQ17" s="447"/>
      <c r="BR17" s="447"/>
      <c r="BS17" s="447"/>
      <c r="BT17" s="447"/>
      <c r="BU17" s="448"/>
      <c r="BV17" s="446">
        <v>4281195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156</v>
      </c>
      <c r="C18" s="489"/>
      <c r="D18" s="489"/>
      <c r="E18" s="569"/>
      <c r="F18" s="569"/>
      <c r="G18" s="569"/>
      <c r="H18" s="569"/>
      <c r="I18" s="569"/>
      <c r="J18" s="569"/>
      <c r="K18" s="569"/>
      <c r="L18" s="570">
        <v>46.59</v>
      </c>
      <c r="M18" s="570"/>
      <c r="N18" s="570"/>
      <c r="O18" s="570"/>
      <c r="P18" s="570"/>
      <c r="Q18" s="570"/>
      <c r="R18" s="571"/>
      <c r="S18" s="571"/>
      <c r="T18" s="571"/>
      <c r="U18" s="571"/>
      <c r="V18" s="572"/>
      <c r="W18" s="464"/>
      <c r="X18" s="465"/>
      <c r="Y18" s="465"/>
      <c r="Z18" s="465"/>
      <c r="AA18" s="465"/>
      <c r="AB18" s="456"/>
      <c r="AC18" s="573">
        <v>55.8</v>
      </c>
      <c r="AD18" s="574"/>
      <c r="AE18" s="574"/>
      <c r="AF18" s="574"/>
      <c r="AG18" s="575"/>
      <c r="AH18" s="573">
        <v>54.3</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5750864</v>
      </c>
      <c r="BO18" s="447"/>
      <c r="BP18" s="447"/>
      <c r="BQ18" s="447"/>
      <c r="BR18" s="447"/>
      <c r="BS18" s="447"/>
      <c r="BT18" s="447"/>
      <c r="BU18" s="448"/>
      <c r="BV18" s="446">
        <v>5665526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158</v>
      </c>
      <c r="C19" s="489"/>
      <c r="D19" s="489"/>
      <c r="E19" s="569"/>
      <c r="F19" s="569"/>
      <c r="G19" s="569"/>
      <c r="H19" s="569"/>
      <c r="I19" s="569"/>
      <c r="J19" s="569"/>
      <c r="K19" s="569"/>
      <c r="L19" s="577">
        <v>519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8053312</v>
      </c>
      <c r="BO19" s="447"/>
      <c r="BP19" s="447"/>
      <c r="BQ19" s="447"/>
      <c r="BR19" s="447"/>
      <c r="BS19" s="447"/>
      <c r="BT19" s="447"/>
      <c r="BU19" s="448"/>
      <c r="BV19" s="446">
        <v>7232139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160</v>
      </c>
      <c r="C20" s="489"/>
      <c r="D20" s="489"/>
      <c r="E20" s="569"/>
      <c r="F20" s="569"/>
      <c r="G20" s="569"/>
      <c r="H20" s="569"/>
      <c r="I20" s="569"/>
      <c r="J20" s="569"/>
      <c r="K20" s="569"/>
      <c r="L20" s="577">
        <v>8722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10269603</v>
      </c>
      <c r="BO22" s="410"/>
      <c r="BP22" s="410"/>
      <c r="BQ22" s="410"/>
      <c r="BR22" s="410"/>
      <c r="BS22" s="410"/>
      <c r="BT22" s="410"/>
      <c r="BU22" s="411"/>
      <c r="BV22" s="409">
        <v>10009622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7179070</v>
      </c>
      <c r="BO23" s="447"/>
      <c r="BP23" s="447"/>
      <c r="BQ23" s="447"/>
      <c r="BR23" s="447"/>
      <c r="BS23" s="447"/>
      <c r="BT23" s="447"/>
      <c r="BU23" s="448"/>
      <c r="BV23" s="446">
        <v>7053375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170</v>
      </c>
      <c r="F24" s="476"/>
      <c r="G24" s="476"/>
      <c r="H24" s="476"/>
      <c r="I24" s="476"/>
      <c r="J24" s="476"/>
      <c r="K24" s="477"/>
      <c r="L24" s="497">
        <v>1</v>
      </c>
      <c r="M24" s="498"/>
      <c r="N24" s="498"/>
      <c r="O24" s="498"/>
      <c r="P24" s="540"/>
      <c r="Q24" s="497">
        <v>8160</v>
      </c>
      <c r="R24" s="498"/>
      <c r="S24" s="498"/>
      <c r="T24" s="498"/>
      <c r="U24" s="498"/>
      <c r="V24" s="540"/>
      <c r="W24" s="592"/>
      <c r="X24" s="593"/>
      <c r="Y24" s="594"/>
      <c r="Z24" s="496" t="s">
        <v>171</v>
      </c>
      <c r="AA24" s="476"/>
      <c r="AB24" s="476"/>
      <c r="AC24" s="476"/>
      <c r="AD24" s="476"/>
      <c r="AE24" s="476"/>
      <c r="AF24" s="476"/>
      <c r="AG24" s="477"/>
      <c r="AH24" s="497">
        <v>200</v>
      </c>
      <c r="AI24" s="498"/>
      <c r="AJ24" s="498"/>
      <c r="AK24" s="498"/>
      <c r="AL24" s="540"/>
      <c r="AM24" s="497">
        <v>596400</v>
      </c>
      <c r="AN24" s="498"/>
      <c r="AO24" s="498"/>
      <c r="AP24" s="498"/>
      <c r="AQ24" s="498"/>
      <c r="AR24" s="540"/>
      <c r="AS24" s="497">
        <v>2982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5361821</v>
      </c>
      <c r="BO24" s="447"/>
      <c r="BP24" s="447"/>
      <c r="BQ24" s="447"/>
      <c r="BR24" s="447"/>
      <c r="BS24" s="447"/>
      <c r="BT24" s="447"/>
      <c r="BU24" s="448"/>
      <c r="BV24" s="446">
        <v>5202307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173</v>
      </c>
      <c r="F25" s="476"/>
      <c r="G25" s="476"/>
      <c r="H25" s="476"/>
      <c r="I25" s="476"/>
      <c r="J25" s="476"/>
      <c r="K25" s="477"/>
      <c r="L25" s="497">
        <v>1</v>
      </c>
      <c r="M25" s="498"/>
      <c r="N25" s="498"/>
      <c r="O25" s="498"/>
      <c r="P25" s="540"/>
      <c r="Q25" s="497">
        <v>6410</v>
      </c>
      <c r="R25" s="498"/>
      <c r="S25" s="498"/>
      <c r="T25" s="498"/>
      <c r="U25" s="498"/>
      <c r="V25" s="540"/>
      <c r="W25" s="592"/>
      <c r="X25" s="593"/>
      <c r="Y25" s="594"/>
      <c r="Z25" s="496" t="s">
        <v>174</v>
      </c>
      <c r="AA25" s="476"/>
      <c r="AB25" s="476"/>
      <c r="AC25" s="476"/>
      <c r="AD25" s="476"/>
      <c r="AE25" s="476"/>
      <c r="AF25" s="476"/>
      <c r="AG25" s="477"/>
      <c r="AH25" s="497" t="s">
        <v>175</v>
      </c>
      <c r="AI25" s="498"/>
      <c r="AJ25" s="498"/>
      <c r="AK25" s="498"/>
      <c r="AL25" s="540"/>
      <c r="AM25" s="497" t="s">
        <v>175</v>
      </c>
      <c r="AN25" s="498"/>
      <c r="AO25" s="498"/>
      <c r="AP25" s="498"/>
      <c r="AQ25" s="498"/>
      <c r="AR25" s="540"/>
      <c r="AS25" s="497" t="s">
        <v>175</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3303096</v>
      </c>
      <c r="BO25" s="410"/>
      <c r="BP25" s="410"/>
      <c r="BQ25" s="410"/>
      <c r="BR25" s="410"/>
      <c r="BS25" s="410"/>
      <c r="BT25" s="410"/>
      <c r="BU25" s="411"/>
      <c r="BV25" s="409">
        <v>3006907</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5760</v>
      </c>
      <c r="R26" s="498"/>
      <c r="S26" s="498"/>
      <c r="T26" s="498"/>
      <c r="U26" s="498"/>
      <c r="V26" s="540"/>
      <c r="W26" s="592"/>
      <c r="X26" s="593"/>
      <c r="Y26" s="594"/>
      <c r="Z26" s="496" t="s">
        <v>178</v>
      </c>
      <c r="AA26" s="598"/>
      <c r="AB26" s="598"/>
      <c r="AC26" s="598"/>
      <c r="AD26" s="598"/>
      <c r="AE26" s="598"/>
      <c r="AF26" s="598"/>
      <c r="AG26" s="599"/>
      <c r="AH26" s="497">
        <v>9</v>
      </c>
      <c r="AI26" s="498"/>
      <c r="AJ26" s="498"/>
      <c r="AK26" s="498"/>
      <c r="AL26" s="540"/>
      <c r="AM26" s="497">
        <v>27909</v>
      </c>
      <c r="AN26" s="498"/>
      <c r="AO26" s="498"/>
      <c r="AP26" s="498"/>
      <c r="AQ26" s="498"/>
      <c r="AR26" s="540"/>
      <c r="AS26" s="497">
        <v>3101</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180</v>
      </c>
      <c r="BO26" s="447"/>
      <c r="BP26" s="447"/>
      <c r="BQ26" s="447"/>
      <c r="BR26" s="447"/>
      <c r="BS26" s="447"/>
      <c r="BT26" s="447"/>
      <c r="BU26" s="448"/>
      <c r="BV26" s="446" t="s">
        <v>180</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3670</v>
      </c>
      <c r="R27" s="498"/>
      <c r="S27" s="498"/>
      <c r="T27" s="498"/>
      <c r="U27" s="498"/>
      <c r="V27" s="540"/>
      <c r="W27" s="592"/>
      <c r="X27" s="593"/>
      <c r="Y27" s="594"/>
      <c r="Z27" s="496" t="s">
        <v>182</v>
      </c>
      <c r="AA27" s="476"/>
      <c r="AB27" s="476"/>
      <c r="AC27" s="476"/>
      <c r="AD27" s="476"/>
      <c r="AE27" s="476"/>
      <c r="AF27" s="476"/>
      <c r="AG27" s="477"/>
      <c r="AH27" s="497">
        <v>1</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272431</v>
      </c>
      <c r="BO27" s="566"/>
      <c r="BP27" s="566"/>
      <c r="BQ27" s="566"/>
      <c r="BR27" s="566"/>
      <c r="BS27" s="566"/>
      <c r="BT27" s="566"/>
      <c r="BU27" s="567"/>
      <c r="BV27" s="565">
        <v>272430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3350</v>
      </c>
      <c r="R28" s="498"/>
      <c r="S28" s="498"/>
      <c r="T28" s="498"/>
      <c r="U28" s="498"/>
      <c r="V28" s="540"/>
      <c r="W28" s="592"/>
      <c r="X28" s="593"/>
      <c r="Y28" s="594"/>
      <c r="Z28" s="496" t="s">
        <v>187</v>
      </c>
      <c r="AA28" s="476"/>
      <c r="AB28" s="476"/>
      <c r="AC28" s="476"/>
      <c r="AD28" s="476"/>
      <c r="AE28" s="476"/>
      <c r="AF28" s="476"/>
      <c r="AG28" s="477"/>
      <c r="AH28" s="497" t="s">
        <v>175</v>
      </c>
      <c r="AI28" s="498"/>
      <c r="AJ28" s="498"/>
      <c r="AK28" s="498"/>
      <c r="AL28" s="540"/>
      <c r="AM28" s="497" t="s">
        <v>175</v>
      </c>
      <c r="AN28" s="498"/>
      <c r="AO28" s="498"/>
      <c r="AP28" s="498"/>
      <c r="AQ28" s="498"/>
      <c r="AR28" s="540"/>
      <c r="AS28" s="497" t="s">
        <v>175</v>
      </c>
      <c r="AT28" s="498"/>
      <c r="AU28" s="498"/>
      <c r="AV28" s="498"/>
      <c r="AW28" s="498"/>
      <c r="AX28" s="499"/>
      <c r="AY28" s="600" t="s">
        <v>188</v>
      </c>
      <c r="AZ28" s="601"/>
      <c r="BA28" s="601"/>
      <c r="BB28" s="602"/>
      <c r="BC28" s="406" t="s">
        <v>47</v>
      </c>
      <c r="BD28" s="407"/>
      <c r="BE28" s="407"/>
      <c r="BF28" s="407"/>
      <c r="BG28" s="407"/>
      <c r="BH28" s="407"/>
      <c r="BI28" s="407"/>
      <c r="BJ28" s="407"/>
      <c r="BK28" s="407"/>
      <c r="BL28" s="407"/>
      <c r="BM28" s="408"/>
      <c r="BN28" s="409">
        <v>941757</v>
      </c>
      <c r="BO28" s="410"/>
      <c r="BP28" s="410"/>
      <c r="BQ28" s="410"/>
      <c r="BR28" s="410"/>
      <c r="BS28" s="410"/>
      <c r="BT28" s="410"/>
      <c r="BU28" s="411"/>
      <c r="BV28" s="409">
        <v>904405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10</v>
      </c>
      <c r="M29" s="498"/>
      <c r="N29" s="498"/>
      <c r="O29" s="498"/>
      <c r="P29" s="540"/>
      <c r="Q29" s="497">
        <v>3180</v>
      </c>
      <c r="R29" s="498"/>
      <c r="S29" s="498"/>
      <c r="T29" s="498"/>
      <c r="U29" s="498"/>
      <c r="V29" s="540"/>
      <c r="W29" s="595"/>
      <c r="X29" s="596"/>
      <c r="Y29" s="597"/>
      <c r="Z29" s="496" t="s">
        <v>190</v>
      </c>
      <c r="AA29" s="476"/>
      <c r="AB29" s="476"/>
      <c r="AC29" s="476"/>
      <c r="AD29" s="476"/>
      <c r="AE29" s="476"/>
      <c r="AF29" s="476"/>
      <c r="AG29" s="477"/>
      <c r="AH29" s="497">
        <v>201</v>
      </c>
      <c r="AI29" s="498"/>
      <c r="AJ29" s="498"/>
      <c r="AK29" s="498"/>
      <c r="AL29" s="540"/>
      <c r="AM29" s="497">
        <v>600502</v>
      </c>
      <c r="AN29" s="498"/>
      <c r="AO29" s="498"/>
      <c r="AP29" s="498"/>
      <c r="AQ29" s="498"/>
      <c r="AR29" s="540"/>
      <c r="AS29" s="497">
        <v>2988</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244341</v>
      </c>
      <c r="BO29" s="447"/>
      <c r="BP29" s="447"/>
      <c r="BQ29" s="447"/>
      <c r="BR29" s="447"/>
      <c r="BS29" s="447"/>
      <c r="BT29" s="447"/>
      <c r="BU29" s="448"/>
      <c r="BV29" s="446">
        <v>1200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95.6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2068497</v>
      </c>
      <c r="BO30" s="566"/>
      <c r="BP30" s="566"/>
      <c r="BQ30" s="566"/>
      <c r="BR30" s="566"/>
      <c r="BS30" s="566"/>
      <c r="BT30" s="566"/>
      <c r="BU30" s="567"/>
      <c r="BV30" s="565">
        <v>1926252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199</v>
      </c>
      <c r="V33" s="470"/>
      <c r="W33" s="435" t="s">
        <v>200</v>
      </c>
      <c r="X33" s="435"/>
      <c r="Y33" s="435"/>
      <c r="Z33" s="435"/>
      <c r="AA33" s="435"/>
      <c r="AB33" s="435"/>
      <c r="AC33" s="435"/>
      <c r="AD33" s="435"/>
      <c r="AE33" s="435"/>
      <c r="AF33" s="435"/>
      <c r="AG33" s="435"/>
      <c r="AH33" s="435"/>
      <c r="AI33" s="435"/>
      <c r="AJ33" s="435"/>
      <c r="AK33" s="435"/>
      <c r="AL33" s="203"/>
      <c r="AM33" s="470" t="s">
        <v>201</v>
      </c>
      <c r="AN33" s="470"/>
      <c r="AO33" s="435" t="s">
        <v>200</v>
      </c>
      <c r="AP33" s="435"/>
      <c r="AQ33" s="435"/>
      <c r="AR33" s="435"/>
      <c r="AS33" s="435"/>
      <c r="AT33" s="435"/>
      <c r="AU33" s="435"/>
      <c r="AV33" s="435"/>
      <c r="AW33" s="435"/>
      <c r="AX33" s="435"/>
      <c r="AY33" s="435"/>
      <c r="AZ33" s="435"/>
      <c r="BA33" s="435"/>
      <c r="BB33" s="435"/>
      <c r="BC33" s="435"/>
      <c r="BD33" s="204"/>
      <c r="BE33" s="435" t="s">
        <v>202</v>
      </c>
      <c r="BF33" s="435"/>
      <c r="BG33" s="435" t="s">
        <v>203</v>
      </c>
      <c r="BH33" s="435"/>
      <c r="BI33" s="435"/>
      <c r="BJ33" s="435"/>
      <c r="BK33" s="435"/>
      <c r="BL33" s="435"/>
      <c r="BM33" s="435"/>
      <c r="BN33" s="435"/>
      <c r="BO33" s="435"/>
      <c r="BP33" s="435"/>
      <c r="BQ33" s="435"/>
      <c r="BR33" s="435"/>
      <c r="BS33" s="435"/>
      <c r="BT33" s="435"/>
      <c r="BU33" s="435"/>
      <c r="BV33" s="204"/>
      <c r="BW33" s="470" t="s">
        <v>202</v>
      </c>
      <c r="BX33" s="470"/>
      <c r="BY33" s="435" t="s">
        <v>204</v>
      </c>
      <c r="BZ33" s="435"/>
      <c r="CA33" s="435"/>
      <c r="CB33" s="435"/>
      <c r="CC33" s="435"/>
      <c r="CD33" s="435"/>
      <c r="CE33" s="435"/>
      <c r="CF33" s="435"/>
      <c r="CG33" s="435"/>
      <c r="CH33" s="435"/>
      <c r="CI33" s="435"/>
      <c r="CJ33" s="435"/>
      <c r="CK33" s="435"/>
      <c r="CL33" s="435"/>
      <c r="CM33" s="435"/>
      <c r="CN33" s="203"/>
      <c r="CO33" s="470" t="s">
        <v>199</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4</v>
      </c>
      <c r="V34" s="636"/>
      <c r="W34" s="637" t="str">
        <f>IF('各会計、関係団体の財政状況及び健全化判断比率'!B28="","",'各会計、関係団体の財政状況及び健全化判断比率'!B28)</f>
        <v>境町国民健康保険事業特別会計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IF('各会計、関係団体の財政状況及び健全化判断比率'!B31="","",'各会計、関係団体の財政状況及び健全化判断比率'!B31)</f>
        <v>境町水道事業会計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IF('各会計、関係団体の財政状況及び健全化判断比率'!B32="","",'各会計、関係団体の財政状況及び健全化判断比率'!B32)</f>
        <v>境町公共下水道事業特別会計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10</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20</v>
      </c>
      <c r="CP34" s="636"/>
      <c r="CQ34" s="637" t="str">
        <f>IF('各会計、関係団体の財政状況及び健全化判断比率'!BS7="","",'各会計、関係団体の財政状況及び健全化判断比率'!BS7)</f>
        <v>境町土地開発公社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坂東市外２か町公平委員会特別会計</v>
      </c>
      <c r="F35" s="637"/>
      <c r="G35" s="637"/>
      <c r="H35" s="637"/>
      <c r="I35" s="637"/>
      <c r="J35" s="637"/>
      <c r="K35" s="637"/>
      <c r="L35" s="637"/>
      <c r="M35" s="637"/>
      <c r="N35" s="637"/>
      <c r="O35" s="637"/>
      <c r="P35" s="637"/>
      <c r="Q35" s="637"/>
      <c r="R35" s="637"/>
      <c r="S35" s="637"/>
      <c r="T35" s="178"/>
      <c r="U35" s="636">
        <f>IF(W35="","",U34+1)</f>
        <v>5</v>
      </c>
      <c r="V35" s="636"/>
      <c r="W35" s="637" t="str">
        <f>IF('各会計、関係団体の財政状況及び健全化判断比率'!B29="","",'各会計、関係団体の財政状況及び健全化判断比率'!B29)</f>
        <v>境町介護保険事業特別会計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9</v>
      </c>
      <c r="BF35" s="636"/>
      <c r="BG35" s="637" t="str">
        <f>IF('各会計、関係団体の財政状況及び健全化判断比率'!B33="","",'各会計、関係団体の財政状況及び健全化判断比率'!B33)</f>
        <v>境町農業集落排水事業特別会計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11</v>
      </c>
      <c r="BX35" s="636"/>
      <c r="BY35" s="637" t="str">
        <f>IF('各会計、関係団体の財政状況及び健全化判断比率'!B69="","",'各会計、関係団体の財政状況及び健全化判断比率'!B69)</f>
        <v>茨城県市町村総合事務組合（県民交通）</v>
      </c>
      <c r="BZ35" s="637"/>
      <c r="CA35" s="637"/>
      <c r="CB35" s="637"/>
      <c r="CC35" s="637"/>
      <c r="CD35" s="637"/>
      <c r="CE35" s="637"/>
      <c r="CF35" s="637"/>
      <c r="CG35" s="637"/>
      <c r="CH35" s="637"/>
      <c r="CI35" s="637"/>
      <c r="CJ35" s="637"/>
      <c r="CK35" s="637"/>
      <c r="CL35" s="637"/>
      <c r="CM35" s="637"/>
      <c r="CN35" s="178"/>
      <c r="CO35" s="636">
        <f t="shared" ref="CO35:CO43" si="3">IF(CQ35="","",CO34+1)</f>
        <v>21</v>
      </c>
      <c r="CP35" s="636"/>
      <c r="CQ35" s="637" t="str">
        <f>IF('各会計、関係団体の財政状況及び健全化判断比率'!BS8="","",'各会計、関係団体の財政状況及び健全化判断比率'!BS8)</f>
        <v>茨城さかいソーラー</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〇</v>
      </c>
      <c r="DH35" s="638"/>
      <c r="DI35" s="205"/>
    </row>
    <row r="36" spans="1:113" ht="32.25" customHeight="1" x14ac:dyDescent="0.15">
      <c r="A36" s="178"/>
      <c r="B36" s="202"/>
      <c r="C36" s="636">
        <f>IF(E36="","",C35+1)</f>
        <v>3</v>
      </c>
      <c r="D36" s="636"/>
      <c r="E36" s="637" t="str">
        <f>IF('各会計、関係団体の財政状況及び健全化判断比率'!B9="","",'各会計、関係団体の財政状況及び健全化判断比率'!B9)</f>
        <v>境町住宅事業特別会計</v>
      </c>
      <c r="F36" s="637"/>
      <c r="G36" s="637"/>
      <c r="H36" s="637"/>
      <c r="I36" s="637"/>
      <c r="J36" s="637"/>
      <c r="K36" s="637"/>
      <c r="L36" s="637"/>
      <c r="M36" s="637"/>
      <c r="N36" s="637"/>
      <c r="O36" s="637"/>
      <c r="P36" s="637"/>
      <c r="Q36" s="637"/>
      <c r="R36" s="637"/>
      <c r="S36" s="637"/>
      <c r="T36" s="178"/>
      <c r="U36" s="636">
        <f t="shared" ref="U36:U43" si="4">IF(W36="","",U35+1)</f>
        <v>6</v>
      </c>
      <c r="V36" s="636"/>
      <c r="W36" s="637" t="str">
        <f>IF('各会計、関係団体の財政状況及び健全化判断比率'!B30="","",'各会計、関係団体の財政状況及び健全化判断比率'!B30)</f>
        <v>境町後期高齢者医療事業特別会計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12</v>
      </c>
      <c r="BX36" s="636"/>
      <c r="BY36" s="637" t="str">
        <f>IF('各会計、関係団体の財政状況及び健全化判断比率'!B70="","",'各会計、関係団体の財政状況及び健全化判断比率'!B70)</f>
        <v>茨城租税債権管理機構</v>
      </c>
      <c r="BZ36" s="637"/>
      <c r="CA36" s="637"/>
      <c r="CB36" s="637"/>
      <c r="CC36" s="637"/>
      <c r="CD36" s="637"/>
      <c r="CE36" s="637"/>
      <c r="CF36" s="637"/>
      <c r="CG36" s="637"/>
      <c r="CH36" s="637"/>
      <c r="CI36" s="637"/>
      <c r="CJ36" s="637"/>
      <c r="CK36" s="637"/>
      <c r="CL36" s="637"/>
      <c r="CM36" s="637"/>
      <c r="CN36" s="178"/>
      <c r="CO36" s="636">
        <f t="shared" si="3"/>
        <v>22</v>
      </c>
      <c r="CP36" s="636"/>
      <c r="CQ36" s="637" t="str">
        <f>IF('各会計、関係団体の財政状況及び健全化判断比率'!BS9="","",'各会計、関係団体の財政状況及び健全化判断比率'!BS9)</f>
        <v>さかいまちづくり公社</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13</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14</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15</v>
      </c>
      <c r="BX39" s="636"/>
      <c r="BY39" s="637" t="str">
        <f>IF('各会計、関係団体の財政状況及び健全化判断比率'!B73="","",'各会計、関係団体の財政状況及び健全化判断比率'!B73)</f>
        <v>さしま環境管理事務組合（一般会計）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16</v>
      </c>
      <c r="BX40" s="636"/>
      <c r="BY40" s="637" t="str">
        <f>IF('各会計、関係団体の財政状況及び健全化判断比率'!B74="","",'各会計、関係団体の財政状況及び健全化判断比率'!B74)</f>
        <v>さしま環境管理事務組合（清水丘整地霊園管理事業特別会計）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17</v>
      </c>
      <c r="BX41" s="636"/>
      <c r="BY41" s="637" t="str">
        <f>IF('各会計、関係団体の財政状況及び健全化判断比率'!B75="","",'各会計、関係団体の財政状況及び健全化判断比率'!B75)</f>
        <v>茨城西南地方広域市町村圏事務組合（一般会計）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18</v>
      </c>
      <c r="BX42" s="636"/>
      <c r="BY42" s="637" t="str">
        <f>IF('各会計、関係団体の財政状況及び健全化判断比率'!B76="","",'各会計、関係団体の財政状況及び健全化判断比率'!B76)</f>
        <v>茨城西南地方広域市町村圏事務組合（利根老人ホーム事業特別会計）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19</v>
      </c>
      <c r="BX43" s="636"/>
      <c r="BY43" s="637" t="str">
        <f>IF('各会計、関係団体の財政状況及び健全化判断比率'!B77="","",'各会計、関係団体の財政状況及び健全化判断比率'!B77)</f>
        <v>茨城西南地方広域市町村圏事務組合（特殊湛水防除事業特別会計）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594</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5" t="s">
        <v>558</v>
      </c>
      <c r="D34" s="1215"/>
      <c r="E34" s="1216"/>
      <c r="F34" s="32">
        <v>22.29</v>
      </c>
      <c r="G34" s="33">
        <v>22.49</v>
      </c>
      <c r="H34" s="33">
        <v>22.27</v>
      </c>
      <c r="I34" s="33">
        <v>23.34</v>
      </c>
      <c r="J34" s="34">
        <v>23.05</v>
      </c>
      <c r="K34" s="22"/>
      <c r="L34" s="22"/>
      <c r="M34" s="22"/>
      <c r="N34" s="22"/>
      <c r="O34" s="22"/>
      <c r="P34" s="22"/>
    </row>
    <row r="35" spans="1:16" ht="39" customHeight="1" x14ac:dyDescent="0.15">
      <c r="A35" s="22"/>
      <c r="B35" s="35"/>
      <c r="C35" s="1209" t="s">
        <v>559</v>
      </c>
      <c r="D35" s="1210"/>
      <c r="E35" s="1211"/>
      <c r="F35" s="36">
        <v>5.19</v>
      </c>
      <c r="G35" s="37">
        <v>4.97</v>
      </c>
      <c r="H35" s="37">
        <v>3.06</v>
      </c>
      <c r="I35" s="37">
        <v>7.24</v>
      </c>
      <c r="J35" s="38">
        <v>16.079999999999998</v>
      </c>
      <c r="K35" s="22"/>
      <c r="L35" s="22"/>
      <c r="M35" s="22"/>
      <c r="N35" s="22"/>
      <c r="O35" s="22"/>
      <c r="P35" s="22"/>
    </row>
    <row r="36" spans="1:16" ht="39" customHeight="1" x14ac:dyDescent="0.15">
      <c r="A36" s="22"/>
      <c r="B36" s="35"/>
      <c r="C36" s="1209" t="s">
        <v>560</v>
      </c>
      <c r="D36" s="1210"/>
      <c r="E36" s="1211"/>
      <c r="F36" s="36">
        <v>1.43</v>
      </c>
      <c r="G36" s="37">
        <v>2.09</v>
      </c>
      <c r="H36" s="37">
        <v>2.29</v>
      </c>
      <c r="I36" s="37">
        <v>1.44</v>
      </c>
      <c r="J36" s="38">
        <v>1.84</v>
      </c>
      <c r="K36" s="22"/>
      <c r="L36" s="22"/>
      <c r="M36" s="22"/>
      <c r="N36" s="22"/>
      <c r="O36" s="22"/>
      <c r="P36" s="22"/>
    </row>
    <row r="37" spans="1:16" ht="39" customHeight="1" x14ac:dyDescent="0.15">
      <c r="A37" s="22"/>
      <c r="B37" s="35"/>
      <c r="C37" s="1209" t="s">
        <v>561</v>
      </c>
      <c r="D37" s="1210"/>
      <c r="E37" s="1211"/>
      <c r="F37" s="36">
        <v>2.17</v>
      </c>
      <c r="G37" s="37">
        <v>0.44</v>
      </c>
      <c r="H37" s="37">
        <v>0.43</v>
      </c>
      <c r="I37" s="37">
        <v>0.53</v>
      </c>
      <c r="J37" s="38">
        <v>0.73</v>
      </c>
      <c r="K37" s="22"/>
      <c r="L37" s="22"/>
      <c r="M37" s="22"/>
      <c r="N37" s="22"/>
      <c r="O37" s="22"/>
      <c r="P37" s="22"/>
    </row>
    <row r="38" spans="1:16" ht="39" customHeight="1" x14ac:dyDescent="0.15">
      <c r="A38" s="22"/>
      <c r="B38" s="35"/>
      <c r="C38" s="1209" t="s">
        <v>562</v>
      </c>
      <c r="D38" s="1210"/>
      <c r="E38" s="1211"/>
      <c r="F38" s="36">
        <v>0.11</v>
      </c>
      <c r="G38" s="37">
        <v>0.16</v>
      </c>
      <c r="H38" s="37">
        <v>0.17</v>
      </c>
      <c r="I38" s="37">
        <v>0.19</v>
      </c>
      <c r="J38" s="38">
        <v>0.18</v>
      </c>
      <c r="K38" s="22"/>
      <c r="L38" s="22"/>
      <c r="M38" s="22"/>
      <c r="N38" s="22"/>
      <c r="O38" s="22"/>
      <c r="P38" s="22"/>
    </row>
    <row r="39" spans="1:16" ht="39" customHeight="1" x14ac:dyDescent="0.15">
      <c r="A39" s="22"/>
      <c r="B39" s="35"/>
      <c r="C39" s="1209" t="s">
        <v>563</v>
      </c>
      <c r="D39" s="1210"/>
      <c r="E39" s="1211"/>
      <c r="F39" s="36" t="s">
        <v>510</v>
      </c>
      <c r="G39" s="37" t="s">
        <v>510</v>
      </c>
      <c r="H39" s="37" t="s">
        <v>510</v>
      </c>
      <c r="I39" s="37">
        <v>0.06</v>
      </c>
      <c r="J39" s="38">
        <v>0.13</v>
      </c>
      <c r="K39" s="22"/>
      <c r="L39" s="22"/>
      <c r="M39" s="22"/>
      <c r="N39" s="22"/>
      <c r="O39" s="22"/>
      <c r="P39" s="22"/>
    </row>
    <row r="40" spans="1:16" ht="39" customHeight="1" x14ac:dyDescent="0.15">
      <c r="A40" s="22"/>
      <c r="B40" s="35"/>
      <c r="C40" s="1209" t="s">
        <v>564</v>
      </c>
      <c r="D40" s="1210"/>
      <c r="E40" s="1211"/>
      <c r="F40" s="36">
        <v>0.26</v>
      </c>
      <c r="G40" s="37">
        <v>0.05</v>
      </c>
      <c r="H40" s="37">
        <v>0.34</v>
      </c>
      <c r="I40" s="37">
        <v>0.28999999999999998</v>
      </c>
      <c r="J40" s="38">
        <v>0.09</v>
      </c>
      <c r="K40" s="22"/>
      <c r="L40" s="22"/>
      <c r="M40" s="22"/>
      <c r="N40" s="22"/>
      <c r="O40" s="22"/>
      <c r="P40" s="22"/>
    </row>
    <row r="41" spans="1:16" ht="39" customHeight="1" x14ac:dyDescent="0.15">
      <c r="A41" s="22"/>
      <c r="B41" s="35"/>
      <c r="C41" s="1209" t="s">
        <v>565</v>
      </c>
      <c r="D41" s="1210"/>
      <c r="E41" s="1211"/>
      <c r="F41" s="36">
        <v>0.02</v>
      </c>
      <c r="G41" s="37">
        <v>0.02</v>
      </c>
      <c r="H41" s="37">
        <v>0.01</v>
      </c>
      <c r="I41" s="37">
        <v>0.01</v>
      </c>
      <c r="J41" s="38">
        <v>0.03</v>
      </c>
      <c r="K41" s="22"/>
      <c r="L41" s="22"/>
      <c r="M41" s="22"/>
      <c r="N41" s="22"/>
      <c r="O41" s="22"/>
      <c r="P41" s="22"/>
    </row>
    <row r="42" spans="1:16" ht="39" customHeight="1" x14ac:dyDescent="0.15">
      <c r="A42" s="22"/>
      <c r="B42" s="39"/>
      <c r="C42" s="1209" t="s">
        <v>566</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567</v>
      </c>
      <c r="D43" s="1213"/>
      <c r="E43" s="1214"/>
      <c r="F43" s="41">
        <v>0.01</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e8akkncPQkrnVhWJzbrH871P3WPUmQoQ3l4l+2mKOAw9zZzkAmr6b5w2qlevpIMSLT7NkcYRekNmFAIlvUiHg==" saltValue="kC3NFfO2g7bJ/nWoF2h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1049</v>
      </c>
      <c r="L45" s="60">
        <v>1036</v>
      </c>
      <c r="M45" s="60">
        <v>1024</v>
      </c>
      <c r="N45" s="60">
        <v>986</v>
      </c>
      <c r="O45" s="61">
        <v>998</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510</v>
      </c>
      <c r="L46" s="64" t="s">
        <v>510</v>
      </c>
      <c r="M46" s="64" t="s">
        <v>510</v>
      </c>
      <c r="N46" s="64" t="s">
        <v>510</v>
      </c>
      <c r="O46" s="65" t="s">
        <v>510</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510</v>
      </c>
      <c r="L47" s="64" t="s">
        <v>510</v>
      </c>
      <c r="M47" s="64" t="s">
        <v>510</v>
      </c>
      <c r="N47" s="64" t="s">
        <v>510</v>
      </c>
      <c r="O47" s="65" t="s">
        <v>510</v>
      </c>
      <c r="P47" s="48"/>
      <c r="Q47" s="48"/>
      <c r="R47" s="48"/>
      <c r="S47" s="48"/>
      <c r="T47" s="48"/>
      <c r="U47" s="48"/>
    </row>
    <row r="48" spans="1:21" ht="30.75" customHeight="1" x14ac:dyDescent="0.15">
      <c r="A48" s="48"/>
      <c r="B48" s="1219"/>
      <c r="C48" s="1220"/>
      <c r="D48" s="62"/>
      <c r="E48" s="1225" t="s">
        <v>14</v>
      </c>
      <c r="F48" s="1225"/>
      <c r="G48" s="1225"/>
      <c r="H48" s="1225"/>
      <c r="I48" s="1225"/>
      <c r="J48" s="1226"/>
      <c r="K48" s="63">
        <v>456</v>
      </c>
      <c r="L48" s="64">
        <v>467</v>
      </c>
      <c r="M48" s="64">
        <v>474</v>
      </c>
      <c r="N48" s="64">
        <v>471</v>
      </c>
      <c r="O48" s="65">
        <v>470</v>
      </c>
      <c r="P48" s="48"/>
      <c r="Q48" s="48"/>
      <c r="R48" s="48"/>
      <c r="S48" s="48"/>
      <c r="T48" s="48"/>
      <c r="U48" s="48"/>
    </row>
    <row r="49" spans="1:21" ht="30.75" customHeight="1" x14ac:dyDescent="0.15">
      <c r="A49" s="48"/>
      <c r="B49" s="1219"/>
      <c r="C49" s="1220"/>
      <c r="D49" s="62"/>
      <c r="E49" s="1225" t="s">
        <v>15</v>
      </c>
      <c r="F49" s="1225"/>
      <c r="G49" s="1225"/>
      <c r="H49" s="1225"/>
      <c r="I49" s="1225"/>
      <c r="J49" s="1226"/>
      <c r="K49" s="63">
        <v>120</v>
      </c>
      <c r="L49" s="64">
        <v>122</v>
      </c>
      <c r="M49" s="64">
        <v>113</v>
      </c>
      <c r="N49" s="64">
        <v>116</v>
      </c>
      <c r="O49" s="65">
        <v>104</v>
      </c>
      <c r="P49" s="48"/>
      <c r="Q49" s="48"/>
      <c r="R49" s="48"/>
      <c r="S49" s="48"/>
      <c r="T49" s="48"/>
      <c r="U49" s="48"/>
    </row>
    <row r="50" spans="1:21" ht="30.75" customHeight="1" x14ac:dyDescent="0.15">
      <c r="A50" s="48"/>
      <c r="B50" s="1219"/>
      <c r="C50" s="1220"/>
      <c r="D50" s="62"/>
      <c r="E50" s="1225" t="s">
        <v>16</v>
      </c>
      <c r="F50" s="1225"/>
      <c r="G50" s="1225"/>
      <c r="H50" s="1225"/>
      <c r="I50" s="1225"/>
      <c r="J50" s="1226"/>
      <c r="K50" s="63">
        <v>50</v>
      </c>
      <c r="L50" s="64">
        <v>49</v>
      </c>
      <c r="M50" s="64">
        <v>35</v>
      </c>
      <c r="N50" s="64">
        <v>27</v>
      </c>
      <c r="O50" s="65">
        <v>20</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510</v>
      </c>
      <c r="L51" s="64" t="s">
        <v>510</v>
      </c>
      <c r="M51" s="64" t="s">
        <v>510</v>
      </c>
      <c r="N51" s="64" t="s">
        <v>510</v>
      </c>
      <c r="O51" s="65" t="s">
        <v>510</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903</v>
      </c>
      <c r="L52" s="64">
        <v>907</v>
      </c>
      <c r="M52" s="64">
        <v>898</v>
      </c>
      <c r="N52" s="64">
        <v>872</v>
      </c>
      <c r="O52" s="65">
        <v>889</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772</v>
      </c>
      <c r="L53" s="69">
        <v>767</v>
      </c>
      <c r="M53" s="69">
        <v>748</v>
      </c>
      <c r="N53" s="69">
        <v>728</v>
      </c>
      <c r="O53" s="70">
        <v>703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bp0q55ej5EYfFRddmeFrW5mmvTSsfHn7P9vLxb5JAAliSZ11qsbFQFv3HxK2addDtfBisE2A8m7qAXpnrV8w==" saltValue="5pqYh75lzSwnW0mIbmes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3" t="s">
        <v>29</v>
      </c>
      <c r="C41" s="1244"/>
      <c r="D41" s="102"/>
      <c r="E41" s="1249" t="s">
        <v>30</v>
      </c>
      <c r="F41" s="1249"/>
      <c r="G41" s="1249"/>
      <c r="H41" s="1250"/>
      <c r="I41" s="351">
        <v>9932</v>
      </c>
      <c r="J41" s="352">
        <v>9759</v>
      </c>
      <c r="K41" s="352">
        <v>9827</v>
      </c>
      <c r="L41" s="352">
        <v>10010</v>
      </c>
      <c r="M41" s="353">
        <v>10270</v>
      </c>
    </row>
    <row r="42" spans="2:13" ht="27.75" customHeight="1" x14ac:dyDescent="0.15">
      <c r="B42" s="1245"/>
      <c r="C42" s="1246"/>
      <c r="D42" s="103"/>
      <c r="E42" s="1251" t="s">
        <v>31</v>
      </c>
      <c r="F42" s="1251"/>
      <c r="G42" s="1251"/>
      <c r="H42" s="1252"/>
      <c r="I42" s="354">
        <v>1279</v>
      </c>
      <c r="J42" s="355">
        <v>1123</v>
      </c>
      <c r="K42" s="355">
        <v>1172</v>
      </c>
      <c r="L42" s="355">
        <v>1458</v>
      </c>
      <c r="M42" s="356">
        <v>2033</v>
      </c>
    </row>
    <row r="43" spans="2:13" ht="27.75" customHeight="1" x14ac:dyDescent="0.15">
      <c r="B43" s="1245"/>
      <c r="C43" s="1246"/>
      <c r="D43" s="103"/>
      <c r="E43" s="1251" t="s">
        <v>32</v>
      </c>
      <c r="F43" s="1251"/>
      <c r="G43" s="1251"/>
      <c r="H43" s="1252"/>
      <c r="I43" s="354">
        <v>5580</v>
      </c>
      <c r="J43" s="355">
        <v>5429</v>
      </c>
      <c r="K43" s="355">
        <v>5318</v>
      </c>
      <c r="L43" s="355">
        <v>5116</v>
      </c>
      <c r="M43" s="356">
        <v>4813</v>
      </c>
    </row>
    <row r="44" spans="2:13" ht="27.75" customHeight="1" x14ac:dyDescent="0.15">
      <c r="B44" s="1245"/>
      <c r="C44" s="1246"/>
      <c r="D44" s="103"/>
      <c r="E44" s="1251" t="s">
        <v>33</v>
      </c>
      <c r="F44" s="1251"/>
      <c r="G44" s="1251"/>
      <c r="H44" s="1252"/>
      <c r="I44" s="354">
        <v>450</v>
      </c>
      <c r="J44" s="355">
        <v>359</v>
      </c>
      <c r="K44" s="355">
        <v>264</v>
      </c>
      <c r="L44" s="355">
        <v>177</v>
      </c>
      <c r="M44" s="356">
        <v>119</v>
      </c>
    </row>
    <row r="45" spans="2:13" ht="27.75" customHeight="1" x14ac:dyDescent="0.15">
      <c r="B45" s="1245"/>
      <c r="C45" s="1246"/>
      <c r="D45" s="103"/>
      <c r="E45" s="1251" t="s">
        <v>34</v>
      </c>
      <c r="F45" s="1251"/>
      <c r="G45" s="1251"/>
      <c r="H45" s="1252"/>
      <c r="I45" s="354">
        <v>1900</v>
      </c>
      <c r="J45" s="355">
        <v>1713</v>
      </c>
      <c r="K45" s="355">
        <v>1718</v>
      </c>
      <c r="L45" s="355">
        <v>1663</v>
      </c>
      <c r="M45" s="356">
        <v>1656</v>
      </c>
    </row>
    <row r="46" spans="2:13" ht="27.75" customHeight="1" x14ac:dyDescent="0.15">
      <c r="B46" s="1245"/>
      <c r="C46" s="1246"/>
      <c r="D46" s="104"/>
      <c r="E46" s="1251" t="s">
        <v>35</v>
      </c>
      <c r="F46" s="1251"/>
      <c r="G46" s="1251"/>
      <c r="H46" s="1252"/>
      <c r="I46" s="354">
        <v>42</v>
      </c>
      <c r="J46" s="355">
        <v>41</v>
      </c>
      <c r="K46" s="355">
        <v>39</v>
      </c>
      <c r="L46" s="355">
        <v>117</v>
      </c>
      <c r="M46" s="356">
        <v>36</v>
      </c>
    </row>
    <row r="47" spans="2:13" ht="27.75" customHeight="1" x14ac:dyDescent="0.15">
      <c r="B47" s="1245"/>
      <c r="C47" s="1246"/>
      <c r="D47" s="105"/>
      <c r="E47" s="1253" t="s">
        <v>36</v>
      </c>
      <c r="F47" s="1254"/>
      <c r="G47" s="1254"/>
      <c r="H47" s="1255"/>
      <c r="I47" s="354" t="s">
        <v>510</v>
      </c>
      <c r="J47" s="355" t="s">
        <v>510</v>
      </c>
      <c r="K47" s="355" t="s">
        <v>510</v>
      </c>
      <c r="L47" s="355" t="s">
        <v>510</v>
      </c>
      <c r="M47" s="356" t="s">
        <v>510</v>
      </c>
    </row>
    <row r="48" spans="2:13" ht="27.75" customHeight="1" x14ac:dyDescent="0.15">
      <c r="B48" s="1245"/>
      <c r="C48" s="1246"/>
      <c r="D48" s="103"/>
      <c r="E48" s="1251" t="s">
        <v>37</v>
      </c>
      <c r="F48" s="1251"/>
      <c r="G48" s="1251"/>
      <c r="H48" s="1252"/>
      <c r="I48" s="354" t="s">
        <v>510</v>
      </c>
      <c r="J48" s="355" t="s">
        <v>510</v>
      </c>
      <c r="K48" s="355" t="s">
        <v>510</v>
      </c>
      <c r="L48" s="355" t="s">
        <v>510</v>
      </c>
      <c r="M48" s="356" t="s">
        <v>510</v>
      </c>
    </row>
    <row r="49" spans="2:13" ht="27.75" customHeight="1" x14ac:dyDescent="0.15">
      <c r="B49" s="1247"/>
      <c r="C49" s="1248"/>
      <c r="D49" s="103"/>
      <c r="E49" s="1251" t="s">
        <v>38</v>
      </c>
      <c r="F49" s="1251"/>
      <c r="G49" s="1251"/>
      <c r="H49" s="1252"/>
      <c r="I49" s="354" t="s">
        <v>510</v>
      </c>
      <c r="J49" s="355" t="s">
        <v>510</v>
      </c>
      <c r="K49" s="355" t="s">
        <v>510</v>
      </c>
      <c r="L49" s="355" t="s">
        <v>510</v>
      </c>
      <c r="M49" s="356" t="s">
        <v>510</v>
      </c>
    </row>
    <row r="50" spans="2:13" ht="27.75" customHeight="1" x14ac:dyDescent="0.15">
      <c r="B50" s="1256" t="s">
        <v>39</v>
      </c>
      <c r="C50" s="1257"/>
      <c r="D50" s="106"/>
      <c r="E50" s="1251" t="s">
        <v>40</v>
      </c>
      <c r="F50" s="1251"/>
      <c r="G50" s="1251"/>
      <c r="H50" s="1252"/>
      <c r="I50" s="354">
        <v>2126</v>
      </c>
      <c r="J50" s="355">
        <v>2749</v>
      </c>
      <c r="K50" s="355">
        <v>2747</v>
      </c>
      <c r="L50" s="355">
        <v>3295</v>
      </c>
      <c r="M50" s="356">
        <v>3562</v>
      </c>
    </row>
    <row r="51" spans="2:13" ht="27.75" customHeight="1" x14ac:dyDescent="0.15">
      <c r="B51" s="1245"/>
      <c r="C51" s="1246"/>
      <c r="D51" s="103"/>
      <c r="E51" s="1251" t="s">
        <v>41</v>
      </c>
      <c r="F51" s="1251"/>
      <c r="G51" s="1251"/>
      <c r="H51" s="1252"/>
      <c r="I51" s="354">
        <v>1168</v>
      </c>
      <c r="J51" s="355">
        <v>1067</v>
      </c>
      <c r="K51" s="355">
        <v>1196</v>
      </c>
      <c r="L51" s="355">
        <v>1503</v>
      </c>
      <c r="M51" s="356">
        <v>2167</v>
      </c>
    </row>
    <row r="52" spans="2:13" ht="27.75" customHeight="1" x14ac:dyDescent="0.15">
      <c r="B52" s="1247"/>
      <c r="C52" s="1248"/>
      <c r="D52" s="103"/>
      <c r="E52" s="1251" t="s">
        <v>42</v>
      </c>
      <c r="F52" s="1251"/>
      <c r="G52" s="1251"/>
      <c r="H52" s="1252"/>
      <c r="I52" s="354">
        <v>9502</v>
      </c>
      <c r="J52" s="355">
        <v>9239</v>
      </c>
      <c r="K52" s="355">
        <v>9104</v>
      </c>
      <c r="L52" s="355">
        <v>9053</v>
      </c>
      <c r="M52" s="356">
        <v>9146</v>
      </c>
    </row>
    <row r="53" spans="2:13" ht="27.75" customHeight="1" thickBot="1" x14ac:dyDescent="0.2">
      <c r="B53" s="1258" t="s">
        <v>43</v>
      </c>
      <c r="C53" s="1259"/>
      <c r="D53" s="107"/>
      <c r="E53" s="1260" t="s">
        <v>44</v>
      </c>
      <c r="F53" s="1260"/>
      <c r="G53" s="1260"/>
      <c r="H53" s="1261"/>
      <c r="I53" s="357">
        <v>6388</v>
      </c>
      <c r="J53" s="358">
        <v>5369</v>
      </c>
      <c r="K53" s="358">
        <v>5291</v>
      </c>
      <c r="L53" s="358">
        <v>4688</v>
      </c>
      <c r="M53" s="359">
        <v>4049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qWfg8JL0BxHYU1P7bNXutXWHMR1uyv6s4HmKdgcO5SO+qnsIYN7KhrQqX0MjoVlCSAEJWRG93YV8N+Vsm1LvkQ==" saltValue="JPaoMKQzUS8g6G9x3Kke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0" t="s">
        <v>47</v>
      </c>
      <c r="D55" s="1270"/>
      <c r="E55" s="1271"/>
      <c r="F55" s="119">
        <v>884</v>
      </c>
      <c r="G55" s="119">
        <v>904</v>
      </c>
      <c r="H55" s="120">
        <v>942</v>
      </c>
    </row>
    <row r="56" spans="2:8" ht="52.5" customHeight="1" x14ac:dyDescent="0.15">
      <c r="B56" s="121"/>
      <c r="C56" s="1272" t="s">
        <v>48</v>
      </c>
      <c r="D56" s="1272"/>
      <c r="E56" s="1273"/>
      <c r="F56" s="122">
        <v>1</v>
      </c>
      <c r="G56" s="122">
        <v>1</v>
      </c>
      <c r="H56" s="123">
        <v>244</v>
      </c>
    </row>
    <row r="57" spans="2:8" ht="53.25" customHeight="1" x14ac:dyDescent="0.15">
      <c r="B57" s="121"/>
      <c r="C57" s="1274" t="s">
        <v>49</v>
      </c>
      <c r="D57" s="1274"/>
      <c r="E57" s="1275"/>
      <c r="F57" s="124">
        <v>1581</v>
      </c>
      <c r="G57" s="124">
        <v>1926</v>
      </c>
      <c r="H57" s="125">
        <v>2068</v>
      </c>
    </row>
    <row r="58" spans="2:8" ht="45.75" customHeight="1" x14ac:dyDescent="0.15">
      <c r="B58" s="126"/>
      <c r="C58" s="1262" t="s">
        <v>589</v>
      </c>
      <c r="D58" s="1263"/>
      <c r="E58" s="1264"/>
      <c r="F58" s="127">
        <v>534</v>
      </c>
      <c r="G58" s="127">
        <v>600</v>
      </c>
      <c r="H58" s="128">
        <v>600</v>
      </c>
    </row>
    <row r="59" spans="2:8" ht="45.75" customHeight="1" x14ac:dyDescent="0.15">
      <c r="B59" s="126"/>
      <c r="C59" s="1262" t="s">
        <v>590</v>
      </c>
      <c r="D59" s="1263"/>
      <c r="E59" s="1264"/>
      <c r="F59" s="127">
        <v>0</v>
      </c>
      <c r="G59" s="127">
        <v>320</v>
      </c>
      <c r="H59" s="128">
        <v>379</v>
      </c>
    </row>
    <row r="60" spans="2:8" ht="45.75" customHeight="1" x14ac:dyDescent="0.15">
      <c r="B60" s="126"/>
      <c r="C60" s="1262" t="s">
        <v>591</v>
      </c>
      <c r="D60" s="1263"/>
      <c r="E60" s="1264"/>
      <c r="F60" s="127">
        <v>267</v>
      </c>
      <c r="G60" s="127">
        <v>267</v>
      </c>
      <c r="H60" s="128">
        <v>317</v>
      </c>
    </row>
    <row r="61" spans="2:8" ht="45.75" customHeight="1" x14ac:dyDescent="0.15">
      <c r="B61" s="126"/>
      <c r="C61" s="1262" t="s">
        <v>592</v>
      </c>
      <c r="D61" s="1263"/>
      <c r="E61" s="1264"/>
      <c r="F61" s="127">
        <v>232</v>
      </c>
      <c r="G61" s="127">
        <v>232</v>
      </c>
      <c r="H61" s="128">
        <v>306</v>
      </c>
    </row>
    <row r="62" spans="2:8" ht="45.75" customHeight="1" thickBot="1" x14ac:dyDescent="0.2">
      <c r="B62" s="129"/>
      <c r="C62" s="1265" t="s">
        <v>593</v>
      </c>
      <c r="D62" s="1266"/>
      <c r="E62" s="1267"/>
      <c r="F62" s="130">
        <v>247</v>
      </c>
      <c r="G62" s="130">
        <v>166</v>
      </c>
      <c r="H62" s="131">
        <v>166</v>
      </c>
    </row>
    <row r="63" spans="2:8" ht="52.5" customHeight="1" thickBot="1" x14ac:dyDescent="0.2">
      <c r="B63" s="132"/>
      <c r="C63" s="1268" t="s">
        <v>50</v>
      </c>
      <c r="D63" s="1268"/>
      <c r="E63" s="1269"/>
      <c r="F63" s="133">
        <v>2467</v>
      </c>
      <c r="G63" s="133">
        <v>2832</v>
      </c>
      <c r="H63" s="134">
        <v>3255</v>
      </c>
    </row>
    <row r="64" spans="2:8" x14ac:dyDescent="0.15"/>
  </sheetData>
  <sheetProtection algorithmName="SHA-512" hashValue="6nXCRkTwbt8qZiIkrBO/ObHKzrLF1ldQ/U8ukvcRIDCRxbN2KSkR41AkKTZbMsQLCB94vARqPSRbQd6dB/BJhA==" saltValue="iNVMqSqB7nj+aIf9KMOy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604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597</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598</v>
      </c>
      <c r="AO51" s="1281"/>
      <c r="AP51" s="1281"/>
      <c r="AQ51" s="1281"/>
      <c r="AR51" s="1281"/>
      <c r="AS51" s="1281"/>
      <c r="AT51" s="1281"/>
      <c r="AU51" s="1281"/>
      <c r="AV51" s="1281"/>
      <c r="AW51" s="1281"/>
      <c r="AX51" s="1281"/>
      <c r="AY51" s="1281"/>
      <c r="AZ51" s="1281"/>
      <c r="BA51" s="1281"/>
      <c r="BB51" s="1281" t="s">
        <v>599</v>
      </c>
      <c r="BC51" s="1281"/>
      <c r="BD51" s="1281"/>
      <c r="BE51" s="1281"/>
      <c r="BF51" s="1281"/>
      <c r="BG51" s="1281"/>
      <c r="BH51" s="1281"/>
      <c r="BI51" s="1281"/>
      <c r="BJ51" s="1281"/>
      <c r="BK51" s="1281"/>
      <c r="BL51" s="1281"/>
      <c r="BM51" s="1281"/>
      <c r="BN51" s="1281"/>
      <c r="BO51" s="1281"/>
      <c r="BP51" s="1278">
        <v>127.6</v>
      </c>
      <c r="BQ51" s="1278"/>
      <c r="BR51" s="1278"/>
      <c r="BS51" s="1278"/>
      <c r="BT51" s="1278"/>
      <c r="BU51" s="1278"/>
      <c r="BV51" s="1278"/>
      <c r="BW51" s="1278"/>
      <c r="BX51" s="1278">
        <v>107.3</v>
      </c>
      <c r="BY51" s="1278"/>
      <c r="BZ51" s="1278"/>
      <c r="CA51" s="1278"/>
      <c r="CB51" s="1278"/>
      <c r="CC51" s="1278"/>
      <c r="CD51" s="1278"/>
      <c r="CE51" s="1278"/>
      <c r="CF51" s="1278">
        <v>105.2</v>
      </c>
      <c r="CG51" s="1278"/>
      <c r="CH51" s="1278"/>
      <c r="CI51" s="1278"/>
      <c r="CJ51" s="1278"/>
      <c r="CK51" s="1278"/>
      <c r="CL51" s="1278"/>
      <c r="CM51" s="1278"/>
      <c r="CN51" s="1278">
        <v>88.8</v>
      </c>
      <c r="CO51" s="1278"/>
      <c r="CP51" s="1278"/>
      <c r="CQ51" s="1278"/>
      <c r="CR51" s="1278"/>
      <c r="CS51" s="1278"/>
      <c r="CT51" s="1278"/>
      <c r="CU51" s="1278"/>
      <c r="CV51" s="1278">
        <v>71.8</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600</v>
      </c>
      <c r="BC53" s="1281"/>
      <c r="BD53" s="1281"/>
      <c r="BE53" s="1281"/>
      <c r="BF53" s="1281"/>
      <c r="BG53" s="1281"/>
      <c r="BH53" s="1281"/>
      <c r="BI53" s="1281"/>
      <c r="BJ53" s="1281"/>
      <c r="BK53" s="1281"/>
      <c r="BL53" s="1281"/>
      <c r="BM53" s="1281"/>
      <c r="BN53" s="1281"/>
      <c r="BO53" s="1281"/>
      <c r="BP53" s="1278">
        <v>63.3</v>
      </c>
      <c r="BQ53" s="1278"/>
      <c r="BR53" s="1278"/>
      <c r="BS53" s="1278"/>
      <c r="BT53" s="1278"/>
      <c r="BU53" s="1278"/>
      <c r="BV53" s="1278"/>
      <c r="BW53" s="1278"/>
      <c r="BX53" s="1278">
        <v>64.2</v>
      </c>
      <c r="BY53" s="1278"/>
      <c r="BZ53" s="1278"/>
      <c r="CA53" s="1278"/>
      <c r="CB53" s="1278"/>
      <c r="CC53" s="1278"/>
      <c r="CD53" s="1278"/>
      <c r="CE53" s="1278"/>
      <c r="CF53" s="1278">
        <v>63.1</v>
      </c>
      <c r="CG53" s="1278"/>
      <c r="CH53" s="1278"/>
      <c r="CI53" s="1278"/>
      <c r="CJ53" s="1278"/>
      <c r="CK53" s="1278"/>
      <c r="CL53" s="1278"/>
      <c r="CM53" s="1278"/>
      <c r="CN53" s="1278">
        <v>62.5</v>
      </c>
      <c r="CO53" s="1278"/>
      <c r="CP53" s="1278"/>
      <c r="CQ53" s="1278"/>
      <c r="CR53" s="1278"/>
      <c r="CS53" s="1278"/>
      <c r="CT53" s="1278"/>
      <c r="CU53" s="1278"/>
      <c r="CV53" s="1278">
        <v>58.6</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601</v>
      </c>
      <c r="AO55" s="1282"/>
      <c r="AP55" s="1282"/>
      <c r="AQ55" s="1282"/>
      <c r="AR55" s="1282"/>
      <c r="AS55" s="1282"/>
      <c r="AT55" s="1282"/>
      <c r="AU55" s="1282"/>
      <c r="AV55" s="1282"/>
      <c r="AW55" s="1282"/>
      <c r="AX55" s="1282"/>
      <c r="AY55" s="1282"/>
      <c r="AZ55" s="1282"/>
      <c r="BA55" s="1282"/>
      <c r="BB55" s="1281" t="s">
        <v>599</v>
      </c>
      <c r="BC55" s="1281"/>
      <c r="BD55" s="1281"/>
      <c r="BE55" s="1281"/>
      <c r="BF55" s="1281"/>
      <c r="BG55" s="1281"/>
      <c r="BH55" s="1281"/>
      <c r="BI55" s="1281"/>
      <c r="BJ55" s="1281"/>
      <c r="BK55" s="1281"/>
      <c r="BL55" s="1281"/>
      <c r="BM55" s="1281"/>
      <c r="BN55" s="1281"/>
      <c r="BO55" s="1281"/>
      <c r="BP55" s="1278">
        <v>14</v>
      </c>
      <c r="BQ55" s="1278"/>
      <c r="BR55" s="1278"/>
      <c r="BS55" s="1278"/>
      <c r="BT55" s="1278"/>
      <c r="BU55" s="1278"/>
      <c r="BV55" s="1278"/>
      <c r="BW55" s="1278"/>
      <c r="BX55" s="1278">
        <v>11.4</v>
      </c>
      <c r="BY55" s="1278"/>
      <c r="BZ55" s="1278"/>
      <c r="CA55" s="1278"/>
      <c r="CB55" s="1278"/>
      <c r="CC55" s="1278"/>
      <c r="CD55" s="1278"/>
      <c r="CE55" s="1278"/>
      <c r="CF55" s="1278">
        <v>10.4</v>
      </c>
      <c r="CG55" s="1278"/>
      <c r="CH55" s="1278"/>
      <c r="CI55" s="1278"/>
      <c r="CJ55" s="1278"/>
      <c r="CK55" s="1278"/>
      <c r="CL55" s="1278"/>
      <c r="CM55" s="1278"/>
      <c r="CN55" s="1278">
        <v>10.9</v>
      </c>
      <c r="CO55" s="1278"/>
      <c r="CP55" s="1278"/>
      <c r="CQ55" s="1278"/>
      <c r="CR55" s="1278"/>
      <c r="CS55" s="1278"/>
      <c r="CT55" s="1278"/>
      <c r="CU55" s="1278"/>
      <c r="CV55" s="1278">
        <v>6.5</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600</v>
      </c>
      <c r="BC57" s="1281"/>
      <c r="BD57" s="1281"/>
      <c r="BE57" s="1281"/>
      <c r="BF57" s="1281"/>
      <c r="BG57" s="1281"/>
      <c r="BH57" s="1281"/>
      <c r="BI57" s="1281"/>
      <c r="BJ57" s="1281"/>
      <c r="BK57" s="1281"/>
      <c r="BL57" s="1281"/>
      <c r="BM57" s="1281"/>
      <c r="BN57" s="1281"/>
      <c r="BO57" s="1281"/>
      <c r="BP57" s="1278">
        <v>58</v>
      </c>
      <c r="BQ57" s="1278"/>
      <c r="BR57" s="1278"/>
      <c r="BS57" s="1278"/>
      <c r="BT57" s="1278"/>
      <c r="BU57" s="1278"/>
      <c r="BV57" s="1278"/>
      <c r="BW57" s="1278"/>
      <c r="BX57" s="1278">
        <v>60.2</v>
      </c>
      <c r="BY57" s="1278"/>
      <c r="BZ57" s="1278"/>
      <c r="CA57" s="1278"/>
      <c r="CB57" s="1278"/>
      <c r="CC57" s="1278"/>
      <c r="CD57" s="1278"/>
      <c r="CE57" s="1278"/>
      <c r="CF57" s="1278">
        <v>61.3</v>
      </c>
      <c r="CG57" s="1278"/>
      <c r="CH57" s="1278"/>
      <c r="CI57" s="1278"/>
      <c r="CJ57" s="1278"/>
      <c r="CK57" s="1278"/>
      <c r="CL57" s="1278"/>
      <c r="CM57" s="1278"/>
      <c r="CN57" s="1278">
        <v>62.2</v>
      </c>
      <c r="CO57" s="1278"/>
      <c r="CP57" s="1278"/>
      <c r="CQ57" s="1278"/>
      <c r="CR57" s="1278"/>
      <c r="CS57" s="1278"/>
      <c r="CT57" s="1278"/>
      <c r="CU57" s="1278"/>
      <c r="CV57" s="1278">
        <v>63.3</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602</v>
      </c>
    </row>
    <row r="64" spans="1:109" x14ac:dyDescent="0.15">
      <c r="B64" s="375"/>
      <c r="G64" s="382"/>
      <c r="I64" s="395"/>
      <c r="J64" s="395"/>
      <c r="K64" s="395"/>
      <c r="L64" s="395"/>
      <c r="M64" s="395"/>
      <c r="N64" s="396"/>
      <c r="AM64" s="382"/>
      <c r="AN64" s="382" t="s">
        <v>596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4" t="s">
        <v>605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597</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598</v>
      </c>
      <c r="AO73" s="1281"/>
      <c r="AP73" s="1281"/>
      <c r="AQ73" s="1281"/>
      <c r="AR73" s="1281"/>
      <c r="AS73" s="1281"/>
      <c r="AT73" s="1281"/>
      <c r="AU73" s="1281"/>
      <c r="AV73" s="1281"/>
      <c r="AW73" s="1281"/>
      <c r="AX73" s="1281"/>
      <c r="AY73" s="1281"/>
      <c r="AZ73" s="1281"/>
      <c r="BA73" s="1281"/>
      <c r="BB73" s="1281" t="s">
        <v>599</v>
      </c>
      <c r="BC73" s="1281"/>
      <c r="BD73" s="1281"/>
      <c r="BE73" s="1281"/>
      <c r="BF73" s="1281"/>
      <c r="BG73" s="1281"/>
      <c r="BH73" s="1281"/>
      <c r="BI73" s="1281"/>
      <c r="BJ73" s="1281"/>
      <c r="BK73" s="1281"/>
      <c r="BL73" s="1281"/>
      <c r="BM73" s="1281"/>
      <c r="BN73" s="1281"/>
      <c r="BO73" s="1281"/>
      <c r="BP73" s="1278">
        <v>127.6</v>
      </c>
      <c r="BQ73" s="1278"/>
      <c r="BR73" s="1278"/>
      <c r="BS73" s="1278"/>
      <c r="BT73" s="1278"/>
      <c r="BU73" s="1278"/>
      <c r="BV73" s="1278"/>
      <c r="BW73" s="1278"/>
      <c r="BX73" s="1278">
        <v>107.3</v>
      </c>
      <c r="BY73" s="1278"/>
      <c r="BZ73" s="1278"/>
      <c r="CA73" s="1278"/>
      <c r="CB73" s="1278"/>
      <c r="CC73" s="1278"/>
      <c r="CD73" s="1278"/>
      <c r="CE73" s="1278"/>
      <c r="CF73" s="1278">
        <v>105.2</v>
      </c>
      <c r="CG73" s="1278"/>
      <c r="CH73" s="1278"/>
      <c r="CI73" s="1278"/>
      <c r="CJ73" s="1278"/>
      <c r="CK73" s="1278"/>
      <c r="CL73" s="1278"/>
      <c r="CM73" s="1278"/>
      <c r="CN73" s="1278">
        <v>88.8</v>
      </c>
      <c r="CO73" s="1278"/>
      <c r="CP73" s="1278"/>
      <c r="CQ73" s="1278"/>
      <c r="CR73" s="1278"/>
      <c r="CS73" s="1278"/>
      <c r="CT73" s="1278"/>
      <c r="CU73" s="1278"/>
      <c r="CV73" s="1278">
        <v>71.8</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603</v>
      </c>
      <c r="BC75" s="1281"/>
      <c r="BD75" s="1281"/>
      <c r="BE75" s="1281"/>
      <c r="BF75" s="1281"/>
      <c r="BG75" s="1281"/>
      <c r="BH75" s="1281"/>
      <c r="BI75" s="1281"/>
      <c r="BJ75" s="1281"/>
      <c r="BK75" s="1281"/>
      <c r="BL75" s="1281"/>
      <c r="BM75" s="1281"/>
      <c r="BN75" s="1281"/>
      <c r="BO75" s="1281"/>
      <c r="BP75" s="1278">
        <v>15.5</v>
      </c>
      <c r="BQ75" s="1278"/>
      <c r="BR75" s="1278"/>
      <c r="BS75" s="1278"/>
      <c r="BT75" s="1278"/>
      <c r="BU75" s="1278"/>
      <c r="BV75" s="1278"/>
      <c r="BW75" s="1278"/>
      <c r="BX75" s="1278">
        <v>15.6</v>
      </c>
      <c r="BY75" s="1278"/>
      <c r="BZ75" s="1278"/>
      <c r="CA75" s="1278"/>
      <c r="CB75" s="1278"/>
      <c r="CC75" s="1278"/>
      <c r="CD75" s="1278"/>
      <c r="CE75" s="1278"/>
      <c r="CF75" s="1278">
        <v>15.2</v>
      </c>
      <c r="CG75" s="1278"/>
      <c r="CH75" s="1278"/>
      <c r="CI75" s="1278"/>
      <c r="CJ75" s="1278"/>
      <c r="CK75" s="1278"/>
      <c r="CL75" s="1278"/>
      <c r="CM75" s="1278"/>
      <c r="CN75" s="1278">
        <v>14.6</v>
      </c>
      <c r="CO75" s="1278"/>
      <c r="CP75" s="1278"/>
      <c r="CQ75" s="1278"/>
      <c r="CR75" s="1278"/>
      <c r="CS75" s="1278"/>
      <c r="CT75" s="1278"/>
      <c r="CU75" s="1278"/>
      <c r="CV75" s="1278">
        <v>13.7</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601</v>
      </c>
      <c r="AO77" s="1282"/>
      <c r="AP77" s="1282"/>
      <c r="AQ77" s="1282"/>
      <c r="AR77" s="1282"/>
      <c r="AS77" s="1282"/>
      <c r="AT77" s="1282"/>
      <c r="AU77" s="1282"/>
      <c r="AV77" s="1282"/>
      <c r="AW77" s="1282"/>
      <c r="AX77" s="1282"/>
      <c r="AY77" s="1282"/>
      <c r="AZ77" s="1282"/>
      <c r="BA77" s="1282"/>
      <c r="BB77" s="1281" t="s">
        <v>599</v>
      </c>
      <c r="BC77" s="1281"/>
      <c r="BD77" s="1281"/>
      <c r="BE77" s="1281"/>
      <c r="BF77" s="1281"/>
      <c r="BG77" s="1281"/>
      <c r="BH77" s="1281"/>
      <c r="BI77" s="1281"/>
      <c r="BJ77" s="1281"/>
      <c r="BK77" s="1281"/>
      <c r="BL77" s="1281"/>
      <c r="BM77" s="1281"/>
      <c r="BN77" s="1281"/>
      <c r="BO77" s="1281"/>
      <c r="BP77" s="1278">
        <v>14</v>
      </c>
      <c r="BQ77" s="1278"/>
      <c r="BR77" s="1278"/>
      <c r="BS77" s="1278"/>
      <c r="BT77" s="1278"/>
      <c r="BU77" s="1278"/>
      <c r="BV77" s="1278"/>
      <c r="BW77" s="1278"/>
      <c r="BX77" s="1278">
        <v>11.4</v>
      </c>
      <c r="BY77" s="1278"/>
      <c r="BZ77" s="1278"/>
      <c r="CA77" s="1278"/>
      <c r="CB77" s="1278"/>
      <c r="CC77" s="1278"/>
      <c r="CD77" s="1278"/>
      <c r="CE77" s="1278"/>
      <c r="CF77" s="1278">
        <v>10.4</v>
      </c>
      <c r="CG77" s="1278"/>
      <c r="CH77" s="1278"/>
      <c r="CI77" s="1278"/>
      <c r="CJ77" s="1278"/>
      <c r="CK77" s="1278"/>
      <c r="CL77" s="1278"/>
      <c r="CM77" s="1278"/>
      <c r="CN77" s="1278">
        <v>10.9</v>
      </c>
      <c r="CO77" s="1278"/>
      <c r="CP77" s="1278"/>
      <c r="CQ77" s="1278"/>
      <c r="CR77" s="1278"/>
      <c r="CS77" s="1278"/>
      <c r="CT77" s="1278"/>
      <c r="CU77" s="1278"/>
      <c r="CV77" s="1278">
        <v>6.5</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603</v>
      </c>
      <c r="BC79" s="1281"/>
      <c r="BD79" s="1281"/>
      <c r="BE79" s="1281"/>
      <c r="BF79" s="1281"/>
      <c r="BG79" s="1281"/>
      <c r="BH79" s="1281"/>
      <c r="BI79" s="1281"/>
      <c r="BJ79" s="1281"/>
      <c r="BK79" s="1281"/>
      <c r="BL79" s="1281"/>
      <c r="BM79" s="1281"/>
      <c r="BN79" s="1281"/>
      <c r="BO79" s="1281"/>
      <c r="BP79" s="1278">
        <v>6.5</v>
      </c>
      <c r="BQ79" s="1278"/>
      <c r="BR79" s="1278"/>
      <c r="BS79" s="1278"/>
      <c r="BT79" s="1278"/>
      <c r="BU79" s="1278"/>
      <c r="BV79" s="1278"/>
      <c r="BW79" s="1278"/>
      <c r="BX79" s="1278">
        <v>6.7</v>
      </c>
      <c r="BY79" s="1278"/>
      <c r="BZ79" s="1278"/>
      <c r="CA79" s="1278"/>
      <c r="CB79" s="1278"/>
      <c r="CC79" s="1278"/>
      <c r="CD79" s="1278"/>
      <c r="CE79" s="1278"/>
      <c r="CF79" s="1278">
        <v>6.6</v>
      </c>
      <c r="CG79" s="1278"/>
      <c r="CH79" s="1278"/>
      <c r="CI79" s="1278"/>
      <c r="CJ79" s="1278"/>
      <c r="CK79" s="1278"/>
      <c r="CL79" s="1278"/>
      <c r="CM79" s="1278"/>
      <c r="CN79" s="1278">
        <v>5.9</v>
      </c>
      <c r="CO79" s="1278"/>
      <c r="CP79" s="1278"/>
      <c r="CQ79" s="1278"/>
      <c r="CR79" s="1278"/>
      <c r="CS79" s="1278"/>
      <c r="CT79" s="1278"/>
      <c r="CU79" s="1278"/>
      <c r="CV79" s="1278">
        <v>5.9</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z3Kr6XD50/DYEW3/fqFIIanpSnIrgZtVWcToYvPR+HnKQ5VusItV5Vv24XUjrHjWOJih06YFbt0kFADhavbzSg==" saltValue="kjXcmS+r36uvViQ7TdYvw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zcfbfTQX9YOjYoLDSJaQImx/qne/VuwcbXbC3Hic6Ial3q10MiTUk7b42hiaDQXYPJ18LzoW7hk0c7vntv5oSQ==" saltValue="AnkcheGiRdbtZAesUZojT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MtK0I6KWEjU/+AOwKD4ffS3RcdFP6FnKK4LlUgrtzfifBngF+N12gwCfmo3eHCTyzwsdpgoPd1MBNofrJfDfsg==" saltValue="NSEJaYP0pV81sTfIsKl9s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549</v>
      </c>
      <c r="G2" s="148"/>
      <c r="H2" s="149"/>
    </row>
    <row r="3" spans="1:8" x14ac:dyDescent="0.15">
      <c r="A3" s="145" t="s">
        <v>542</v>
      </c>
      <c r="B3" s="150"/>
      <c r="C3" s="151"/>
      <c r="D3" s="152">
        <v>56980</v>
      </c>
      <c r="E3" s="153"/>
      <c r="F3" s="154">
        <v>53655</v>
      </c>
      <c r="G3" s="155"/>
      <c r="H3" s="156"/>
    </row>
    <row r="4" spans="1:8" x14ac:dyDescent="0.15">
      <c r="A4" s="157"/>
      <c r="B4" s="158"/>
      <c r="C4" s="159"/>
      <c r="D4" s="160">
        <v>24309</v>
      </c>
      <c r="E4" s="161"/>
      <c r="F4" s="162">
        <v>32719</v>
      </c>
      <c r="G4" s="163"/>
      <c r="H4" s="164"/>
    </row>
    <row r="5" spans="1:8" x14ac:dyDescent="0.15">
      <c r="A5" s="145" t="s">
        <v>544</v>
      </c>
      <c r="B5" s="150"/>
      <c r="C5" s="151"/>
      <c r="D5" s="152">
        <v>54288</v>
      </c>
      <c r="E5" s="153"/>
      <c r="F5" s="154">
        <v>53869</v>
      </c>
      <c r="G5" s="155"/>
      <c r="H5" s="156"/>
    </row>
    <row r="6" spans="1:8" x14ac:dyDescent="0.15">
      <c r="A6" s="157"/>
      <c r="B6" s="158"/>
      <c r="C6" s="159"/>
      <c r="D6" s="160">
        <v>34013</v>
      </c>
      <c r="E6" s="161"/>
      <c r="F6" s="162">
        <v>35046</v>
      </c>
      <c r="G6" s="163"/>
      <c r="H6" s="164"/>
    </row>
    <row r="7" spans="1:8" x14ac:dyDescent="0.15">
      <c r="A7" s="145" t="s">
        <v>545</v>
      </c>
      <c r="B7" s="150"/>
      <c r="C7" s="151"/>
      <c r="D7" s="152">
        <v>124887</v>
      </c>
      <c r="E7" s="153"/>
      <c r="F7" s="154">
        <v>59119</v>
      </c>
      <c r="G7" s="155"/>
      <c r="H7" s="156"/>
    </row>
    <row r="8" spans="1:8" x14ac:dyDescent="0.15">
      <c r="A8" s="157"/>
      <c r="B8" s="158"/>
      <c r="C8" s="159"/>
      <c r="D8" s="160">
        <v>27500</v>
      </c>
      <c r="E8" s="161"/>
      <c r="F8" s="162">
        <v>29900</v>
      </c>
      <c r="G8" s="163"/>
      <c r="H8" s="164"/>
    </row>
    <row r="9" spans="1:8" x14ac:dyDescent="0.15">
      <c r="A9" s="145" t="s">
        <v>546</v>
      </c>
      <c r="B9" s="150"/>
      <c r="C9" s="151"/>
      <c r="D9" s="152">
        <v>124384</v>
      </c>
      <c r="E9" s="153"/>
      <c r="F9" s="154">
        <v>53895</v>
      </c>
      <c r="G9" s="155"/>
      <c r="H9" s="156"/>
    </row>
    <row r="10" spans="1:8" x14ac:dyDescent="0.15">
      <c r="A10" s="157"/>
      <c r="B10" s="158"/>
      <c r="C10" s="159"/>
      <c r="D10" s="160">
        <v>21789</v>
      </c>
      <c r="E10" s="161"/>
      <c r="F10" s="162">
        <v>31224</v>
      </c>
      <c r="G10" s="163"/>
      <c r="H10" s="164"/>
    </row>
    <row r="11" spans="1:8" x14ac:dyDescent="0.15">
      <c r="A11" s="145" t="s">
        <v>547</v>
      </c>
      <c r="B11" s="150"/>
      <c r="C11" s="151"/>
      <c r="D11" s="152">
        <v>89763</v>
      </c>
      <c r="E11" s="153"/>
      <c r="F11" s="154">
        <v>56181</v>
      </c>
      <c r="G11" s="155"/>
      <c r="H11" s="156"/>
    </row>
    <row r="12" spans="1:8" x14ac:dyDescent="0.15">
      <c r="A12" s="157"/>
      <c r="B12" s="158"/>
      <c r="C12" s="165"/>
      <c r="D12" s="160">
        <v>37177</v>
      </c>
      <c r="E12" s="161"/>
      <c r="F12" s="162">
        <v>32039</v>
      </c>
      <c r="G12" s="163"/>
      <c r="H12" s="164"/>
    </row>
    <row r="13" spans="1:8" x14ac:dyDescent="0.15">
      <c r="A13" s="145"/>
      <c r="B13" s="150"/>
      <c r="C13" s="166"/>
      <c r="D13" s="167">
        <v>90060</v>
      </c>
      <c r="E13" s="168"/>
      <c r="F13" s="169">
        <v>55344</v>
      </c>
      <c r="G13" s="170"/>
      <c r="H13" s="156"/>
    </row>
    <row r="14" spans="1:8" x14ac:dyDescent="0.15">
      <c r="A14" s="157"/>
      <c r="B14" s="158"/>
      <c r="C14" s="159"/>
      <c r="D14" s="160">
        <v>28958</v>
      </c>
      <c r="E14" s="161"/>
      <c r="F14" s="162">
        <v>32186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5.2</v>
      </c>
      <c r="C19" s="171">
        <f>ROUND(VALUE(SUBSTITUTE(実質収支比率等に係る経年分析!G$48,"▲","-")),2)</f>
        <v>4.99</v>
      </c>
      <c r="D19" s="171">
        <f>ROUND(VALUE(SUBSTITUTE(実質収支比率等に係る経年分析!H$48,"▲","-")),2)</f>
        <v>3.08</v>
      </c>
      <c r="E19" s="171">
        <f>ROUND(VALUE(SUBSTITUTE(実質収支比率等に係る経年分析!I$48,"▲","-")),2)</f>
        <v>7.32</v>
      </c>
      <c r="F19" s="171">
        <f>ROUND(VALUE(SUBSTITUTE(実質収支比率等に係る経年分析!J$48,"▲","-")),2)</f>
        <v>16.239999999999998</v>
      </c>
    </row>
    <row r="20" spans="1:11" x14ac:dyDescent="0.15">
      <c r="A20" s="171" t="s">
        <v>54</v>
      </c>
      <c r="B20" s="171">
        <f>ROUND(VALUE(SUBSTITUTE(実質収支比率等に係る経年分析!F$47,"▲","-")),2)</f>
        <v>14.41</v>
      </c>
      <c r="C20" s="171">
        <f>ROUND(VALUE(SUBSTITUTE(実質収支比率等に係る経年分析!G$47,"▲","-")),2)</f>
        <v>14.73</v>
      </c>
      <c r="D20" s="171">
        <f>ROUND(VALUE(SUBSTITUTE(実質収支比率等に係る経年分析!H$47,"▲","-")),2)</f>
        <v>14.96</v>
      </c>
      <c r="E20" s="171">
        <f>ROUND(VALUE(SUBSTITUTE(実質収支比率等に係る経年分析!I$47,"▲","-")),2)</f>
        <v>14.75</v>
      </c>
      <c r="F20" s="171">
        <f>ROUND(VALUE(SUBSTITUTE(実質収支比率等に係る経年分析!J$47,"▲","-")),2)</f>
        <v>14.47</v>
      </c>
    </row>
    <row r="21" spans="1:11" x14ac:dyDescent="0.15">
      <c r="A21" s="171" t="s">
        <v>55</v>
      </c>
      <c r="B21" s="171">
        <f>IF(ISNUMBER(VALUE(SUBSTITUTE(実質収支比率等に係る経年分析!F$49,"▲","-"))),ROUND(VALUE(SUBSTITUTE(実質収支比率等に係る経年分析!F$49,"▲","-")),2),NA())</f>
        <v>1.66</v>
      </c>
      <c r="C21" s="171">
        <f>IF(ISNUMBER(VALUE(SUBSTITUTE(実質収支比率等に係る経年分析!G$49,"▲","-"))),ROUND(VALUE(SUBSTITUTE(実質収支比率等に係る経年分析!G$49,"▲","-")),2),NA())</f>
        <v>0.12</v>
      </c>
      <c r="D21" s="171">
        <f>IF(ISNUMBER(VALUE(SUBSTITUTE(実質収支比率等に係る経年分析!H$49,"▲","-"))),ROUND(VALUE(SUBSTITUTE(実質収支比率等に係る経年分析!H$49,"▲","-")),2),NA())</f>
        <v>-1.62</v>
      </c>
      <c r="E21" s="171">
        <f>IF(ISNUMBER(VALUE(SUBSTITUTE(実質収支比率等に係る経年分析!I$49,"▲","-"))),ROUND(VALUE(SUBSTITUTE(実質収支比率等に係る経年分析!I$49,"▲","-")),2),NA())</f>
        <v>4.68</v>
      </c>
      <c r="F21" s="171">
        <f>IF(ISNUMBER(VALUE(SUBSTITUTE(実質収支比率等に係る経年分析!J$49,"▲","-"))),ROUND(VALUE(SUBSTITUTE(実質収支比率等に係る経年分析!J$49,"▲","-")),2),NA())</f>
        <v>9.92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境町後期高齢者医療事業特別会計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境町公共下水道事業特別会計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0.28999999999999998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境町住宅事業特別会計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境町農業集落排水事業特別会計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0.18</v>
      </c>
    </row>
    <row r="33" spans="1:16" x14ac:dyDescent="0.15">
      <c r="A33" s="172" t="str">
        <f>IF(連結実質赤字比率に係る赤字・黒字の構成分析!C$37="",NA(),連結実質赤字比率に係る赤字・黒字の構成分析!C$37)</f>
        <v>境町国民健康保険事業特別会計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2.17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0.73</v>
      </c>
    </row>
    <row r="34" spans="1:16" x14ac:dyDescent="0.15">
      <c r="A34" s="172" t="str">
        <f>IF(連結実質赤字比率に係る赤字・黒字の構成分析!C$36="",NA(),連結実質赤字比率に係る赤字・黒字の構成分析!C$36)</f>
        <v>境町介護保険事業特別会計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16.079999999999998</v>
      </c>
    </row>
    <row r="36" spans="1:16" x14ac:dyDescent="0.15">
      <c r="A36" s="172" t="str">
        <f>IF(連結実質赤字比率に係る赤字・黒字の構成分析!C$34="",NA(),連結実質赤字比率に係る赤字・黒字の構成分析!C$34)</f>
        <v>境町水道事業会計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22.49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22.27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23.05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903</v>
      </c>
      <c r="E42" s="173"/>
      <c r="F42" s="173"/>
      <c r="G42" s="173">
        <f>'実質公債費比率（分子）の構造'!L$52</f>
        <v>907</v>
      </c>
      <c r="H42" s="173"/>
      <c r="I42" s="173"/>
      <c r="J42" s="173">
        <f>'実質公債費比率（分子）の構造'!M$52</f>
        <v>898</v>
      </c>
      <c r="K42" s="173"/>
      <c r="L42" s="173"/>
      <c r="M42" s="173">
        <f>'実質公債費比率（分子）の構造'!N$52</f>
        <v>872</v>
      </c>
      <c r="N42" s="173"/>
      <c r="O42" s="173"/>
      <c r="P42" s="173">
        <f>'実質公債費比率（分子）の構造'!O$52</f>
        <v>889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50</v>
      </c>
      <c r="C44" s="173"/>
      <c r="D44" s="173"/>
      <c r="E44" s="173">
        <f>'実質公債費比率（分子）の構造'!L$50</f>
        <v>49</v>
      </c>
      <c r="F44" s="173"/>
      <c r="G44" s="173"/>
      <c r="H44" s="173">
        <f>'実質公債費比率（分子）の構造'!M$50</f>
        <v>35</v>
      </c>
      <c r="I44" s="173"/>
      <c r="J44" s="173"/>
      <c r="K44" s="173">
        <f>'実質公債費比率（分子）の構造'!N$50</f>
        <v>27</v>
      </c>
      <c r="L44" s="173"/>
      <c r="M44" s="173"/>
      <c r="N44" s="173">
        <f>'実質公債費比率（分子）の構造'!O$50</f>
        <v>20</v>
      </c>
      <c r="O44" s="173"/>
      <c r="P44" s="173"/>
    </row>
    <row r="45" spans="1:16" x14ac:dyDescent="0.15">
      <c r="A45" s="173" t="s">
        <v>65</v>
      </c>
      <c r="B45" s="173">
        <f>'実質公債費比率（分子）の構造'!K$49</f>
        <v>120</v>
      </c>
      <c r="C45" s="173"/>
      <c r="D45" s="173"/>
      <c r="E45" s="173">
        <f>'実質公債費比率（分子）の構造'!L$49</f>
        <v>122</v>
      </c>
      <c r="F45" s="173"/>
      <c r="G45" s="173"/>
      <c r="H45" s="173">
        <f>'実質公債費比率（分子）の構造'!M$49</f>
        <v>113</v>
      </c>
      <c r="I45" s="173"/>
      <c r="J45" s="173"/>
      <c r="K45" s="173">
        <f>'実質公債費比率（分子）の構造'!N$49</f>
        <v>116</v>
      </c>
      <c r="L45" s="173"/>
      <c r="M45" s="173"/>
      <c r="N45" s="173">
        <f>'実質公債費比率（分子）の構造'!O$49</f>
        <v>104</v>
      </c>
      <c r="O45" s="173"/>
      <c r="P45" s="173"/>
    </row>
    <row r="46" spans="1:16" x14ac:dyDescent="0.15">
      <c r="A46" s="173" t="s">
        <v>66</v>
      </c>
      <c r="B46" s="173">
        <f>'実質公債費比率（分子）の構造'!K$48</f>
        <v>456</v>
      </c>
      <c r="C46" s="173"/>
      <c r="D46" s="173"/>
      <c r="E46" s="173">
        <f>'実質公債費比率（分子）の構造'!L$48</f>
        <v>467</v>
      </c>
      <c r="F46" s="173"/>
      <c r="G46" s="173"/>
      <c r="H46" s="173">
        <f>'実質公債費比率（分子）の構造'!M$48</f>
        <v>474</v>
      </c>
      <c r="I46" s="173"/>
      <c r="J46" s="173"/>
      <c r="K46" s="173">
        <f>'実質公債費比率（分子）の構造'!N$48</f>
        <v>471</v>
      </c>
      <c r="L46" s="173"/>
      <c r="M46" s="173"/>
      <c r="N46" s="173">
        <f>'実質公債費比率（分子）の構造'!O$48</f>
        <v>470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1049</v>
      </c>
      <c r="C49" s="173"/>
      <c r="D49" s="173"/>
      <c r="E49" s="173">
        <f>'実質公債費比率（分子）の構造'!L$45</f>
        <v>1036</v>
      </c>
      <c r="F49" s="173"/>
      <c r="G49" s="173"/>
      <c r="H49" s="173">
        <f>'実質公債費比率（分子）の構造'!M$45</f>
        <v>1024</v>
      </c>
      <c r="I49" s="173"/>
      <c r="J49" s="173"/>
      <c r="K49" s="173">
        <f>'実質公債費比率（分子）の構造'!N$45</f>
        <v>986</v>
      </c>
      <c r="L49" s="173"/>
      <c r="M49" s="173"/>
      <c r="N49" s="173">
        <f>'実質公債費比率（分子）の構造'!O$45</f>
        <v>998</v>
      </c>
      <c r="O49" s="173"/>
      <c r="P49" s="173"/>
    </row>
    <row r="50" spans="1:16" x14ac:dyDescent="0.15">
      <c r="A50" s="173" t="s">
        <v>70</v>
      </c>
      <c r="B50" s="173" t="e">
        <f>NA()</f>
        <v>#N/A</v>
      </c>
      <c r="C50" s="173">
        <f>IF(ISNUMBER('実質公債費比率（分子）の構造'!K$53),'実質公債費比率（分子）の構造'!K$53,NA())</f>
        <v>772</v>
      </c>
      <c r="D50" s="173" t="e">
        <f>NA()</f>
        <v>#N/A</v>
      </c>
      <c r="E50" s="173" t="e">
        <f>NA()</f>
        <v>#N/A</v>
      </c>
      <c r="F50" s="173">
        <f>IF(ISNUMBER('実質公債費比率（分子）の構造'!L$53),'実質公債費比率（分子）の構造'!L$53,NA())</f>
        <v>767</v>
      </c>
      <c r="G50" s="173" t="e">
        <f>NA()</f>
        <v>#N/A</v>
      </c>
      <c r="H50" s="173" t="e">
        <f>NA()</f>
        <v>#N/A</v>
      </c>
      <c r="I50" s="173">
        <f>IF(ISNUMBER('実質公債費比率（分子）の構造'!M$53),'実質公債費比率（分子）の構造'!M$53,NA())</f>
        <v>748</v>
      </c>
      <c r="J50" s="173" t="e">
        <f>NA()</f>
        <v>#N/A</v>
      </c>
      <c r="K50" s="173" t="e">
        <f>NA()</f>
        <v>#N/A</v>
      </c>
      <c r="L50" s="173">
        <f>IF(ISNUMBER('実質公債費比率（分子）の構造'!N$53),'実質公債費比率（分子）の構造'!N$53,NA())</f>
        <v>728</v>
      </c>
      <c r="M50" s="173" t="e">
        <f>NA()</f>
        <v>#N/A</v>
      </c>
      <c r="N50" s="173" t="e">
        <f>NA()</f>
        <v>#N/A</v>
      </c>
      <c r="O50" s="173">
        <f>IF(ISNUMBER('実質公債費比率（分子）の構造'!O$53),'実質公債費比率（分子）の構造'!O$53,NA())</f>
        <v>703</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9502</v>
      </c>
      <c r="E56" s="172"/>
      <c r="F56" s="172"/>
      <c r="G56" s="172">
        <f>'将来負担比率（分子）の構造'!J$52</f>
        <v>9239</v>
      </c>
      <c r="H56" s="172"/>
      <c r="I56" s="172"/>
      <c r="J56" s="172">
        <f>'将来負担比率（分子）の構造'!K$52</f>
        <v>9104</v>
      </c>
      <c r="K56" s="172"/>
      <c r="L56" s="172"/>
      <c r="M56" s="172">
        <f>'将来負担比率（分子）の構造'!L$52</f>
        <v>9053</v>
      </c>
      <c r="N56" s="172"/>
      <c r="O56" s="172"/>
      <c r="P56" s="172">
        <f>'将来負担比率（分子）の構造'!M$52</f>
        <v>9146</v>
      </c>
    </row>
    <row r="57" spans="1:16" x14ac:dyDescent="0.15">
      <c r="A57" s="172" t="s">
        <v>41</v>
      </c>
      <c r="B57" s="172"/>
      <c r="C57" s="172"/>
      <c r="D57" s="172">
        <f>'将来負担比率（分子）の構造'!I$51</f>
        <v>1168</v>
      </c>
      <c r="E57" s="172"/>
      <c r="F57" s="172"/>
      <c r="G57" s="172">
        <f>'将来負担比率（分子）の構造'!J$51</f>
        <v>1067</v>
      </c>
      <c r="H57" s="172"/>
      <c r="I57" s="172"/>
      <c r="J57" s="172">
        <f>'将来負担比率（分子）の構造'!K$51</f>
        <v>1196</v>
      </c>
      <c r="K57" s="172"/>
      <c r="L57" s="172"/>
      <c r="M57" s="172">
        <f>'将来負担比率（分子）の構造'!L$51</f>
        <v>1503</v>
      </c>
      <c r="N57" s="172"/>
      <c r="O57" s="172"/>
      <c r="P57" s="172">
        <f>'将来負担比率（分子）の構造'!M$51</f>
        <v>2167</v>
      </c>
    </row>
    <row r="58" spans="1:16" x14ac:dyDescent="0.15">
      <c r="A58" s="172" t="s">
        <v>40</v>
      </c>
      <c r="B58" s="172"/>
      <c r="C58" s="172"/>
      <c r="D58" s="172">
        <f>'将来負担比率（分子）の構造'!I$50</f>
        <v>2126</v>
      </c>
      <c r="E58" s="172"/>
      <c r="F58" s="172"/>
      <c r="G58" s="172">
        <f>'将来負担比率（分子）の構造'!J$50</f>
        <v>2749</v>
      </c>
      <c r="H58" s="172"/>
      <c r="I58" s="172"/>
      <c r="J58" s="172">
        <f>'将来負担比率（分子）の構造'!K$50</f>
        <v>2747</v>
      </c>
      <c r="K58" s="172"/>
      <c r="L58" s="172"/>
      <c r="M58" s="172">
        <f>'将来負担比率（分子）の構造'!L$50</f>
        <v>3295</v>
      </c>
      <c r="N58" s="172"/>
      <c r="O58" s="172"/>
      <c r="P58" s="172">
        <f>'将来負担比率（分子）の構造'!M$50</f>
        <v>3562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42</v>
      </c>
      <c r="C61" s="172"/>
      <c r="D61" s="172"/>
      <c r="E61" s="172">
        <f>'将来負担比率（分子）の構造'!J$46</f>
        <v>41</v>
      </c>
      <c r="F61" s="172"/>
      <c r="G61" s="172"/>
      <c r="H61" s="172">
        <f>'将来負担比率（分子）の構造'!K$46</f>
        <v>39</v>
      </c>
      <c r="I61" s="172"/>
      <c r="J61" s="172"/>
      <c r="K61" s="172">
        <f>'将来負担比率（分子）の構造'!L$46</f>
        <v>117</v>
      </c>
      <c r="L61" s="172"/>
      <c r="M61" s="172"/>
      <c r="N61" s="172">
        <f>'将来負担比率（分子）の構造'!M$46</f>
        <v>36</v>
      </c>
      <c r="O61" s="172"/>
      <c r="P61" s="172"/>
    </row>
    <row r="62" spans="1:16" x14ac:dyDescent="0.15">
      <c r="A62" s="172" t="s">
        <v>34</v>
      </c>
      <c r="B62" s="172">
        <f>'将来負担比率（分子）の構造'!I$45</f>
        <v>1900</v>
      </c>
      <c r="C62" s="172"/>
      <c r="D62" s="172"/>
      <c r="E62" s="172">
        <f>'将来負担比率（分子）の構造'!J$45</f>
        <v>1713</v>
      </c>
      <c r="F62" s="172"/>
      <c r="G62" s="172"/>
      <c r="H62" s="172">
        <f>'将来負担比率（分子）の構造'!K$45</f>
        <v>1718</v>
      </c>
      <c r="I62" s="172"/>
      <c r="J62" s="172"/>
      <c r="K62" s="172">
        <f>'将来負担比率（分子）の構造'!L$45</f>
        <v>1663</v>
      </c>
      <c r="L62" s="172"/>
      <c r="M62" s="172"/>
      <c r="N62" s="172">
        <f>'将来負担比率（分子）の構造'!M$45</f>
        <v>1656</v>
      </c>
      <c r="O62" s="172"/>
      <c r="P62" s="172"/>
    </row>
    <row r="63" spans="1:16" x14ac:dyDescent="0.15">
      <c r="A63" s="172" t="s">
        <v>33</v>
      </c>
      <c r="B63" s="172">
        <f>'将来負担比率（分子）の構造'!I$44</f>
        <v>450</v>
      </c>
      <c r="C63" s="172"/>
      <c r="D63" s="172"/>
      <c r="E63" s="172">
        <f>'将来負担比率（分子）の構造'!J$44</f>
        <v>359</v>
      </c>
      <c r="F63" s="172"/>
      <c r="G63" s="172"/>
      <c r="H63" s="172">
        <f>'将来負担比率（分子）の構造'!K$44</f>
        <v>264</v>
      </c>
      <c r="I63" s="172"/>
      <c r="J63" s="172"/>
      <c r="K63" s="172">
        <f>'将来負担比率（分子）の構造'!L$44</f>
        <v>177</v>
      </c>
      <c r="L63" s="172"/>
      <c r="M63" s="172"/>
      <c r="N63" s="172">
        <f>'将来負担比率（分子）の構造'!M$44</f>
        <v>119</v>
      </c>
      <c r="O63" s="172"/>
      <c r="P63" s="172"/>
    </row>
    <row r="64" spans="1:16" x14ac:dyDescent="0.15">
      <c r="A64" s="172" t="s">
        <v>32</v>
      </c>
      <c r="B64" s="172">
        <f>'将来負担比率（分子）の構造'!I$43</f>
        <v>5580</v>
      </c>
      <c r="C64" s="172"/>
      <c r="D64" s="172"/>
      <c r="E64" s="172">
        <f>'将来負担比率（分子）の構造'!J$43</f>
        <v>5429</v>
      </c>
      <c r="F64" s="172"/>
      <c r="G64" s="172"/>
      <c r="H64" s="172">
        <f>'将来負担比率（分子）の構造'!K$43</f>
        <v>5318</v>
      </c>
      <c r="I64" s="172"/>
      <c r="J64" s="172"/>
      <c r="K64" s="172">
        <f>'将来負担比率（分子）の構造'!L$43</f>
        <v>5116</v>
      </c>
      <c r="L64" s="172"/>
      <c r="M64" s="172"/>
      <c r="N64" s="172">
        <f>'将来負担比率（分子）の構造'!M$43</f>
        <v>4813</v>
      </c>
      <c r="O64" s="172"/>
      <c r="P64" s="172"/>
    </row>
    <row r="65" spans="1:16" x14ac:dyDescent="0.15">
      <c r="A65" s="172" t="s">
        <v>31</v>
      </c>
      <c r="B65" s="172">
        <f>'将来負担比率（分子）の構造'!I$42</f>
        <v>1279</v>
      </c>
      <c r="C65" s="172"/>
      <c r="D65" s="172"/>
      <c r="E65" s="172">
        <f>'将来負担比率（分子）の構造'!J$42</f>
        <v>1123</v>
      </c>
      <c r="F65" s="172"/>
      <c r="G65" s="172"/>
      <c r="H65" s="172">
        <f>'将来負担比率（分子）の構造'!K$42</f>
        <v>1172</v>
      </c>
      <c r="I65" s="172"/>
      <c r="J65" s="172"/>
      <c r="K65" s="172">
        <f>'将来負担比率（分子）の構造'!L$42</f>
        <v>1458</v>
      </c>
      <c r="L65" s="172"/>
      <c r="M65" s="172"/>
      <c r="N65" s="172">
        <f>'将来負担比率（分子）の構造'!M$42</f>
        <v>2033</v>
      </c>
      <c r="O65" s="172"/>
      <c r="P65" s="172"/>
    </row>
    <row r="66" spans="1:16" x14ac:dyDescent="0.15">
      <c r="A66" s="172" t="s">
        <v>30</v>
      </c>
      <c r="B66" s="172">
        <f>'将来負担比率（分子）の構造'!I$41</f>
        <v>9932</v>
      </c>
      <c r="C66" s="172"/>
      <c r="D66" s="172"/>
      <c r="E66" s="172">
        <f>'将来負担比率（分子）の構造'!J$41</f>
        <v>9759</v>
      </c>
      <c r="F66" s="172"/>
      <c r="G66" s="172"/>
      <c r="H66" s="172">
        <f>'将来負担比率（分子）の構造'!K$41</f>
        <v>9827</v>
      </c>
      <c r="I66" s="172"/>
      <c r="J66" s="172"/>
      <c r="K66" s="172">
        <f>'将来負担比率（分子）の構造'!L$41</f>
        <v>10010</v>
      </c>
      <c r="L66" s="172"/>
      <c r="M66" s="172"/>
      <c r="N66" s="172">
        <f>'将来負担比率（分子）の構造'!M$41</f>
        <v>10270</v>
      </c>
      <c r="O66" s="172"/>
      <c r="P66" s="172"/>
    </row>
    <row r="67" spans="1:16" x14ac:dyDescent="0.15">
      <c r="A67" s="172" t="s">
        <v>74</v>
      </c>
      <c r="B67" s="172" t="e">
        <f>NA()</f>
        <v>#N/A</v>
      </c>
      <c r="C67" s="172">
        <f>IF(ISNUMBER('将来負担比率（分子）の構造'!I$53), IF('将来負担比率（分子）の構造'!I$53 &lt; 0, 0, '将来負担比率（分子）の構造'!I$53), NA())</f>
        <v>6388</v>
      </c>
      <c r="D67" s="172" t="e">
        <f>NA()</f>
        <v>#N/A</v>
      </c>
      <c r="E67" s="172" t="e">
        <f>NA()</f>
        <v>#N/A</v>
      </c>
      <c r="F67" s="172">
        <f>IF(ISNUMBER('将来負担比率（分子）の構造'!J$53), IF('将来負担比率（分子）の構造'!J$53 &lt; 0, 0, '将来負担比率（分子）の構造'!J$53), NA())</f>
        <v>5369</v>
      </c>
      <c r="G67" s="172" t="e">
        <f>NA()</f>
        <v>#N/A</v>
      </c>
      <c r="H67" s="172" t="e">
        <f>NA()</f>
        <v>#N/A</v>
      </c>
      <c r="I67" s="172">
        <f>IF(ISNUMBER('将来負担比率（分子）の構造'!K$53), IF('将来負担比率（分子）の構造'!K$53 &lt; 0, 0, '将来負担比率（分子）の構造'!K$53), NA())</f>
        <v>5291</v>
      </c>
      <c r="J67" s="172" t="e">
        <f>NA()</f>
        <v>#N/A</v>
      </c>
      <c r="K67" s="172" t="e">
        <f>NA()</f>
        <v>#N/A</v>
      </c>
      <c r="L67" s="172">
        <f>IF(ISNUMBER('将来負担比率（分子）の構造'!L$53), IF('将来負担比率（分子）の構造'!L$53 &lt; 0, 0, '将来負担比率（分子）の構造'!L$53), NA())</f>
        <v>4688</v>
      </c>
      <c r="M67" s="172" t="e">
        <f>NA()</f>
        <v>#N/A</v>
      </c>
      <c r="N67" s="172" t="e">
        <f>NA()</f>
        <v>#N/A</v>
      </c>
      <c r="O67" s="172">
        <f>IF(ISNUMBER('将来負担比率（分子）の構造'!M$53), IF('将来負担比率（分子）の構造'!M$53 &lt; 0, 0, '将来負担比率（分子）の構造'!M$53), NA())</f>
        <v>4049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884</v>
      </c>
      <c r="C72" s="176">
        <f>基金残高に係る経年分析!G55</f>
        <v>904</v>
      </c>
      <c r="D72" s="176">
        <f>基金残高に係る経年分析!H55</f>
        <v>942</v>
      </c>
    </row>
    <row r="73" spans="1:16" x14ac:dyDescent="0.15">
      <c r="A73" s="175" t="s">
        <v>77</v>
      </c>
      <c r="B73" s="176">
        <f>基金残高に係る経年分析!F56</f>
        <v>1</v>
      </c>
      <c r="C73" s="176">
        <f>基金残高に係る経年分析!G56</f>
        <v>1</v>
      </c>
      <c r="D73" s="176">
        <f>基金残高に係る経年分析!H56</f>
        <v>244</v>
      </c>
    </row>
    <row r="74" spans="1:16" x14ac:dyDescent="0.15">
      <c r="A74" s="175" t="s">
        <v>78</v>
      </c>
      <c r="B74" s="176">
        <f>基金残高に係る経年分析!F57</f>
        <v>1581</v>
      </c>
      <c r="C74" s="176">
        <f>基金残高に係る経年分析!G57</f>
        <v>1926</v>
      </c>
      <c r="D74" s="176">
        <f>基金残高に係る経年分析!H57</f>
        <v>2068</v>
      </c>
    </row>
  </sheetData>
  <sheetProtection algorithmName="SHA-512" hashValue="kX5pYKGq4wkGfTMXc/JjWNESYqbektE7EamZSZ/4SS5/Fn62NsZcQ/NYgvg8AaEuxhjOlDAfIa621DYuZ3DNew==" saltValue="49X2Ne9vGljsrvOAostJr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15">
      <c r="B5" s="730" t="s">
        <v>228</v>
      </c>
      <c r="C5" s="731"/>
      <c r="D5" s="731"/>
      <c r="E5" s="731"/>
      <c r="F5" s="731"/>
      <c r="G5" s="731"/>
      <c r="H5" s="731"/>
      <c r="I5" s="731"/>
      <c r="J5" s="731"/>
      <c r="K5" s="731"/>
      <c r="L5" s="731"/>
      <c r="M5" s="731"/>
      <c r="N5" s="731"/>
      <c r="O5" s="731"/>
      <c r="P5" s="731"/>
      <c r="Q5" s="732"/>
      <c r="R5" s="717">
        <v>3604957</v>
      </c>
      <c r="S5" s="718"/>
      <c r="T5" s="718"/>
      <c r="U5" s="718"/>
      <c r="V5" s="718"/>
      <c r="W5" s="718"/>
      <c r="X5" s="718"/>
      <c r="Y5" s="761"/>
      <c r="Z5" s="779">
        <v>16</v>
      </c>
      <c r="AA5" s="779"/>
      <c r="AB5" s="779"/>
      <c r="AC5" s="779"/>
      <c r="AD5" s="780">
        <v>3604957</v>
      </c>
      <c r="AE5" s="780"/>
      <c r="AF5" s="780"/>
      <c r="AG5" s="780"/>
      <c r="AH5" s="780"/>
      <c r="AI5" s="780"/>
      <c r="AJ5" s="780"/>
      <c r="AK5" s="780"/>
      <c r="AL5" s="762">
        <v>57.1</v>
      </c>
      <c r="AM5" s="735"/>
      <c r="AN5" s="735"/>
      <c r="AO5" s="763"/>
      <c r="AP5" s="730" t="s">
        <v>229</v>
      </c>
      <c r="AQ5" s="731"/>
      <c r="AR5" s="731"/>
      <c r="AS5" s="731"/>
      <c r="AT5" s="731"/>
      <c r="AU5" s="731"/>
      <c r="AV5" s="731"/>
      <c r="AW5" s="731"/>
      <c r="AX5" s="731"/>
      <c r="AY5" s="731"/>
      <c r="AZ5" s="731"/>
      <c r="BA5" s="731"/>
      <c r="BB5" s="731"/>
      <c r="BC5" s="731"/>
      <c r="BD5" s="731"/>
      <c r="BE5" s="731"/>
      <c r="BF5" s="732"/>
      <c r="BG5" s="664">
        <v>3596530</v>
      </c>
      <c r="BH5" s="665"/>
      <c r="BI5" s="665"/>
      <c r="BJ5" s="665"/>
      <c r="BK5" s="665"/>
      <c r="BL5" s="665"/>
      <c r="BM5" s="665"/>
      <c r="BN5" s="666"/>
      <c r="BO5" s="691">
        <v>99.8</v>
      </c>
      <c r="BP5" s="691"/>
      <c r="BQ5" s="691"/>
      <c r="BR5" s="691"/>
      <c r="BS5" s="692">
        <v>74694</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15">
      <c r="B6" s="661" t="s">
        <v>233</v>
      </c>
      <c r="C6" s="662"/>
      <c r="D6" s="662"/>
      <c r="E6" s="662"/>
      <c r="F6" s="662"/>
      <c r="G6" s="662"/>
      <c r="H6" s="662"/>
      <c r="I6" s="662"/>
      <c r="J6" s="662"/>
      <c r="K6" s="662"/>
      <c r="L6" s="662"/>
      <c r="M6" s="662"/>
      <c r="N6" s="662"/>
      <c r="O6" s="662"/>
      <c r="P6" s="662"/>
      <c r="Q6" s="663"/>
      <c r="R6" s="664">
        <v>132117</v>
      </c>
      <c r="S6" s="665"/>
      <c r="T6" s="665"/>
      <c r="U6" s="665"/>
      <c r="V6" s="665"/>
      <c r="W6" s="665"/>
      <c r="X6" s="665"/>
      <c r="Y6" s="666"/>
      <c r="Z6" s="691">
        <v>0.6</v>
      </c>
      <c r="AA6" s="691"/>
      <c r="AB6" s="691"/>
      <c r="AC6" s="691"/>
      <c r="AD6" s="692">
        <v>132117</v>
      </c>
      <c r="AE6" s="692"/>
      <c r="AF6" s="692"/>
      <c r="AG6" s="692"/>
      <c r="AH6" s="692"/>
      <c r="AI6" s="692"/>
      <c r="AJ6" s="692"/>
      <c r="AK6" s="692"/>
      <c r="AL6" s="667">
        <v>2.1</v>
      </c>
      <c r="AM6" s="668"/>
      <c r="AN6" s="668"/>
      <c r="AO6" s="693"/>
      <c r="AP6" s="661" t="s">
        <v>234</v>
      </c>
      <c r="AQ6" s="662"/>
      <c r="AR6" s="662"/>
      <c r="AS6" s="662"/>
      <c r="AT6" s="662"/>
      <c r="AU6" s="662"/>
      <c r="AV6" s="662"/>
      <c r="AW6" s="662"/>
      <c r="AX6" s="662"/>
      <c r="AY6" s="662"/>
      <c r="AZ6" s="662"/>
      <c r="BA6" s="662"/>
      <c r="BB6" s="662"/>
      <c r="BC6" s="662"/>
      <c r="BD6" s="662"/>
      <c r="BE6" s="662"/>
      <c r="BF6" s="663"/>
      <c r="BG6" s="664">
        <v>3596530</v>
      </c>
      <c r="BH6" s="665"/>
      <c r="BI6" s="665"/>
      <c r="BJ6" s="665"/>
      <c r="BK6" s="665"/>
      <c r="BL6" s="665"/>
      <c r="BM6" s="665"/>
      <c r="BN6" s="666"/>
      <c r="BO6" s="691">
        <v>99.8</v>
      </c>
      <c r="BP6" s="691"/>
      <c r="BQ6" s="691"/>
      <c r="BR6" s="691"/>
      <c r="BS6" s="692">
        <v>74694</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99400</v>
      </c>
      <c r="CS6" s="665"/>
      <c r="CT6" s="665"/>
      <c r="CU6" s="665"/>
      <c r="CV6" s="665"/>
      <c r="CW6" s="665"/>
      <c r="CX6" s="665"/>
      <c r="CY6" s="666"/>
      <c r="CZ6" s="762">
        <v>0.5</v>
      </c>
      <c r="DA6" s="735"/>
      <c r="DB6" s="735"/>
      <c r="DC6" s="765"/>
      <c r="DD6" s="670" t="s">
        <v>129</v>
      </c>
      <c r="DE6" s="665"/>
      <c r="DF6" s="665"/>
      <c r="DG6" s="665"/>
      <c r="DH6" s="665"/>
      <c r="DI6" s="665"/>
      <c r="DJ6" s="665"/>
      <c r="DK6" s="665"/>
      <c r="DL6" s="665"/>
      <c r="DM6" s="665"/>
      <c r="DN6" s="665"/>
      <c r="DO6" s="665"/>
      <c r="DP6" s="666"/>
      <c r="DQ6" s="670">
        <v>99400</v>
      </c>
      <c r="DR6" s="665"/>
      <c r="DS6" s="665"/>
      <c r="DT6" s="665"/>
      <c r="DU6" s="665"/>
      <c r="DV6" s="665"/>
      <c r="DW6" s="665"/>
      <c r="DX6" s="665"/>
      <c r="DY6" s="665"/>
      <c r="DZ6" s="665"/>
      <c r="EA6" s="665"/>
      <c r="EB6" s="665"/>
      <c r="EC6" s="705"/>
    </row>
    <row r="7" spans="2:143" ht="11.25" customHeight="1" x14ac:dyDescent="0.15">
      <c r="B7" s="661" t="s">
        <v>236</v>
      </c>
      <c r="C7" s="662"/>
      <c r="D7" s="662"/>
      <c r="E7" s="662"/>
      <c r="F7" s="662"/>
      <c r="G7" s="662"/>
      <c r="H7" s="662"/>
      <c r="I7" s="662"/>
      <c r="J7" s="662"/>
      <c r="K7" s="662"/>
      <c r="L7" s="662"/>
      <c r="M7" s="662"/>
      <c r="N7" s="662"/>
      <c r="O7" s="662"/>
      <c r="P7" s="662"/>
      <c r="Q7" s="663"/>
      <c r="R7" s="664">
        <v>1822</v>
      </c>
      <c r="S7" s="665"/>
      <c r="T7" s="665"/>
      <c r="U7" s="665"/>
      <c r="V7" s="665"/>
      <c r="W7" s="665"/>
      <c r="X7" s="665"/>
      <c r="Y7" s="666"/>
      <c r="Z7" s="691">
        <v>0</v>
      </c>
      <c r="AA7" s="691"/>
      <c r="AB7" s="691"/>
      <c r="AC7" s="691"/>
      <c r="AD7" s="692">
        <v>1822</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1495202</v>
      </c>
      <c r="BH7" s="665"/>
      <c r="BI7" s="665"/>
      <c r="BJ7" s="665"/>
      <c r="BK7" s="665"/>
      <c r="BL7" s="665"/>
      <c r="BM7" s="665"/>
      <c r="BN7" s="666"/>
      <c r="BO7" s="691">
        <v>41.5</v>
      </c>
      <c r="BP7" s="691"/>
      <c r="BQ7" s="691"/>
      <c r="BR7" s="691"/>
      <c r="BS7" s="692">
        <v>74694</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11150050</v>
      </c>
      <c r="CS7" s="665"/>
      <c r="CT7" s="665"/>
      <c r="CU7" s="665"/>
      <c r="CV7" s="665"/>
      <c r="CW7" s="665"/>
      <c r="CX7" s="665"/>
      <c r="CY7" s="666"/>
      <c r="CZ7" s="691">
        <v>52.6</v>
      </c>
      <c r="DA7" s="691"/>
      <c r="DB7" s="691"/>
      <c r="DC7" s="691"/>
      <c r="DD7" s="670">
        <v>796518</v>
      </c>
      <c r="DE7" s="665"/>
      <c r="DF7" s="665"/>
      <c r="DG7" s="665"/>
      <c r="DH7" s="665"/>
      <c r="DI7" s="665"/>
      <c r="DJ7" s="665"/>
      <c r="DK7" s="665"/>
      <c r="DL7" s="665"/>
      <c r="DM7" s="665"/>
      <c r="DN7" s="665"/>
      <c r="DO7" s="665"/>
      <c r="DP7" s="666"/>
      <c r="DQ7" s="670">
        <v>1373382</v>
      </c>
      <c r="DR7" s="665"/>
      <c r="DS7" s="665"/>
      <c r="DT7" s="665"/>
      <c r="DU7" s="665"/>
      <c r="DV7" s="665"/>
      <c r="DW7" s="665"/>
      <c r="DX7" s="665"/>
      <c r="DY7" s="665"/>
      <c r="DZ7" s="665"/>
      <c r="EA7" s="665"/>
      <c r="EB7" s="665"/>
      <c r="EC7" s="705"/>
    </row>
    <row r="8" spans="2:143" ht="11.25" customHeight="1" x14ac:dyDescent="0.15">
      <c r="B8" s="661" t="s">
        <v>239</v>
      </c>
      <c r="C8" s="662"/>
      <c r="D8" s="662"/>
      <c r="E8" s="662"/>
      <c r="F8" s="662"/>
      <c r="G8" s="662"/>
      <c r="H8" s="662"/>
      <c r="I8" s="662"/>
      <c r="J8" s="662"/>
      <c r="K8" s="662"/>
      <c r="L8" s="662"/>
      <c r="M8" s="662"/>
      <c r="N8" s="662"/>
      <c r="O8" s="662"/>
      <c r="P8" s="662"/>
      <c r="Q8" s="663"/>
      <c r="R8" s="664">
        <v>17407</v>
      </c>
      <c r="S8" s="665"/>
      <c r="T8" s="665"/>
      <c r="U8" s="665"/>
      <c r="V8" s="665"/>
      <c r="W8" s="665"/>
      <c r="X8" s="665"/>
      <c r="Y8" s="666"/>
      <c r="Z8" s="691">
        <v>0.1</v>
      </c>
      <c r="AA8" s="691"/>
      <c r="AB8" s="691"/>
      <c r="AC8" s="691"/>
      <c r="AD8" s="692">
        <v>17407</v>
      </c>
      <c r="AE8" s="692"/>
      <c r="AF8" s="692"/>
      <c r="AG8" s="692"/>
      <c r="AH8" s="692"/>
      <c r="AI8" s="692"/>
      <c r="AJ8" s="692"/>
      <c r="AK8" s="692"/>
      <c r="AL8" s="667">
        <v>0.3</v>
      </c>
      <c r="AM8" s="668"/>
      <c r="AN8" s="668"/>
      <c r="AO8" s="693"/>
      <c r="AP8" s="661" t="s">
        <v>240</v>
      </c>
      <c r="AQ8" s="662"/>
      <c r="AR8" s="662"/>
      <c r="AS8" s="662"/>
      <c r="AT8" s="662"/>
      <c r="AU8" s="662"/>
      <c r="AV8" s="662"/>
      <c r="AW8" s="662"/>
      <c r="AX8" s="662"/>
      <c r="AY8" s="662"/>
      <c r="AZ8" s="662"/>
      <c r="BA8" s="662"/>
      <c r="BB8" s="662"/>
      <c r="BC8" s="662"/>
      <c r="BD8" s="662"/>
      <c r="BE8" s="662"/>
      <c r="BF8" s="663"/>
      <c r="BG8" s="664">
        <v>45286</v>
      </c>
      <c r="BH8" s="665"/>
      <c r="BI8" s="665"/>
      <c r="BJ8" s="665"/>
      <c r="BK8" s="665"/>
      <c r="BL8" s="665"/>
      <c r="BM8" s="665"/>
      <c r="BN8" s="666"/>
      <c r="BO8" s="691">
        <v>1.3</v>
      </c>
      <c r="BP8" s="691"/>
      <c r="BQ8" s="691"/>
      <c r="BR8" s="691"/>
      <c r="BS8" s="692" t="s">
        <v>129</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3898434</v>
      </c>
      <c r="CS8" s="665"/>
      <c r="CT8" s="665"/>
      <c r="CU8" s="665"/>
      <c r="CV8" s="665"/>
      <c r="CW8" s="665"/>
      <c r="CX8" s="665"/>
      <c r="CY8" s="666"/>
      <c r="CZ8" s="691">
        <v>18.399999999999999</v>
      </c>
      <c r="DA8" s="691"/>
      <c r="DB8" s="691"/>
      <c r="DC8" s="691"/>
      <c r="DD8" s="670">
        <v>28220</v>
      </c>
      <c r="DE8" s="665"/>
      <c r="DF8" s="665"/>
      <c r="DG8" s="665"/>
      <c r="DH8" s="665"/>
      <c r="DI8" s="665"/>
      <c r="DJ8" s="665"/>
      <c r="DK8" s="665"/>
      <c r="DL8" s="665"/>
      <c r="DM8" s="665"/>
      <c r="DN8" s="665"/>
      <c r="DO8" s="665"/>
      <c r="DP8" s="666"/>
      <c r="DQ8" s="670">
        <v>1524683</v>
      </c>
      <c r="DR8" s="665"/>
      <c r="DS8" s="665"/>
      <c r="DT8" s="665"/>
      <c r="DU8" s="665"/>
      <c r="DV8" s="665"/>
      <c r="DW8" s="665"/>
      <c r="DX8" s="665"/>
      <c r="DY8" s="665"/>
      <c r="DZ8" s="665"/>
      <c r="EA8" s="665"/>
      <c r="EB8" s="665"/>
      <c r="EC8" s="705"/>
    </row>
    <row r="9" spans="2:143" ht="11.25" customHeight="1" x14ac:dyDescent="0.15">
      <c r="B9" s="661" t="s">
        <v>242</v>
      </c>
      <c r="C9" s="662"/>
      <c r="D9" s="662"/>
      <c r="E9" s="662"/>
      <c r="F9" s="662"/>
      <c r="G9" s="662"/>
      <c r="H9" s="662"/>
      <c r="I9" s="662"/>
      <c r="J9" s="662"/>
      <c r="K9" s="662"/>
      <c r="L9" s="662"/>
      <c r="M9" s="662"/>
      <c r="N9" s="662"/>
      <c r="O9" s="662"/>
      <c r="P9" s="662"/>
      <c r="Q9" s="663"/>
      <c r="R9" s="664">
        <v>20743</v>
      </c>
      <c r="S9" s="665"/>
      <c r="T9" s="665"/>
      <c r="U9" s="665"/>
      <c r="V9" s="665"/>
      <c r="W9" s="665"/>
      <c r="X9" s="665"/>
      <c r="Y9" s="666"/>
      <c r="Z9" s="691">
        <v>0.1</v>
      </c>
      <c r="AA9" s="691"/>
      <c r="AB9" s="691"/>
      <c r="AC9" s="691"/>
      <c r="AD9" s="692">
        <v>20743</v>
      </c>
      <c r="AE9" s="692"/>
      <c r="AF9" s="692"/>
      <c r="AG9" s="692"/>
      <c r="AH9" s="692"/>
      <c r="AI9" s="692"/>
      <c r="AJ9" s="692"/>
      <c r="AK9" s="692"/>
      <c r="AL9" s="667">
        <v>0.3</v>
      </c>
      <c r="AM9" s="668"/>
      <c r="AN9" s="668"/>
      <c r="AO9" s="693"/>
      <c r="AP9" s="661" t="s">
        <v>243</v>
      </c>
      <c r="AQ9" s="662"/>
      <c r="AR9" s="662"/>
      <c r="AS9" s="662"/>
      <c r="AT9" s="662"/>
      <c r="AU9" s="662"/>
      <c r="AV9" s="662"/>
      <c r="AW9" s="662"/>
      <c r="AX9" s="662"/>
      <c r="AY9" s="662"/>
      <c r="AZ9" s="662"/>
      <c r="BA9" s="662"/>
      <c r="BB9" s="662"/>
      <c r="BC9" s="662"/>
      <c r="BD9" s="662"/>
      <c r="BE9" s="662"/>
      <c r="BF9" s="663"/>
      <c r="BG9" s="664">
        <v>1148365</v>
      </c>
      <c r="BH9" s="665"/>
      <c r="BI9" s="665"/>
      <c r="BJ9" s="665"/>
      <c r="BK9" s="665"/>
      <c r="BL9" s="665"/>
      <c r="BM9" s="665"/>
      <c r="BN9" s="666"/>
      <c r="BO9" s="691">
        <v>31.9</v>
      </c>
      <c r="BP9" s="691"/>
      <c r="BQ9" s="691"/>
      <c r="BR9" s="691"/>
      <c r="BS9" s="692" t="s">
        <v>129</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998505</v>
      </c>
      <c r="CS9" s="665"/>
      <c r="CT9" s="665"/>
      <c r="CU9" s="665"/>
      <c r="CV9" s="665"/>
      <c r="CW9" s="665"/>
      <c r="CX9" s="665"/>
      <c r="CY9" s="666"/>
      <c r="CZ9" s="691">
        <v>4.7</v>
      </c>
      <c r="DA9" s="691"/>
      <c r="DB9" s="691"/>
      <c r="DC9" s="691"/>
      <c r="DD9" s="670">
        <v>4363</v>
      </c>
      <c r="DE9" s="665"/>
      <c r="DF9" s="665"/>
      <c r="DG9" s="665"/>
      <c r="DH9" s="665"/>
      <c r="DI9" s="665"/>
      <c r="DJ9" s="665"/>
      <c r="DK9" s="665"/>
      <c r="DL9" s="665"/>
      <c r="DM9" s="665"/>
      <c r="DN9" s="665"/>
      <c r="DO9" s="665"/>
      <c r="DP9" s="666"/>
      <c r="DQ9" s="670">
        <v>665799</v>
      </c>
      <c r="DR9" s="665"/>
      <c r="DS9" s="665"/>
      <c r="DT9" s="665"/>
      <c r="DU9" s="665"/>
      <c r="DV9" s="665"/>
      <c r="DW9" s="665"/>
      <c r="DX9" s="665"/>
      <c r="DY9" s="665"/>
      <c r="DZ9" s="665"/>
      <c r="EA9" s="665"/>
      <c r="EB9" s="665"/>
      <c r="EC9" s="705"/>
    </row>
    <row r="10" spans="2:143" ht="11.25" customHeight="1" x14ac:dyDescent="0.15">
      <c r="B10" s="661" t="s">
        <v>245</v>
      </c>
      <c r="C10" s="662"/>
      <c r="D10" s="662"/>
      <c r="E10" s="662"/>
      <c r="F10" s="662"/>
      <c r="G10" s="662"/>
      <c r="H10" s="662"/>
      <c r="I10" s="662"/>
      <c r="J10" s="662"/>
      <c r="K10" s="662"/>
      <c r="L10" s="662"/>
      <c r="M10" s="662"/>
      <c r="N10" s="662"/>
      <c r="O10" s="662"/>
      <c r="P10" s="662"/>
      <c r="Q10" s="663"/>
      <c r="R10" s="664" t="s">
        <v>129</v>
      </c>
      <c r="S10" s="665"/>
      <c r="T10" s="665"/>
      <c r="U10" s="665"/>
      <c r="V10" s="665"/>
      <c r="W10" s="665"/>
      <c r="X10" s="665"/>
      <c r="Y10" s="666"/>
      <c r="Z10" s="691" t="s">
        <v>129</v>
      </c>
      <c r="AA10" s="691"/>
      <c r="AB10" s="691"/>
      <c r="AC10" s="691"/>
      <c r="AD10" s="692" t="s">
        <v>129</v>
      </c>
      <c r="AE10" s="692"/>
      <c r="AF10" s="692"/>
      <c r="AG10" s="692"/>
      <c r="AH10" s="692"/>
      <c r="AI10" s="692"/>
      <c r="AJ10" s="692"/>
      <c r="AK10" s="692"/>
      <c r="AL10" s="667" t="s">
        <v>129</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96680</v>
      </c>
      <c r="BH10" s="665"/>
      <c r="BI10" s="665"/>
      <c r="BJ10" s="665"/>
      <c r="BK10" s="665"/>
      <c r="BL10" s="665"/>
      <c r="BM10" s="665"/>
      <c r="BN10" s="666"/>
      <c r="BO10" s="691">
        <v>2.7</v>
      </c>
      <c r="BP10" s="691"/>
      <c r="BQ10" s="691"/>
      <c r="BR10" s="691"/>
      <c r="BS10" s="692">
        <v>16184</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v>20822</v>
      </c>
      <c r="CS10" s="665"/>
      <c r="CT10" s="665"/>
      <c r="CU10" s="665"/>
      <c r="CV10" s="665"/>
      <c r="CW10" s="665"/>
      <c r="CX10" s="665"/>
      <c r="CY10" s="666"/>
      <c r="CZ10" s="691">
        <v>0.1</v>
      </c>
      <c r="DA10" s="691"/>
      <c r="DB10" s="691"/>
      <c r="DC10" s="691"/>
      <c r="DD10" s="670" t="s">
        <v>129</v>
      </c>
      <c r="DE10" s="665"/>
      <c r="DF10" s="665"/>
      <c r="DG10" s="665"/>
      <c r="DH10" s="665"/>
      <c r="DI10" s="665"/>
      <c r="DJ10" s="665"/>
      <c r="DK10" s="665"/>
      <c r="DL10" s="665"/>
      <c r="DM10" s="665"/>
      <c r="DN10" s="665"/>
      <c r="DO10" s="665"/>
      <c r="DP10" s="666"/>
      <c r="DQ10" s="670">
        <v>20687</v>
      </c>
      <c r="DR10" s="665"/>
      <c r="DS10" s="665"/>
      <c r="DT10" s="665"/>
      <c r="DU10" s="665"/>
      <c r="DV10" s="665"/>
      <c r="DW10" s="665"/>
      <c r="DX10" s="665"/>
      <c r="DY10" s="665"/>
      <c r="DZ10" s="665"/>
      <c r="EA10" s="665"/>
      <c r="EB10" s="665"/>
      <c r="EC10" s="705"/>
    </row>
    <row r="11" spans="2:143" ht="11.25" customHeight="1" x14ac:dyDescent="0.15">
      <c r="B11" s="661" t="s">
        <v>248</v>
      </c>
      <c r="C11" s="662"/>
      <c r="D11" s="662"/>
      <c r="E11" s="662"/>
      <c r="F11" s="662"/>
      <c r="G11" s="662"/>
      <c r="H11" s="662"/>
      <c r="I11" s="662"/>
      <c r="J11" s="662"/>
      <c r="K11" s="662"/>
      <c r="L11" s="662"/>
      <c r="M11" s="662"/>
      <c r="N11" s="662"/>
      <c r="O11" s="662"/>
      <c r="P11" s="662"/>
      <c r="Q11" s="663"/>
      <c r="R11" s="664">
        <v>582333</v>
      </c>
      <c r="S11" s="665"/>
      <c r="T11" s="665"/>
      <c r="U11" s="665"/>
      <c r="V11" s="665"/>
      <c r="W11" s="665"/>
      <c r="X11" s="665"/>
      <c r="Y11" s="666"/>
      <c r="Z11" s="667">
        <v>2.6</v>
      </c>
      <c r="AA11" s="668"/>
      <c r="AB11" s="668"/>
      <c r="AC11" s="669"/>
      <c r="AD11" s="670">
        <v>582333</v>
      </c>
      <c r="AE11" s="665"/>
      <c r="AF11" s="665"/>
      <c r="AG11" s="665"/>
      <c r="AH11" s="665"/>
      <c r="AI11" s="665"/>
      <c r="AJ11" s="665"/>
      <c r="AK11" s="666"/>
      <c r="AL11" s="667">
        <v>9.1999999999999993</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204871</v>
      </c>
      <c r="BH11" s="665"/>
      <c r="BI11" s="665"/>
      <c r="BJ11" s="665"/>
      <c r="BK11" s="665"/>
      <c r="BL11" s="665"/>
      <c r="BM11" s="665"/>
      <c r="BN11" s="666"/>
      <c r="BO11" s="691">
        <v>5.7</v>
      </c>
      <c r="BP11" s="691"/>
      <c r="BQ11" s="691"/>
      <c r="BR11" s="691"/>
      <c r="BS11" s="692">
        <v>58510</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413999</v>
      </c>
      <c r="CS11" s="665"/>
      <c r="CT11" s="665"/>
      <c r="CU11" s="665"/>
      <c r="CV11" s="665"/>
      <c r="CW11" s="665"/>
      <c r="CX11" s="665"/>
      <c r="CY11" s="666"/>
      <c r="CZ11" s="691">
        <v>2</v>
      </c>
      <c r="DA11" s="691"/>
      <c r="DB11" s="691"/>
      <c r="DC11" s="691"/>
      <c r="DD11" s="670">
        <v>36352</v>
      </c>
      <c r="DE11" s="665"/>
      <c r="DF11" s="665"/>
      <c r="DG11" s="665"/>
      <c r="DH11" s="665"/>
      <c r="DI11" s="665"/>
      <c r="DJ11" s="665"/>
      <c r="DK11" s="665"/>
      <c r="DL11" s="665"/>
      <c r="DM11" s="665"/>
      <c r="DN11" s="665"/>
      <c r="DO11" s="665"/>
      <c r="DP11" s="666"/>
      <c r="DQ11" s="670">
        <v>314661</v>
      </c>
      <c r="DR11" s="665"/>
      <c r="DS11" s="665"/>
      <c r="DT11" s="665"/>
      <c r="DU11" s="665"/>
      <c r="DV11" s="665"/>
      <c r="DW11" s="665"/>
      <c r="DX11" s="665"/>
      <c r="DY11" s="665"/>
      <c r="DZ11" s="665"/>
      <c r="EA11" s="665"/>
      <c r="EB11" s="665"/>
      <c r="EC11" s="705"/>
    </row>
    <row r="12" spans="2:143" ht="11.25" customHeight="1" x14ac:dyDescent="0.15">
      <c r="B12" s="661" t="s">
        <v>251</v>
      </c>
      <c r="C12" s="662"/>
      <c r="D12" s="662"/>
      <c r="E12" s="662"/>
      <c r="F12" s="662"/>
      <c r="G12" s="662"/>
      <c r="H12" s="662"/>
      <c r="I12" s="662"/>
      <c r="J12" s="662"/>
      <c r="K12" s="662"/>
      <c r="L12" s="662"/>
      <c r="M12" s="662"/>
      <c r="N12" s="662"/>
      <c r="O12" s="662"/>
      <c r="P12" s="662"/>
      <c r="Q12" s="663"/>
      <c r="R12" s="664">
        <v>3277</v>
      </c>
      <c r="S12" s="665"/>
      <c r="T12" s="665"/>
      <c r="U12" s="665"/>
      <c r="V12" s="665"/>
      <c r="W12" s="665"/>
      <c r="X12" s="665"/>
      <c r="Y12" s="666"/>
      <c r="Z12" s="691">
        <v>0</v>
      </c>
      <c r="AA12" s="691"/>
      <c r="AB12" s="691"/>
      <c r="AC12" s="691"/>
      <c r="AD12" s="692">
        <v>3277</v>
      </c>
      <c r="AE12" s="692"/>
      <c r="AF12" s="692"/>
      <c r="AG12" s="692"/>
      <c r="AH12" s="692"/>
      <c r="AI12" s="692"/>
      <c r="AJ12" s="692"/>
      <c r="AK12" s="692"/>
      <c r="AL12" s="667">
        <v>0.1</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1766395</v>
      </c>
      <c r="BH12" s="665"/>
      <c r="BI12" s="665"/>
      <c r="BJ12" s="665"/>
      <c r="BK12" s="665"/>
      <c r="BL12" s="665"/>
      <c r="BM12" s="665"/>
      <c r="BN12" s="666"/>
      <c r="BO12" s="691">
        <v>49</v>
      </c>
      <c r="BP12" s="691"/>
      <c r="BQ12" s="691"/>
      <c r="BR12" s="691"/>
      <c r="BS12" s="692" t="s">
        <v>129</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275481</v>
      </c>
      <c r="CS12" s="665"/>
      <c r="CT12" s="665"/>
      <c r="CU12" s="665"/>
      <c r="CV12" s="665"/>
      <c r="CW12" s="665"/>
      <c r="CX12" s="665"/>
      <c r="CY12" s="666"/>
      <c r="CZ12" s="691">
        <v>1.3</v>
      </c>
      <c r="DA12" s="691"/>
      <c r="DB12" s="691"/>
      <c r="DC12" s="691"/>
      <c r="DD12" s="670" t="s">
        <v>129</v>
      </c>
      <c r="DE12" s="665"/>
      <c r="DF12" s="665"/>
      <c r="DG12" s="665"/>
      <c r="DH12" s="665"/>
      <c r="DI12" s="665"/>
      <c r="DJ12" s="665"/>
      <c r="DK12" s="665"/>
      <c r="DL12" s="665"/>
      <c r="DM12" s="665"/>
      <c r="DN12" s="665"/>
      <c r="DO12" s="665"/>
      <c r="DP12" s="666"/>
      <c r="DQ12" s="670">
        <v>163215</v>
      </c>
      <c r="DR12" s="665"/>
      <c r="DS12" s="665"/>
      <c r="DT12" s="665"/>
      <c r="DU12" s="665"/>
      <c r="DV12" s="665"/>
      <c r="DW12" s="665"/>
      <c r="DX12" s="665"/>
      <c r="DY12" s="665"/>
      <c r="DZ12" s="665"/>
      <c r="EA12" s="665"/>
      <c r="EB12" s="665"/>
      <c r="EC12" s="705"/>
    </row>
    <row r="13" spans="2:143" ht="11.25" customHeight="1" x14ac:dyDescent="0.15">
      <c r="B13" s="661" t="s">
        <v>254</v>
      </c>
      <c r="C13" s="662"/>
      <c r="D13" s="662"/>
      <c r="E13" s="662"/>
      <c r="F13" s="662"/>
      <c r="G13" s="662"/>
      <c r="H13" s="662"/>
      <c r="I13" s="662"/>
      <c r="J13" s="662"/>
      <c r="K13" s="662"/>
      <c r="L13" s="662"/>
      <c r="M13" s="662"/>
      <c r="N13" s="662"/>
      <c r="O13" s="662"/>
      <c r="P13" s="662"/>
      <c r="Q13" s="663"/>
      <c r="R13" s="664" t="s">
        <v>129</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129</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1766033</v>
      </c>
      <c r="BH13" s="665"/>
      <c r="BI13" s="665"/>
      <c r="BJ13" s="665"/>
      <c r="BK13" s="665"/>
      <c r="BL13" s="665"/>
      <c r="BM13" s="665"/>
      <c r="BN13" s="666"/>
      <c r="BO13" s="691">
        <v>49</v>
      </c>
      <c r="BP13" s="691"/>
      <c r="BQ13" s="691"/>
      <c r="BR13" s="691"/>
      <c r="BS13" s="692" t="s">
        <v>129</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1652818</v>
      </c>
      <c r="CS13" s="665"/>
      <c r="CT13" s="665"/>
      <c r="CU13" s="665"/>
      <c r="CV13" s="665"/>
      <c r="CW13" s="665"/>
      <c r="CX13" s="665"/>
      <c r="CY13" s="666"/>
      <c r="CZ13" s="691">
        <v>7.8</v>
      </c>
      <c r="DA13" s="691"/>
      <c r="DB13" s="691"/>
      <c r="DC13" s="691"/>
      <c r="DD13" s="670">
        <v>989102</v>
      </c>
      <c r="DE13" s="665"/>
      <c r="DF13" s="665"/>
      <c r="DG13" s="665"/>
      <c r="DH13" s="665"/>
      <c r="DI13" s="665"/>
      <c r="DJ13" s="665"/>
      <c r="DK13" s="665"/>
      <c r="DL13" s="665"/>
      <c r="DM13" s="665"/>
      <c r="DN13" s="665"/>
      <c r="DO13" s="665"/>
      <c r="DP13" s="666"/>
      <c r="DQ13" s="670">
        <v>567907</v>
      </c>
      <c r="DR13" s="665"/>
      <c r="DS13" s="665"/>
      <c r="DT13" s="665"/>
      <c r="DU13" s="665"/>
      <c r="DV13" s="665"/>
      <c r="DW13" s="665"/>
      <c r="DX13" s="665"/>
      <c r="DY13" s="665"/>
      <c r="DZ13" s="665"/>
      <c r="EA13" s="665"/>
      <c r="EB13" s="665"/>
      <c r="EC13" s="705"/>
    </row>
    <row r="14" spans="2:143" ht="11.25" customHeight="1" x14ac:dyDescent="0.15">
      <c r="B14" s="661" t="s">
        <v>257</v>
      </c>
      <c r="C14" s="662"/>
      <c r="D14" s="662"/>
      <c r="E14" s="662"/>
      <c r="F14" s="662"/>
      <c r="G14" s="662"/>
      <c r="H14" s="662"/>
      <c r="I14" s="662"/>
      <c r="J14" s="662"/>
      <c r="K14" s="662"/>
      <c r="L14" s="662"/>
      <c r="M14" s="662"/>
      <c r="N14" s="662"/>
      <c r="O14" s="662"/>
      <c r="P14" s="662"/>
      <c r="Q14" s="663"/>
      <c r="R14" s="664" t="s">
        <v>129</v>
      </c>
      <c r="S14" s="665"/>
      <c r="T14" s="665"/>
      <c r="U14" s="665"/>
      <c r="V14" s="665"/>
      <c r="W14" s="665"/>
      <c r="X14" s="665"/>
      <c r="Y14" s="666"/>
      <c r="Z14" s="691" t="s">
        <v>129</v>
      </c>
      <c r="AA14" s="691"/>
      <c r="AB14" s="691"/>
      <c r="AC14" s="691"/>
      <c r="AD14" s="692" t="s">
        <v>129</v>
      </c>
      <c r="AE14" s="692"/>
      <c r="AF14" s="692"/>
      <c r="AG14" s="692"/>
      <c r="AH14" s="692"/>
      <c r="AI14" s="692"/>
      <c r="AJ14" s="692"/>
      <c r="AK14" s="692"/>
      <c r="AL14" s="667" t="s">
        <v>129</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92082</v>
      </c>
      <c r="BH14" s="665"/>
      <c r="BI14" s="665"/>
      <c r="BJ14" s="665"/>
      <c r="BK14" s="665"/>
      <c r="BL14" s="665"/>
      <c r="BM14" s="665"/>
      <c r="BN14" s="666"/>
      <c r="BO14" s="691">
        <v>2.6</v>
      </c>
      <c r="BP14" s="691"/>
      <c r="BQ14" s="691"/>
      <c r="BR14" s="691"/>
      <c r="BS14" s="692" t="s">
        <v>129</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730356</v>
      </c>
      <c r="CS14" s="665"/>
      <c r="CT14" s="665"/>
      <c r="CU14" s="665"/>
      <c r="CV14" s="665"/>
      <c r="CW14" s="665"/>
      <c r="CX14" s="665"/>
      <c r="CY14" s="666"/>
      <c r="CZ14" s="691">
        <v>3.4</v>
      </c>
      <c r="DA14" s="691"/>
      <c r="DB14" s="691"/>
      <c r="DC14" s="691"/>
      <c r="DD14" s="670">
        <v>344549</v>
      </c>
      <c r="DE14" s="665"/>
      <c r="DF14" s="665"/>
      <c r="DG14" s="665"/>
      <c r="DH14" s="665"/>
      <c r="DI14" s="665"/>
      <c r="DJ14" s="665"/>
      <c r="DK14" s="665"/>
      <c r="DL14" s="665"/>
      <c r="DM14" s="665"/>
      <c r="DN14" s="665"/>
      <c r="DO14" s="665"/>
      <c r="DP14" s="666"/>
      <c r="DQ14" s="670">
        <v>354655</v>
      </c>
      <c r="DR14" s="665"/>
      <c r="DS14" s="665"/>
      <c r="DT14" s="665"/>
      <c r="DU14" s="665"/>
      <c r="DV14" s="665"/>
      <c r="DW14" s="665"/>
      <c r="DX14" s="665"/>
      <c r="DY14" s="665"/>
      <c r="DZ14" s="665"/>
      <c r="EA14" s="665"/>
      <c r="EB14" s="665"/>
      <c r="EC14" s="705"/>
    </row>
    <row r="15" spans="2:143" ht="11.25" customHeight="1" x14ac:dyDescent="0.15">
      <c r="B15" s="661" t="s">
        <v>260</v>
      </c>
      <c r="C15" s="662"/>
      <c r="D15" s="662"/>
      <c r="E15" s="662"/>
      <c r="F15" s="662"/>
      <c r="G15" s="662"/>
      <c r="H15" s="662"/>
      <c r="I15" s="662"/>
      <c r="J15" s="662"/>
      <c r="K15" s="662"/>
      <c r="L15" s="662"/>
      <c r="M15" s="662"/>
      <c r="N15" s="662"/>
      <c r="O15" s="662"/>
      <c r="P15" s="662"/>
      <c r="Q15" s="663"/>
      <c r="R15" s="664" t="s">
        <v>129</v>
      </c>
      <c r="S15" s="665"/>
      <c r="T15" s="665"/>
      <c r="U15" s="665"/>
      <c r="V15" s="665"/>
      <c r="W15" s="665"/>
      <c r="X15" s="665"/>
      <c r="Y15" s="666"/>
      <c r="Z15" s="691" t="s">
        <v>129</v>
      </c>
      <c r="AA15" s="691"/>
      <c r="AB15" s="691"/>
      <c r="AC15" s="691"/>
      <c r="AD15" s="692" t="s">
        <v>129</v>
      </c>
      <c r="AE15" s="692"/>
      <c r="AF15" s="692"/>
      <c r="AG15" s="692"/>
      <c r="AH15" s="692"/>
      <c r="AI15" s="692"/>
      <c r="AJ15" s="692"/>
      <c r="AK15" s="692"/>
      <c r="AL15" s="667" t="s">
        <v>129</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242851</v>
      </c>
      <c r="BH15" s="665"/>
      <c r="BI15" s="665"/>
      <c r="BJ15" s="665"/>
      <c r="BK15" s="665"/>
      <c r="BL15" s="665"/>
      <c r="BM15" s="665"/>
      <c r="BN15" s="666"/>
      <c r="BO15" s="691">
        <v>6.7</v>
      </c>
      <c r="BP15" s="691"/>
      <c r="BQ15" s="691"/>
      <c r="BR15" s="691"/>
      <c r="BS15" s="692" t="s">
        <v>129</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949314</v>
      </c>
      <c r="CS15" s="665"/>
      <c r="CT15" s="665"/>
      <c r="CU15" s="665"/>
      <c r="CV15" s="665"/>
      <c r="CW15" s="665"/>
      <c r="CX15" s="665"/>
      <c r="CY15" s="666"/>
      <c r="CZ15" s="691">
        <v>4.5</v>
      </c>
      <c r="DA15" s="691"/>
      <c r="DB15" s="691"/>
      <c r="DC15" s="691"/>
      <c r="DD15" s="670">
        <v>38427</v>
      </c>
      <c r="DE15" s="665"/>
      <c r="DF15" s="665"/>
      <c r="DG15" s="665"/>
      <c r="DH15" s="665"/>
      <c r="DI15" s="665"/>
      <c r="DJ15" s="665"/>
      <c r="DK15" s="665"/>
      <c r="DL15" s="665"/>
      <c r="DM15" s="665"/>
      <c r="DN15" s="665"/>
      <c r="DO15" s="665"/>
      <c r="DP15" s="666"/>
      <c r="DQ15" s="670">
        <v>629869</v>
      </c>
      <c r="DR15" s="665"/>
      <c r="DS15" s="665"/>
      <c r="DT15" s="665"/>
      <c r="DU15" s="665"/>
      <c r="DV15" s="665"/>
      <c r="DW15" s="665"/>
      <c r="DX15" s="665"/>
      <c r="DY15" s="665"/>
      <c r="DZ15" s="665"/>
      <c r="EA15" s="665"/>
      <c r="EB15" s="665"/>
      <c r="EC15" s="705"/>
    </row>
    <row r="16" spans="2:143" ht="11.25" customHeight="1" x14ac:dyDescent="0.15">
      <c r="B16" s="661" t="s">
        <v>263</v>
      </c>
      <c r="C16" s="662"/>
      <c r="D16" s="662"/>
      <c r="E16" s="662"/>
      <c r="F16" s="662"/>
      <c r="G16" s="662"/>
      <c r="H16" s="662"/>
      <c r="I16" s="662"/>
      <c r="J16" s="662"/>
      <c r="K16" s="662"/>
      <c r="L16" s="662"/>
      <c r="M16" s="662"/>
      <c r="N16" s="662"/>
      <c r="O16" s="662"/>
      <c r="P16" s="662"/>
      <c r="Q16" s="663"/>
      <c r="R16" s="664">
        <v>11416</v>
      </c>
      <c r="S16" s="665"/>
      <c r="T16" s="665"/>
      <c r="U16" s="665"/>
      <c r="V16" s="665"/>
      <c r="W16" s="665"/>
      <c r="X16" s="665"/>
      <c r="Y16" s="666"/>
      <c r="Z16" s="691">
        <v>0.1</v>
      </c>
      <c r="AA16" s="691"/>
      <c r="AB16" s="691"/>
      <c r="AC16" s="691"/>
      <c r="AD16" s="692">
        <v>11416</v>
      </c>
      <c r="AE16" s="692"/>
      <c r="AF16" s="692"/>
      <c r="AG16" s="692"/>
      <c r="AH16" s="692"/>
      <c r="AI16" s="692"/>
      <c r="AJ16" s="692"/>
      <c r="AK16" s="692"/>
      <c r="AL16" s="667">
        <v>0.2</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129</v>
      </c>
      <c r="BH16" s="665"/>
      <c r="BI16" s="665"/>
      <c r="BJ16" s="665"/>
      <c r="BK16" s="665"/>
      <c r="BL16" s="665"/>
      <c r="BM16" s="665"/>
      <c r="BN16" s="666"/>
      <c r="BO16" s="691" t="s">
        <v>129</v>
      </c>
      <c r="BP16" s="691"/>
      <c r="BQ16" s="691"/>
      <c r="BR16" s="691"/>
      <c r="BS16" s="692" t="s">
        <v>129</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v>14308</v>
      </c>
      <c r="CS16" s="665"/>
      <c r="CT16" s="665"/>
      <c r="CU16" s="665"/>
      <c r="CV16" s="665"/>
      <c r="CW16" s="665"/>
      <c r="CX16" s="665"/>
      <c r="CY16" s="666"/>
      <c r="CZ16" s="691">
        <v>0.1</v>
      </c>
      <c r="DA16" s="691"/>
      <c r="DB16" s="691"/>
      <c r="DC16" s="691"/>
      <c r="DD16" s="670" t="s">
        <v>129</v>
      </c>
      <c r="DE16" s="665"/>
      <c r="DF16" s="665"/>
      <c r="DG16" s="665"/>
      <c r="DH16" s="665"/>
      <c r="DI16" s="665"/>
      <c r="DJ16" s="665"/>
      <c r="DK16" s="665"/>
      <c r="DL16" s="665"/>
      <c r="DM16" s="665"/>
      <c r="DN16" s="665"/>
      <c r="DO16" s="665"/>
      <c r="DP16" s="666"/>
      <c r="DQ16" s="670" t="s">
        <v>129</v>
      </c>
      <c r="DR16" s="665"/>
      <c r="DS16" s="665"/>
      <c r="DT16" s="665"/>
      <c r="DU16" s="665"/>
      <c r="DV16" s="665"/>
      <c r="DW16" s="665"/>
      <c r="DX16" s="665"/>
      <c r="DY16" s="665"/>
      <c r="DZ16" s="665"/>
      <c r="EA16" s="665"/>
      <c r="EB16" s="665"/>
      <c r="EC16" s="705"/>
    </row>
    <row r="17" spans="2:133" ht="11.25" customHeight="1" x14ac:dyDescent="0.15">
      <c r="B17" s="661" t="s">
        <v>266</v>
      </c>
      <c r="C17" s="662"/>
      <c r="D17" s="662"/>
      <c r="E17" s="662"/>
      <c r="F17" s="662"/>
      <c r="G17" s="662"/>
      <c r="H17" s="662"/>
      <c r="I17" s="662"/>
      <c r="J17" s="662"/>
      <c r="K17" s="662"/>
      <c r="L17" s="662"/>
      <c r="M17" s="662"/>
      <c r="N17" s="662"/>
      <c r="O17" s="662"/>
      <c r="P17" s="662"/>
      <c r="Q17" s="663"/>
      <c r="R17" s="664">
        <v>46097</v>
      </c>
      <c r="S17" s="665"/>
      <c r="T17" s="665"/>
      <c r="U17" s="665"/>
      <c r="V17" s="665"/>
      <c r="W17" s="665"/>
      <c r="X17" s="665"/>
      <c r="Y17" s="666"/>
      <c r="Z17" s="691">
        <v>0.2</v>
      </c>
      <c r="AA17" s="691"/>
      <c r="AB17" s="691"/>
      <c r="AC17" s="691"/>
      <c r="AD17" s="692">
        <v>46097</v>
      </c>
      <c r="AE17" s="692"/>
      <c r="AF17" s="692"/>
      <c r="AG17" s="692"/>
      <c r="AH17" s="692"/>
      <c r="AI17" s="692"/>
      <c r="AJ17" s="692"/>
      <c r="AK17" s="692"/>
      <c r="AL17" s="667">
        <v>0.7</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129</v>
      </c>
      <c r="BH17" s="665"/>
      <c r="BI17" s="665"/>
      <c r="BJ17" s="665"/>
      <c r="BK17" s="665"/>
      <c r="BL17" s="665"/>
      <c r="BM17" s="665"/>
      <c r="BN17" s="666"/>
      <c r="BO17" s="691" t="s">
        <v>129</v>
      </c>
      <c r="BP17" s="691"/>
      <c r="BQ17" s="691"/>
      <c r="BR17" s="691"/>
      <c r="BS17" s="692" t="s">
        <v>129</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998346</v>
      </c>
      <c r="CS17" s="665"/>
      <c r="CT17" s="665"/>
      <c r="CU17" s="665"/>
      <c r="CV17" s="665"/>
      <c r="CW17" s="665"/>
      <c r="CX17" s="665"/>
      <c r="CY17" s="666"/>
      <c r="CZ17" s="691">
        <v>4.7</v>
      </c>
      <c r="DA17" s="691"/>
      <c r="DB17" s="691"/>
      <c r="DC17" s="691"/>
      <c r="DD17" s="670" t="s">
        <v>129</v>
      </c>
      <c r="DE17" s="665"/>
      <c r="DF17" s="665"/>
      <c r="DG17" s="665"/>
      <c r="DH17" s="665"/>
      <c r="DI17" s="665"/>
      <c r="DJ17" s="665"/>
      <c r="DK17" s="665"/>
      <c r="DL17" s="665"/>
      <c r="DM17" s="665"/>
      <c r="DN17" s="665"/>
      <c r="DO17" s="665"/>
      <c r="DP17" s="666"/>
      <c r="DQ17" s="670">
        <v>982913</v>
      </c>
      <c r="DR17" s="665"/>
      <c r="DS17" s="665"/>
      <c r="DT17" s="665"/>
      <c r="DU17" s="665"/>
      <c r="DV17" s="665"/>
      <c r="DW17" s="665"/>
      <c r="DX17" s="665"/>
      <c r="DY17" s="665"/>
      <c r="DZ17" s="665"/>
      <c r="EA17" s="665"/>
      <c r="EB17" s="665"/>
      <c r="EC17" s="705"/>
    </row>
    <row r="18" spans="2:133" ht="11.25" customHeight="1" x14ac:dyDescent="0.15">
      <c r="B18" s="661" t="s">
        <v>269</v>
      </c>
      <c r="C18" s="662"/>
      <c r="D18" s="662"/>
      <c r="E18" s="662"/>
      <c r="F18" s="662"/>
      <c r="G18" s="662"/>
      <c r="H18" s="662"/>
      <c r="I18" s="662"/>
      <c r="J18" s="662"/>
      <c r="K18" s="662"/>
      <c r="L18" s="662"/>
      <c r="M18" s="662"/>
      <c r="N18" s="662"/>
      <c r="O18" s="662"/>
      <c r="P18" s="662"/>
      <c r="Q18" s="663"/>
      <c r="R18" s="664">
        <v>47373</v>
      </c>
      <c r="S18" s="665"/>
      <c r="T18" s="665"/>
      <c r="U18" s="665"/>
      <c r="V18" s="665"/>
      <c r="W18" s="665"/>
      <c r="X18" s="665"/>
      <c r="Y18" s="666"/>
      <c r="Z18" s="691">
        <v>0.2</v>
      </c>
      <c r="AA18" s="691"/>
      <c r="AB18" s="691"/>
      <c r="AC18" s="691"/>
      <c r="AD18" s="692">
        <v>47373</v>
      </c>
      <c r="AE18" s="692"/>
      <c r="AF18" s="692"/>
      <c r="AG18" s="692"/>
      <c r="AH18" s="692"/>
      <c r="AI18" s="692"/>
      <c r="AJ18" s="692"/>
      <c r="AK18" s="692"/>
      <c r="AL18" s="667">
        <v>0.80000001192092896</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129</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129</v>
      </c>
      <c r="CS18" s="665"/>
      <c r="CT18" s="665"/>
      <c r="CU18" s="665"/>
      <c r="CV18" s="665"/>
      <c r="CW18" s="665"/>
      <c r="CX18" s="665"/>
      <c r="CY18" s="666"/>
      <c r="CZ18" s="691" t="s">
        <v>129</v>
      </c>
      <c r="DA18" s="691"/>
      <c r="DB18" s="691"/>
      <c r="DC18" s="691"/>
      <c r="DD18" s="670" t="s">
        <v>129</v>
      </c>
      <c r="DE18" s="665"/>
      <c r="DF18" s="665"/>
      <c r="DG18" s="665"/>
      <c r="DH18" s="665"/>
      <c r="DI18" s="665"/>
      <c r="DJ18" s="665"/>
      <c r="DK18" s="665"/>
      <c r="DL18" s="665"/>
      <c r="DM18" s="665"/>
      <c r="DN18" s="665"/>
      <c r="DO18" s="665"/>
      <c r="DP18" s="666"/>
      <c r="DQ18" s="670" t="s">
        <v>129</v>
      </c>
      <c r="DR18" s="665"/>
      <c r="DS18" s="665"/>
      <c r="DT18" s="665"/>
      <c r="DU18" s="665"/>
      <c r="DV18" s="665"/>
      <c r="DW18" s="665"/>
      <c r="DX18" s="665"/>
      <c r="DY18" s="665"/>
      <c r="DZ18" s="665"/>
      <c r="EA18" s="665"/>
      <c r="EB18" s="665"/>
      <c r="EC18" s="705"/>
    </row>
    <row r="19" spans="2:133" ht="11.25" customHeight="1" x14ac:dyDescent="0.15">
      <c r="B19" s="661" t="s">
        <v>272</v>
      </c>
      <c r="C19" s="662"/>
      <c r="D19" s="662"/>
      <c r="E19" s="662"/>
      <c r="F19" s="662"/>
      <c r="G19" s="662"/>
      <c r="H19" s="662"/>
      <c r="I19" s="662"/>
      <c r="J19" s="662"/>
      <c r="K19" s="662"/>
      <c r="L19" s="662"/>
      <c r="M19" s="662"/>
      <c r="N19" s="662"/>
      <c r="O19" s="662"/>
      <c r="P19" s="662"/>
      <c r="Q19" s="663"/>
      <c r="R19" s="664">
        <v>20752</v>
      </c>
      <c r="S19" s="665"/>
      <c r="T19" s="665"/>
      <c r="U19" s="665"/>
      <c r="V19" s="665"/>
      <c r="W19" s="665"/>
      <c r="X19" s="665"/>
      <c r="Y19" s="666"/>
      <c r="Z19" s="691">
        <v>0.1</v>
      </c>
      <c r="AA19" s="691"/>
      <c r="AB19" s="691"/>
      <c r="AC19" s="691"/>
      <c r="AD19" s="692">
        <v>20752</v>
      </c>
      <c r="AE19" s="692"/>
      <c r="AF19" s="692"/>
      <c r="AG19" s="692"/>
      <c r="AH19" s="692"/>
      <c r="AI19" s="692"/>
      <c r="AJ19" s="692"/>
      <c r="AK19" s="692"/>
      <c r="AL19" s="667">
        <v>0.3</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v>8427</v>
      </c>
      <c r="BH19" s="665"/>
      <c r="BI19" s="665"/>
      <c r="BJ19" s="665"/>
      <c r="BK19" s="665"/>
      <c r="BL19" s="665"/>
      <c r="BM19" s="665"/>
      <c r="BN19" s="666"/>
      <c r="BO19" s="691">
        <v>0.2</v>
      </c>
      <c r="BP19" s="691"/>
      <c r="BQ19" s="691"/>
      <c r="BR19" s="691"/>
      <c r="BS19" s="692" t="s">
        <v>129</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129</v>
      </c>
      <c r="DA19" s="691"/>
      <c r="DB19" s="691"/>
      <c r="DC19" s="691"/>
      <c r="DD19" s="670" t="s">
        <v>129</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15">
      <c r="B20" s="661" t="s">
        <v>275</v>
      </c>
      <c r="C20" s="662"/>
      <c r="D20" s="662"/>
      <c r="E20" s="662"/>
      <c r="F20" s="662"/>
      <c r="G20" s="662"/>
      <c r="H20" s="662"/>
      <c r="I20" s="662"/>
      <c r="J20" s="662"/>
      <c r="K20" s="662"/>
      <c r="L20" s="662"/>
      <c r="M20" s="662"/>
      <c r="N20" s="662"/>
      <c r="O20" s="662"/>
      <c r="P20" s="662"/>
      <c r="Q20" s="663"/>
      <c r="R20" s="664">
        <v>3407</v>
      </c>
      <c r="S20" s="665"/>
      <c r="T20" s="665"/>
      <c r="U20" s="665"/>
      <c r="V20" s="665"/>
      <c r="W20" s="665"/>
      <c r="X20" s="665"/>
      <c r="Y20" s="666"/>
      <c r="Z20" s="691">
        <v>0</v>
      </c>
      <c r="AA20" s="691"/>
      <c r="AB20" s="691"/>
      <c r="AC20" s="691"/>
      <c r="AD20" s="692">
        <v>3407</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v>8427</v>
      </c>
      <c r="BH20" s="665"/>
      <c r="BI20" s="665"/>
      <c r="BJ20" s="665"/>
      <c r="BK20" s="665"/>
      <c r="BL20" s="665"/>
      <c r="BM20" s="665"/>
      <c r="BN20" s="666"/>
      <c r="BO20" s="691">
        <v>0.2</v>
      </c>
      <c r="BP20" s="691"/>
      <c r="BQ20" s="691"/>
      <c r="BR20" s="691"/>
      <c r="BS20" s="692" t="s">
        <v>129</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21201833</v>
      </c>
      <c r="CS20" s="665"/>
      <c r="CT20" s="665"/>
      <c r="CU20" s="665"/>
      <c r="CV20" s="665"/>
      <c r="CW20" s="665"/>
      <c r="CX20" s="665"/>
      <c r="CY20" s="666"/>
      <c r="CZ20" s="691">
        <v>100</v>
      </c>
      <c r="DA20" s="691"/>
      <c r="DB20" s="691"/>
      <c r="DC20" s="691"/>
      <c r="DD20" s="670">
        <v>2237531</v>
      </c>
      <c r="DE20" s="665"/>
      <c r="DF20" s="665"/>
      <c r="DG20" s="665"/>
      <c r="DH20" s="665"/>
      <c r="DI20" s="665"/>
      <c r="DJ20" s="665"/>
      <c r="DK20" s="665"/>
      <c r="DL20" s="665"/>
      <c r="DM20" s="665"/>
      <c r="DN20" s="665"/>
      <c r="DO20" s="665"/>
      <c r="DP20" s="666"/>
      <c r="DQ20" s="670">
        <v>6697171</v>
      </c>
      <c r="DR20" s="665"/>
      <c r="DS20" s="665"/>
      <c r="DT20" s="665"/>
      <c r="DU20" s="665"/>
      <c r="DV20" s="665"/>
      <c r="DW20" s="665"/>
      <c r="DX20" s="665"/>
      <c r="DY20" s="665"/>
      <c r="DZ20" s="665"/>
      <c r="EA20" s="665"/>
      <c r="EB20" s="665"/>
      <c r="EC20" s="705"/>
    </row>
    <row r="21" spans="2:133" ht="11.25" customHeight="1" x14ac:dyDescent="0.15">
      <c r="B21" s="661" t="s">
        <v>278</v>
      </c>
      <c r="C21" s="662"/>
      <c r="D21" s="662"/>
      <c r="E21" s="662"/>
      <c r="F21" s="662"/>
      <c r="G21" s="662"/>
      <c r="H21" s="662"/>
      <c r="I21" s="662"/>
      <c r="J21" s="662"/>
      <c r="K21" s="662"/>
      <c r="L21" s="662"/>
      <c r="M21" s="662"/>
      <c r="N21" s="662"/>
      <c r="O21" s="662"/>
      <c r="P21" s="662"/>
      <c r="Q21" s="663"/>
      <c r="R21" s="664">
        <v>1060</v>
      </c>
      <c r="S21" s="665"/>
      <c r="T21" s="665"/>
      <c r="U21" s="665"/>
      <c r="V21" s="665"/>
      <c r="W21" s="665"/>
      <c r="X21" s="665"/>
      <c r="Y21" s="666"/>
      <c r="Z21" s="691">
        <v>0</v>
      </c>
      <c r="AA21" s="691"/>
      <c r="AB21" s="691"/>
      <c r="AC21" s="691"/>
      <c r="AD21" s="692">
        <v>1060</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v>8427</v>
      </c>
      <c r="BH21" s="665"/>
      <c r="BI21" s="665"/>
      <c r="BJ21" s="665"/>
      <c r="BK21" s="665"/>
      <c r="BL21" s="665"/>
      <c r="BM21" s="665"/>
      <c r="BN21" s="666"/>
      <c r="BO21" s="691">
        <v>0.2</v>
      </c>
      <c r="BP21" s="691"/>
      <c r="BQ21" s="691"/>
      <c r="BR21" s="691"/>
      <c r="BS21" s="692" t="s">
        <v>129</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280</v>
      </c>
      <c r="C22" s="728"/>
      <c r="D22" s="728"/>
      <c r="E22" s="728"/>
      <c r="F22" s="728"/>
      <c r="G22" s="728"/>
      <c r="H22" s="728"/>
      <c r="I22" s="728"/>
      <c r="J22" s="728"/>
      <c r="K22" s="728"/>
      <c r="L22" s="728"/>
      <c r="M22" s="728"/>
      <c r="N22" s="728"/>
      <c r="O22" s="728"/>
      <c r="P22" s="728"/>
      <c r="Q22" s="729"/>
      <c r="R22" s="664">
        <v>22154</v>
      </c>
      <c r="S22" s="665"/>
      <c r="T22" s="665"/>
      <c r="U22" s="665"/>
      <c r="V22" s="665"/>
      <c r="W22" s="665"/>
      <c r="X22" s="665"/>
      <c r="Y22" s="666"/>
      <c r="Z22" s="691">
        <v>0.1</v>
      </c>
      <c r="AA22" s="691"/>
      <c r="AB22" s="691"/>
      <c r="AC22" s="691"/>
      <c r="AD22" s="692">
        <v>22154</v>
      </c>
      <c r="AE22" s="692"/>
      <c r="AF22" s="692"/>
      <c r="AG22" s="692"/>
      <c r="AH22" s="692"/>
      <c r="AI22" s="692"/>
      <c r="AJ22" s="692"/>
      <c r="AK22" s="692"/>
      <c r="AL22" s="667">
        <v>0.40000000596046448</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129</v>
      </c>
      <c r="BH22" s="665"/>
      <c r="BI22" s="665"/>
      <c r="BJ22" s="665"/>
      <c r="BK22" s="665"/>
      <c r="BL22" s="665"/>
      <c r="BM22" s="665"/>
      <c r="BN22" s="666"/>
      <c r="BO22" s="691" t="s">
        <v>129</v>
      </c>
      <c r="BP22" s="691"/>
      <c r="BQ22" s="691"/>
      <c r="BR22" s="691"/>
      <c r="BS22" s="692" t="s">
        <v>129</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283</v>
      </c>
      <c r="C23" s="662"/>
      <c r="D23" s="662"/>
      <c r="E23" s="662"/>
      <c r="F23" s="662"/>
      <c r="G23" s="662"/>
      <c r="H23" s="662"/>
      <c r="I23" s="662"/>
      <c r="J23" s="662"/>
      <c r="K23" s="662"/>
      <c r="L23" s="662"/>
      <c r="M23" s="662"/>
      <c r="N23" s="662"/>
      <c r="O23" s="662"/>
      <c r="P23" s="662"/>
      <c r="Q23" s="663"/>
      <c r="R23" s="664">
        <v>1996546</v>
      </c>
      <c r="S23" s="665"/>
      <c r="T23" s="665"/>
      <c r="U23" s="665"/>
      <c r="V23" s="665"/>
      <c r="W23" s="665"/>
      <c r="X23" s="665"/>
      <c r="Y23" s="666"/>
      <c r="Z23" s="691">
        <v>8.9</v>
      </c>
      <c r="AA23" s="691"/>
      <c r="AB23" s="691"/>
      <c r="AC23" s="691"/>
      <c r="AD23" s="692">
        <v>1824378</v>
      </c>
      <c r="AE23" s="692"/>
      <c r="AF23" s="692"/>
      <c r="AG23" s="692"/>
      <c r="AH23" s="692"/>
      <c r="AI23" s="692"/>
      <c r="AJ23" s="692"/>
      <c r="AK23" s="692"/>
      <c r="AL23" s="667">
        <v>28.9</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129</v>
      </c>
      <c r="BH23" s="665"/>
      <c r="BI23" s="665"/>
      <c r="BJ23" s="665"/>
      <c r="BK23" s="665"/>
      <c r="BL23" s="665"/>
      <c r="BM23" s="665"/>
      <c r="BN23" s="666"/>
      <c r="BO23" s="691" t="s">
        <v>129</v>
      </c>
      <c r="BP23" s="691"/>
      <c r="BQ23" s="691"/>
      <c r="BR23" s="691"/>
      <c r="BS23" s="692" t="s">
        <v>129</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15">
      <c r="B24" s="661" t="s">
        <v>290</v>
      </c>
      <c r="C24" s="662"/>
      <c r="D24" s="662"/>
      <c r="E24" s="662"/>
      <c r="F24" s="662"/>
      <c r="G24" s="662"/>
      <c r="H24" s="662"/>
      <c r="I24" s="662"/>
      <c r="J24" s="662"/>
      <c r="K24" s="662"/>
      <c r="L24" s="662"/>
      <c r="M24" s="662"/>
      <c r="N24" s="662"/>
      <c r="O24" s="662"/>
      <c r="P24" s="662"/>
      <c r="Q24" s="663"/>
      <c r="R24" s="664">
        <v>1824378</v>
      </c>
      <c r="S24" s="665"/>
      <c r="T24" s="665"/>
      <c r="U24" s="665"/>
      <c r="V24" s="665"/>
      <c r="W24" s="665"/>
      <c r="X24" s="665"/>
      <c r="Y24" s="666"/>
      <c r="Z24" s="691">
        <v>8.1</v>
      </c>
      <c r="AA24" s="691"/>
      <c r="AB24" s="691"/>
      <c r="AC24" s="691"/>
      <c r="AD24" s="692">
        <v>1824378</v>
      </c>
      <c r="AE24" s="692"/>
      <c r="AF24" s="692"/>
      <c r="AG24" s="692"/>
      <c r="AH24" s="692"/>
      <c r="AI24" s="692"/>
      <c r="AJ24" s="692"/>
      <c r="AK24" s="692"/>
      <c r="AL24" s="667">
        <v>28.9</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129</v>
      </c>
      <c r="BH24" s="665"/>
      <c r="BI24" s="665"/>
      <c r="BJ24" s="665"/>
      <c r="BK24" s="665"/>
      <c r="BL24" s="665"/>
      <c r="BM24" s="665"/>
      <c r="BN24" s="666"/>
      <c r="BO24" s="691" t="s">
        <v>129</v>
      </c>
      <c r="BP24" s="691"/>
      <c r="BQ24" s="691"/>
      <c r="BR24" s="691"/>
      <c r="BS24" s="692" t="s">
        <v>129</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5436624</v>
      </c>
      <c r="CS24" s="718"/>
      <c r="CT24" s="718"/>
      <c r="CU24" s="718"/>
      <c r="CV24" s="718"/>
      <c r="CW24" s="718"/>
      <c r="CX24" s="718"/>
      <c r="CY24" s="761"/>
      <c r="CZ24" s="762">
        <v>25.6</v>
      </c>
      <c r="DA24" s="735"/>
      <c r="DB24" s="735"/>
      <c r="DC24" s="765"/>
      <c r="DD24" s="760">
        <v>3185913</v>
      </c>
      <c r="DE24" s="718"/>
      <c r="DF24" s="718"/>
      <c r="DG24" s="718"/>
      <c r="DH24" s="718"/>
      <c r="DI24" s="718"/>
      <c r="DJ24" s="718"/>
      <c r="DK24" s="761"/>
      <c r="DL24" s="760">
        <v>3143118</v>
      </c>
      <c r="DM24" s="718"/>
      <c r="DN24" s="718"/>
      <c r="DO24" s="718"/>
      <c r="DP24" s="718"/>
      <c r="DQ24" s="718"/>
      <c r="DR24" s="718"/>
      <c r="DS24" s="718"/>
      <c r="DT24" s="718"/>
      <c r="DU24" s="718"/>
      <c r="DV24" s="761"/>
      <c r="DW24" s="762">
        <v>46.2</v>
      </c>
      <c r="DX24" s="735"/>
      <c r="DY24" s="735"/>
      <c r="DZ24" s="735"/>
      <c r="EA24" s="735"/>
      <c r="EB24" s="735"/>
      <c r="EC24" s="763"/>
    </row>
    <row r="25" spans="2:133" ht="11.25" customHeight="1" x14ac:dyDescent="0.15">
      <c r="B25" s="661" t="s">
        <v>293</v>
      </c>
      <c r="C25" s="662"/>
      <c r="D25" s="662"/>
      <c r="E25" s="662"/>
      <c r="F25" s="662"/>
      <c r="G25" s="662"/>
      <c r="H25" s="662"/>
      <c r="I25" s="662"/>
      <c r="J25" s="662"/>
      <c r="K25" s="662"/>
      <c r="L25" s="662"/>
      <c r="M25" s="662"/>
      <c r="N25" s="662"/>
      <c r="O25" s="662"/>
      <c r="P25" s="662"/>
      <c r="Q25" s="663"/>
      <c r="R25" s="664">
        <v>171979</v>
      </c>
      <c r="S25" s="665"/>
      <c r="T25" s="665"/>
      <c r="U25" s="665"/>
      <c r="V25" s="665"/>
      <c r="W25" s="665"/>
      <c r="X25" s="665"/>
      <c r="Y25" s="666"/>
      <c r="Z25" s="691">
        <v>0.8</v>
      </c>
      <c r="AA25" s="691"/>
      <c r="AB25" s="691"/>
      <c r="AC25" s="691"/>
      <c r="AD25" s="692" t="s">
        <v>129</v>
      </c>
      <c r="AE25" s="692"/>
      <c r="AF25" s="692"/>
      <c r="AG25" s="692"/>
      <c r="AH25" s="692"/>
      <c r="AI25" s="692"/>
      <c r="AJ25" s="692"/>
      <c r="AK25" s="692"/>
      <c r="AL25" s="667" t="s">
        <v>129</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129</v>
      </c>
      <c r="BH25" s="665"/>
      <c r="BI25" s="665"/>
      <c r="BJ25" s="665"/>
      <c r="BK25" s="665"/>
      <c r="BL25" s="665"/>
      <c r="BM25" s="665"/>
      <c r="BN25" s="666"/>
      <c r="BO25" s="691" t="s">
        <v>129</v>
      </c>
      <c r="BP25" s="691"/>
      <c r="BQ25" s="691"/>
      <c r="BR25" s="691"/>
      <c r="BS25" s="692" t="s">
        <v>129</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1741844</v>
      </c>
      <c r="CS25" s="675"/>
      <c r="CT25" s="675"/>
      <c r="CU25" s="675"/>
      <c r="CV25" s="675"/>
      <c r="CW25" s="675"/>
      <c r="CX25" s="675"/>
      <c r="CY25" s="676"/>
      <c r="CZ25" s="667">
        <v>8.1999999999999993</v>
      </c>
      <c r="DA25" s="677"/>
      <c r="DB25" s="677"/>
      <c r="DC25" s="678"/>
      <c r="DD25" s="670">
        <v>1629069</v>
      </c>
      <c r="DE25" s="675"/>
      <c r="DF25" s="675"/>
      <c r="DG25" s="675"/>
      <c r="DH25" s="675"/>
      <c r="DI25" s="675"/>
      <c r="DJ25" s="675"/>
      <c r="DK25" s="676"/>
      <c r="DL25" s="670">
        <v>1599587</v>
      </c>
      <c r="DM25" s="675"/>
      <c r="DN25" s="675"/>
      <c r="DO25" s="675"/>
      <c r="DP25" s="675"/>
      <c r="DQ25" s="675"/>
      <c r="DR25" s="675"/>
      <c r="DS25" s="675"/>
      <c r="DT25" s="675"/>
      <c r="DU25" s="675"/>
      <c r="DV25" s="676"/>
      <c r="DW25" s="667">
        <v>23.5</v>
      </c>
      <c r="DX25" s="677"/>
      <c r="DY25" s="677"/>
      <c r="DZ25" s="677"/>
      <c r="EA25" s="677"/>
      <c r="EB25" s="677"/>
      <c r="EC25" s="698"/>
    </row>
    <row r="26" spans="2:133" ht="11.25" customHeight="1" x14ac:dyDescent="0.15">
      <c r="B26" s="661" t="s">
        <v>296</v>
      </c>
      <c r="C26" s="662"/>
      <c r="D26" s="662"/>
      <c r="E26" s="662"/>
      <c r="F26" s="662"/>
      <c r="G26" s="662"/>
      <c r="H26" s="662"/>
      <c r="I26" s="662"/>
      <c r="J26" s="662"/>
      <c r="K26" s="662"/>
      <c r="L26" s="662"/>
      <c r="M26" s="662"/>
      <c r="N26" s="662"/>
      <c r="O26" s="662"/>
      <c r="P26" s="662"/>
      <c r="Q26" s="663"/>
      <c r="R26" s="664">
        <v>189</v>
      </c>
      <c r="S26" s="665"/>
      <c r="T26" s="665"/>
      <c r="U26" s="665"/>
      <c r="V26" s="665"/>
      <c r="W26" s="665"/>
      <c r="X26" s="665"/>
      <c r="Y26" s="666"/>
      <c r="Z26" s="691">
        <v>0</v>
      </c>
      <c r="AA26" s="691"/>
      <c r="AB26" s="691"/>
      <c r="AC26" s="691"/>
      <c r="AD26" s="692" t="s">
        <v>129</v>
      </c>
      <c r="AE26" s="692"/>
      <c r="AF26" s="692"/>
      <c r="AG26" s="692"/>
      <c r="AH26" s="692"/>
      <c r="AI26" s="692"/>
      <c r="AJ26" s="692"/>
      <c r="AK26" s="692"/>
      <c r="AL26" s="667" t="s">
        <v>129</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129</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1035459</v>
      </c>
      <c r="CS26" s="665"/>
      <c r="CT26" s="665"/>
      <c r="CU26" s="665"/>
      <c r="CV26" s="665"/>
      <c r="CW26" s="665"/>
      <c r="CX26" s="665"/>
      <c r="CY26" s="666"/>
      <c r="CZ26" s="667">
        <v>4.9000000000000004</v>
      </c>
      <c r="DA26" s="677"/>
      <c r="DB26" s="677"/>
      <c r="DC26" s="678"/>
      <c r="DD26" s="670">
        <v>991056</v>
      </c>
      <c r="DE26" s="665"/>
      <c r="DF26" s="665"/>
      <c r="DG26" s="665"/>
      <c r="DH26" s="665"/>
      <c r="DI26" s="665"/>
      <c r="DJ26" s="665"/>
      <c r="DK26" s="666"/>
      <c r="DL26" s="670" t="s">
        <v>129</v>
      </c>
      <c r="DM26" s="665"/>
      <c r="DN26" s="665"/>
      <c r="DO26" s="665"/>
      <c r="DP26" s="665"/>
      <c r="DQ26" s="665"/>
      <c r="DR26" s="665"/>
      <c r="DS26" s="665"/>
      <c r="DT26" s="665"/>
      <c r="DU26" s="665"/>
      <c r="DV26" s="666"/>
      <c r="DW26" s="667" t="s">
        <v>129</v>
      </c>
      <c r="DX26" s="677"/>
      <c r="DY26" s="677"/>
      <c r="DZ26" s="677"/>
      <c r="EA26" s="677"/>
      <c r="EB26" s="677"/>
      <c r="EC26" s="698"/>
    </row>
    <row r="27" spans="2:133" ht="11.25" customHeight="1" x14ac:dyDescent="0.15">
      <c r="B27" s="661" t="s">
        <v>299</v>
      </c>
      <c r="C27" s="662"/>
      <c r="D27" s="662"/>
      <c r="E27" s="662"/>
      <c r="F27" s="662"/>
      <c r="G27" s="662"/>
      <c r="H27" s="662"/>
      <c r="I27" s="662"/>
      <c r="J27" s="662"/>
      <c r="K27" s="662"/>
      <c r="L27" s="662"/>
      <c r="M27" s="662"/>
      <c r="N27" s="662"/>
      <c r="O27" s="662"/>
      <c r="P27" s="662"/>
      <c r="Q27" s="663"/>
      <c r="R27" s="664">
        <v>6464088</v>
      </c>
      <c r="S27" s="665"/>
      <c r="T27" s="665"/>
      <c r="U27" s="665"/>
      <c r="V27" s="665"/>
      <c r="W27" s="665"/>
      <c r="X27" s="665"/>
      <c r="Y27" s="666"/>
      <c r="Z27" s="691">
        <v>28.7</v>
      </c>
      <c r="AA27" s="691"/>
      <c r="AB27" s="691"/>
      <c r="AC27" s="691"/>
      <c r="AD27" s="692">
        <v>6291920</v>
      </c>
      <c r="AE27" s="692"/>
      <c r="AF27" s="692"/>
      <c r="AG27" s="692"/>
      <c r="AH27" s="692"/>
      <c r="AI27" s="692"/>
      <c r="AJ27" s="692"/>
      <c r="AK27" s="692"/>
      <c r="AL27" s="667">
        <v>99.699996948242188</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3604957</v>
      </c>
      <c r="BH27" s="665"/>
      <c r="BI27" s="665"/>
      <c r="BJ27" s="665"/>
      <c r="BK27" s="665"/>
      <c r="BL27" s="665"/>
      <c r="BM27" s="665"/>
      <c r="BN27" s="666"/>
      <c r="BO27" s="691">
        <v>100</v>
      </c>
      <c r="BP27" s="691"/>
      <c r="BQ27" s="691"/>
      <c r="BR27" s="691"/>
      <c r="BS27" s="692">
        <v>74694</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2696434</v>
      </c>
      <c r="CS27" s="675"/>
      <c r="CT27" s="675"/>
      <c r="CU27" s="675"/>
      <c r="CV27" s="675"/>
      <c r="CW27" s="675"/>
      <c r="CX27" s="675"/>
      <c r="CY27" s="676"/>
      <c r="CZ27" s="667">
        <v>12.7</v>
      </c>
      <c r="DA27" s="677"/>
      <c r="DB27" s="677"/>
      <c r="DC27" s="678"/>
      <c r="DD27" s="670">
        <v>573931</v>
      </c>
      <c r="DE27" s="675"/>
      <c r="DF27" s="675"/>
      <c r="DG27" s="675"/>
      <c r="DH27" s="675"/>
      <c r="DI27" s="675"/>
      <c r="DJ27" s="675"/>
      <c r="DK27" s="676"/>
      <c r="DL27" s="670">
        <v>560618</v>
      </c>
      <c r="DM27" s="675"/>
      <c r="DN27" s="675"/>
      <c r="DO27" s="675"/>
      <c r="DP27" s="675"/>
      <c r="DQ27" s="675"/>
      <c r="DR27" s="675"/>
      <c r="DS27" s="675"/>
      <c r="DT27" s="675"/>
      <c r="DU27" s="675"/>
      <c r="DV27" s="676"/>
      <c r="DW27" s="667">
        <v>8.1999999999999993</v>
      </c>
      <c r="DX27" s="677"/>
      <c r="DY27" s="677"/>
      <c r="DZ27" s="677"/>
      <c r="EA27" s="677"/>
      <c r="EB27" s="677"/>
      <c r="EC27" s="698"/>
    </row>
    <row r="28" spans="2:133" ht="11.25" customHeight="1" x14ac:dyDescent="0.15">
      <c r="B28" s="661" t="s">
        <v>302</v>
      </c>
      <c r="C28" s="662"/>
      <c r="D28" s="662"/>
      <c r="E28" s="662"/>
      <c r="F28" s="662"/>
      <c r="G28" s="662"/>
      <c r="H28" s="662"/>
      <c r="I28" s="662"/>
      <c r="J28" s="662"/>
      <c r="K28" s="662"/>
      <c r="L28" s="662"/>
      <c r="M28" s="662"/>
      <c r="N28" s="662"/>
      <c r="O28" s="662"/>
      <c r="P28" s="662"/>
      <c r="Q28" s="663"/>
      <c r="R28" s="664">
        <v>2855</v>
      </c>
      <c r="S28" s="665"/>
      <c r="T28" s="665"/>
      <c r="U28" s="665"/>
      <c r="V28" s="665"/>
      <c r="W28" s="665"/>
      <c r="X28" s="665"/>
      <c r="Y28" s="666"/>
      <c r="Z28" s="691">
        <v>0</v>
      </c>
      <c r="AA28" s="691"/>
      <c r="AB28" s="691"/>
      <c r="AC28" s="691"/>
      <c r="AD28" s="692">
        <v>2855</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998346</v>
      </c>
      <c r="CS28" s="665"/>
      <c r="CT28" s="665"/>
      <c r="CU28" s="665"/>
      <c r="CV28" s="665"/>
      <c r="CW28" s="665"/>
      <c r="CX28" s="665"/>
      <c r="CY28" s="666"/>
      <c r="CZ28" s="667">
        <v>4.7</v>
      </c>
      <c r="DA28" s="677"/>
      <c r="DB28" s="677"/>
      <c r="DC28" s="678"/>
      <c r="DD28" s="670">
        <v>982913</v>
      </c>
      <c r="DE28" s="665"/>
      <c r="DF28" s="665"/>
      <c r="DG28" s="665"/>
      <c r="DH28" s="665"/>
      <c r="DI28" s="665"/>
      <c r="DJ28" s="665"/>
      <c r="DK28" s="666"/>
      <c r="DL28" s="670">
        <v>982913</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15">
      <c r="B29" s="661" t="s">
        <v>304</v>
      </c>
      <c r="C29" s="662"/>
      <c r="D29" s="662"/>
      <c r="E29" s="662"/>
      <c r="F29" s="662"/>
      <c r="G29" s="662"/>
      <c r="H29" s="662"/>
      <c r="I29" s="662"/>
      <c r="J29" s="662"/>
      <c r="K29" s="662"/>
      <c r="L29" s="662"/>
      <c r="M29" s="662"/>
      <c r="N29" s="662"/>
      <c r="O29" s="662"/>
      <c r="P29" s="662"/>
      <c r="Q29" s="663"/>
      <c r="R29" s="664">
        <v>65498</v>
      </c>
      <c r="S29" s="665"/>
      <c r="T29" s="665"/>
      <c r="U29" s="665"/>
      <c r="V29" s="665"/>
      <c r="W29" s="665"/>
      <c r="X29" s="665"/>
      <c r="Y29" s="666"/>
      <c r="Z29" s="691">
        <v>0.3</v>
      </c>
      <c r="AA29" s="691"/>
      <c r="AB29" s="691"/>
      <c r="AC29" s="691"/>
      <c r="AD29" s="692" t="s">
        <v>129</v>
      </c>
      <c r="AE29" s="692"/>
      <c r="AF29" s="692"/>
      <c r="AG29" s="692"/>
      <c r="AH29" s="692"/>
      <c r="AI29" s="692"/>
      <c r="AJ29" s="692"/>
      <c r="AK29" s="692"/>
      <c r="AL29" s="667" t="s">
        <v>129</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69</v>
      </c>
      <c r="CG29" s="703"/>
      <c r="CH29" s="703"/>
      <c r="CI29" s="703"/>
      <c r="CJ29" s="703"/>
      <c r="CK29" s="703"/>
      <c r="CL29" s="703"/>
      <c r="CM29" s="703"/>
      <c r="CN29" s="703"/>
      <c r="CO29" s="703"/>
      <c r="CP29" s="703"/>
      <c r="CQ29" s="704"/>
      <c r="CR29" s="664">
        <v>998346</v>
      </c>
      <c r="CS29" s="675"/>
      <c r="CT29" s="675"/>
      <c r="CU29" s="675"/>
      <c r="CV29" s="675"/>
      <c r="CW29" s="675"/>
      <c r="CX29" s="675"/>
      <c r="CY29" s="676"/>
      <c r="CZ29" s="667">
        <v>4.7</v>
      </c>
      <c r="DA29" s="677"/>
      <c r="DB29" s="677"/>
      <c r="DC29" s="678"/>
      <c r="DD29" s="670">
        <v>982913</v>
      </c>
      <c r="DE29" s="675"/>
      <c r="DF29" s="675"/>
      <c r="DG29" s="675"/>
      <c r="DH29" s="675"/>
      <c r="DI29" s="675"/>
      <c r="DJ29" s="675"/>
      <c r="DK29" s="676"/>
      <c r="DL29" s="670">
        <v>982913</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15">
      <c r="B30" s="661" t="s">
        <v>306</v>
      </c>
      <c r="C30" s="662"/>
      <c r="D30" s="662"/>
      <c r="E30" s="662"/>
      <c r="F30" s="662"/>
      <c r="G30" s="662"/>
      <c r="H30" s="662"/>
      <c r="I30" s="662"/>
      <c r="J30" s="662"/>
      <c r="K30" s="662"/>
      <c r="L30" s="662"/>
      <c r="M30" s="662"/>
      <c r="N30" s="662"/>
      <c r="O30" s="662"/>
      <c r="P30" s="662"/>
      <c r="Q30" s="663"/>
      <c r="R30" s="664">
        <v>150660</v>
      </c>
      <c r="S30" s="665"/>
      <c r="T30" s="665"/>
      <c r="U30" s="665"/>
      <c r="V30" s="665"/>
      <c r="W30" s="665"/>
      <c r="X30" s="665"/>
      <c r="Y30" s="666"/>
      <c r="Z30" s="691">
        <v>0.7</v>
      </c>
      <c r="AA30" s="691"/>
      <c r="AB30" s="691"/>
      <c r="AC30" s="691"/>
      <c r="AD30" s="692">
        <v>3625</v>
      </c>
      <c r="AE30" s="692"/>
      <c r="AF30" s="692"/>
      <c r="AG30" s="692"/>
      <c r="AH30" s="692"/>
      <c r="AI30" s="692"/>
      <c r="AJ30" s="692"/>
      <c r="AK30" s="692"/>
      <c r="AL30" s="667">
        <v>0.1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945136</v>
      </c>
      <c r="CS30" s="665"/>
      <c r="CT30" s="665"/>
      <c r="CU30" s="665"/>
      <c r="CV30" s="665"/>
      <c r="CW30" s="665"/>
      <c r="CX30" s="665"/>
      <c r="CY30" s="666"/>
      <c r="CZ30" s="667">
        <v>4.5</v>
      </c>
      <c r="DA30" s="677"/>
      <c r="DB30" s="677"/>
      <c r="DC30" s="678"/>
      <c r="DD30" s="670">
        <v>931817</v>
      </c>
      <c r="DE30" s="665"/>
      <c r="DF30" s="665"/>
      <c r="DG30" s="665"/>
      <c r="DH30" s="665"/>
      <c r="DI30" s="665"/>
      <c r="DJ30" s="665"/>
      <c r="DK30" s="666"/>
      <c r="DL30" s="670">
        <v>931817</v>
      </c>
      <c r="DM30" s="665"/>
      <c r="DN30" s="665"/>
      <c r="DO30" s="665"/>
      <c r="DP30" s="665"/>
      <c r="DQ30" s="665"/>
      <c r="DR30" s="665"/>
      <c r="DS30" s="665"/>
      <c r="DT30" s="665"/>
      <c r="DU30" s="665"/>
      <c r="DV30" s="666"/>
      <c r="DW30" s="667">
        <v>13.7</v>
      </c>
      <c r="DX30" s="677"/>
      <c r="DY30" s="677"/>
      <c r="DZ30" s="677"/>
      <c r="EA30" s="677"/>
      <c r="EB30" s="677"/>
      <c r="EC30" s="698"/>
    </row>
    <row r="31" spans="2:133" ht="11.25" customHeight="1" x14ac:dyDescent="0.15">
      <c r="B31" s="661" t="s">
        <v>310</v>
      </c>
      <c r="C31" s="662"/>
      <c r="D31" s="662"/>
      <c r="E31" s="662"/>
      <c r="F31" s="662"/>
      <c r="G31" s="662"/>
      <c r="H31" s="662"/>
      <c r="I31" s="662"/>
      <c r="J31" s="662"/>
      <c r="K31" s="662"/>
      <c r="L31" s="662"/>
      <c r="M31" s="662"/>
      <c r="N31" s="662"/>
      <c r="O31" s="662"/>
      <c r="P31" s="662"/>
      <c r="Q31" s="663"/>
      <c r="R31" s="664">
        <v>19367</v>
      </c>
      <c r="S31" s="665"/>
      <c r="T31" s="665"/>
      <c r="U31" s="665"/>
      <c r="V31" s="665"/>
      <c r="W31" s="665"/>
      <c r="X31" s="665"/>
      <c r="Y31" s="666"/>
      <c r="Z31" s="691">
        <v>0.1</v>
      </c>
      <c r="AA31" s="691"/>
      <c r="AB31" s="691"/>
      <c r="AC31" s="691"/>
      <c r="AD31" s="692" t="s">
        <v>129</v>
      </c>
      <c r="AE31" s="692"/>
      <c r="AF31" s="692"/>
      <c r="AG31" s="692"/>
      <c r="AH31" s="692"/>
      <c r="AI31" s="692"/>
      <c r="AJ31" s="692"/>
      <c r="AK31" s="692"/>
      <c r="AL31" s="667" t="s">
        <v>129</v>
      </c>
      <c r="AM31" s="668"/>
      <c r="AN31" s="668"/>
      <c r="AO31" s="693"/>
      <c r="AP31" s="737" t="s">
        <v>311</v>
      </c>
      <c r="AQ31" s="738"/>
      <c r="AR31" s="738"/>
      <c r="AS31" s="738"/>
      <c r="AT31" s="743" t="s">
        <v>312</v>
      </c>
      <c r="AU31" s="360"/>
      <c r="AV31" s="360"/>
      <c r="AW31" s="360"/>
      <c r="AX31" s="730" t="s">
        <v>190</v>
      </c>
      <c r="AY31" s="731"/>
      <c r="AZ31" s="731"/>
      <c r="BA31" s="731"/>
      <c r="BB31" s="731"/>
      <c r="BC31" s="731"/>
      <c r="BD31" s="731"/>
      <c r="BE31" s="731"/>
      <c r="BF31" s="732"/>
      <c r="BG31" s="733">
        <v>98.7</v>
      </c>
      <c r="BH31" s="734"/>
      <c r="BI31" s="734"/>
      <c r="BJ31" s="734"/>
      <c r="BK31" s="734"/>
      <c r="BL31" s="734"/>
      <c r="BM31" s="735">
        <v>97.2</v>
      </c>
      <c r="BN31" s="734"/>
      <c r="BO31" s="734"/>
      <c r="BP31" s="734"/>
      <c r="BQ31" s="736"/>
      <c r="BR31" s="733">
        <v>98.7</v>
      </c>
      <c r="BS31" s="734"/>
      <c r="BT31" s="734"/>
      <c r="BU31" s="734"/>
      <c r="BV31" s="734"/>
      <c r="BW31" s="734"/>
      <c r="BX31" s="735">
        <v>97.4</v>
      </c>
      <c r="BY31" s="734"/>
      <c r="BZ31" s="734"/>
      <c r="CA31" s="734"/>
      <c r="CB31" s="736"/>
      <c r="CD31" s="753"/>
      <c r="CE31" s="754"/>
      <c r="CF31" s="706" t="s">
        <v>313</v>
      </c>
      <c r="CG31" s="703"/>
      <c r="CH31" s="703"/>
      <c r="CI31" s="703"/>
      <c r="CJ31" s="703"/>
      <c r="CK31" s="703"/>
      <c r="CL31" s="703"/>
      <c r="CM31" s="703"/>
      <c r="CN31" s="703"/>
      <c r="CO31" s="703"/>
      <c r="CP31" s="703"/>
      <c r="CQ31" s="704"/>
      <c r="CR31" s="664">
        <v>53210</v>
      </c>
      <c r="CS31" s="675"/>
      <c r="CT31" s="675"/>
      <c r="CU31" s="675"/>
      <c r="CV31" s="675"/>
      <c r="CW31" s="675"/>
      <c r="CX31" s="675"/>
      <c r="CY31" s="676"/>
      <c r="CZ31" s="667">
        <v>0.3</v>
      </c>
      <c r="DA31" s="677"/>
      <c r="DB31" s="677"/>
      <c r="DC31" s="678"/>
      <c r="DD31" s="670">
        <v>51096</v>
      </c>
      <c r="DE31" s="675"/>
      <c r="DF31" s="675"/>
      <c r="DG31" s="675"/>
      <c r="DH31" s="675"/>
      <c r="DI31" s="675"/>
      <c r="DJ31" s="675"/>
      <c r="DK31" s="676"/>
      <c r="DL31" s="670">
        <v>51096</v>
      </c>
      <c r="DM31" s="675"/>
      <c r="DN31" s="675"/>
      <c r="DO31" s="675"/>
      <c r="DP31" s="675"/>
      <c r="DQ31" s="675"/>
      <c r="DR31" s="675"/>
      <c r="DS31" s="675"/>
      <c r="DT31" s="675"/>
      <c r="DU31" s="675"/>
      <c r="DV31" s="676"/>
      <c r="DW31" s="667">
        <v>0.8</v>
      </c>
      <c r="DX31" s="677"/>
      <c r="DY31" s="677"/>
      <c r="DZ31" s="677"/>
      <c r="EA31" s="677"/>
      <c r="EB31" s="677"/>
      <c r="EC31" s="698"/>
    </row>
    <row r="32" spans="2:133" ht="11.25" customHeight="1" x14ac:dyDescent="0.15">
      <c r="B32" s="661" t="s">
        <v>314</v>
      </c>
      <c r="C32" s="662"/>
      <c r="D32" s="662"/>
      <c r="E32" s="662"/>
      <c r="F32" s="662"/>
      <c r="G32" s="662"/>
      <c r="H32" s="662"/>
      <c r="I32" s="662"/>
      <c r="J32" s="662"/>
      <c r="K32" s="662"/>
      <c r="L32" s="662"/>
      <c r="M32" s="662"/>
      <c r="N32" s="662"/>
      <c r="O32" s="662"/>
      <c r="P32" s="662"/>
      <c r="Q32" s="663"/>
      <c r="R32" s="664">
        <v>3003866</v>
      </c>
      <c r="S32" s="665"/>
      <c r="T32" s="665"/>
      <c r="U32" s="665"/>
      <c r="V32" s="665"/>
      <c r="W32" s="665"/>
      <c r="X32" s="665"/>
      <c r="Y32" s="666"/>
      <c r="Z32" s="691">
        <v>13.3</v>
      </c>
      <c r="AA32" s="691"/>
      <c r="AB32" s="691"/>
      <c r="AC32" s="691"/>
      <c r="AD32" s="692" t="s">
        <v>129</v>
      </c>
      <c r="AE32" s="692"/>
      <c r="AF32" s="692"/>
      <c r="AG32" s="692"/>
      <c r="AH32" s="692"/>
      <c r="AI32" s="692"/>
      <c r="AJ32" s="692"/>
      <c r="AK32" s="692"/>
      <c r="AL32" s="667" t="s">
        <v>129</v>
      </c>
      <c r="AM32" s="668"/>
      <c r="AN32" s="668"/>
      <c r="AO32" s="693"/>
      <c r="AP32" s="739"/>
      <c r="AQ32" s="740"/>
      <c r="AR32" s="740"/>
      <c r="AS32" s="740"/>
      <c r="AT32" s="744"/>
      <c r="AU32" s="361" t="s">
        <v>315</v>
      </c>
      <c r="AV32" s="361"/>
      <c r="AW32" s="361"/>
      <c r="AX32" s="661" t="s">
        <v>316</v>
      </c>
      <c r="AY32" s="662"/>
      <c r="AZ32" s="662"/>
      <c r="BA32" s="662"/>
      <c r="BB32" s="662"/>
      <c r="BC32" s="662"/>
      <c r="BD32" s="662"/>
      <c r="BE32" s="662"/>
      <c r="BF32" s="663"/>
      <c r="BG32" s="746">
        <v>98.5</v>
      </c>
      <c r="BH32" s="675"/>
      <c r="BI32" s="675"/>
      <c r="BJ32" s="675"/>
      <c r="BK32" s="675"/>
      <c r="BL32" s="675"/>
      <c r="BM32" s="668">
        <v>96.8</v>
      </c>
      <c r="BN32" s="747"/>
      <c r="BO32" s="747"/>
      <c r="BP32" s="747"/>
      <c r="BQ32" s="702"/>
      <c r="BR32" s="746">
        <v>98.5</v>
      </c>
      <c r="BS32" s="675"/>
      <c r="BT32" s="675"/>
      <c r="BU32" s="675"/>
      <c r="BV32" s="675"/>
      <c r="BW32" s="675"/>
      <c r="BX32" s="668">
        <v>97</v>
      </c>
      <c r="BY32" s="747"/>
      <c r="BZ32" s="747"/>
      <c r="CA32" s="747"/>
      <c r="CB32" s="702"/>
      <c r="CD32" s="755"/>
      <c r="CE32" s="756"/>
      <c r="CF32" s="706" t="s">
        <v>317</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129</v>
      </c>
      <c r="DE32" s="665"/>
      <c r="DF32" s="665"/>
      <c r="DG32" s="665"/>
      <c r="DH32" s="665"/>
      <c r="DI32" s="665"/>
      <c r="DJ32" s="665"/>
      <c r="DK32" s="666"/>
      <c r="DL32" s="670" t="s">
        <v>129</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15">
      <c r="B33" s="727" t="s">
        <v>318</v>
      </c>
      <c r="C33" s="728"/>
      <c r="D33" s="728"/>
      <c r="E33" s="728"/>
      <c r="F33" s="728"/>
      <c r="G33" s="728"/>
      <c r="H33" s="728"/>
      <c r="I33" s="728"/>
      <c r="J33" s="728"/>
      <c r="K33" s="728"/>
      <c r="L33" s="728"/>
      <c r="M33" s="728"/>
      <c r="N33" s="728"/>
      <c r="O33" s="728"/>
      <c r="P33" s="728"/>
      <c r="Q33" s="729"/>
      <c r="R33" s="664" t="s">
        <v>129</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129</v>
      </c>
      <c r="AM33" s="668"/>
      <c r="AN33" s="668"/>
      <c r="AO33" s="693"/>
      <c r="AP33" s="741"/>
      <c r="AQ33" s="742"/>
      <c r="AR33" s="742"/>
      <c r="AS33" s="742"/>
      <c r="AT33" s="745"/>
      <c r="AU33" s="362"/>
      <c r="AV33" s="362"/>
      <c r="AW33" s="362"/>
      <c r="AX33" s="641" t="s">
        <v>319</v>
      </c>
      <c r="AY33" s="642"/>
      <c r="AZ33" s="642"/>
      <c r="BA33" s="642"/>
      <c r="BB33" s="642"/>
      <c r="BC33" s="642"/>
      <c r="BD33" s="642"/>
      <c r="BE33" s="642"/>
      <c r="BF33" s="643"/>
      <c r="BG33" s="726">
        <v>98.8</v>
      </c>
      <c r="BH33" s="645"/>
      <c r="BI33" s="645"/>
      <c r="BJ33" s="645"/>
      <c r="BK33" s="645"/>
      <c r="BL33" s="645"/>
      <c r="BM33" s="683">
        <v>97.4</v>
      </c>
      <c r="BN33" s="645"/>
      <c r="BO33" s="645"/>
      <c r="BP33" s="645"/>
      <c r="BQ33" s="694"/>
      <c r="BR33" s="726">
        <v>98.9</v>
      </c>
      <c r="BS33" s="645"/>
      <c r="BT33" s="645"/>
      <c r="BU33" s="645"/>
      <c r="BV33" s="645"/>
      <c r="BW33" s="645"/>
      <c r="BX33" s="683">
        <v>97.5</v>
      </c>
      <c r="BY33" s="645"/>
      <c r="BZ33" s="645"/>
      <c r="CA33" s="645"/>
      <c r="CB33" s="694"/>
      <c r="CD33" s="706" t="s">
        <v>320</v>
      </c>
      <c r="CE33" s="703"/>
      <c r="CF33" s="703"/>
      <c r="CG33" s="703"/>
      <c r="CH33" s="703"/>
      <c r="CI33" s="703"/>
      <c r="CJ33" s="703"/>
      <c r="CK33" s="703"/>
      <c r="CL33" s="703"/>
      <c r="CM33" s="703"/>
      <c r="CN33" s="703"/>
      <c r="CO33" s="703"/>
      <c r="CP33" s="703"/>
      <c r="CQ33" s="704"/>
      <c r="CR33" s="664">
        <v>13513370</v>
      </c>
      <c r="CS33" s="675"/>
      <c r="CT33" s="675"/>
      <c r="CU33" s="675"/>
      <c r="CV33" s="675"/>
      <c r="CW33" s="675"/>
      <c r="CX33" s="675"/>
      <c r="CY33" s="676"/>
      <c r="CZ33" s="667">
        <v>63.7</v>
      </c>
      <c r="DA33" s="677"/>
      <c r="DB33" s="677"/>
      <c r="DC33" s="678"/>
      <c r="DD33" s="670">
        <v>3484159</v>
      </c>
      <c r="DE33" s="675"/>
      <c r="DF33" s="675"/>
      <c r="DG33" s="675"/>
      <c r="DH33" s="675"/>
      <c r="DI33" s="675"/>
      <c r="DJ33" s="675"/>
      <c r="DK33" s="676"/>
      <c r="DL33" s="670">
        <v>2607746</v>
      </c>
      <c r="DM33" s="675"/>
      <c r="DN33" s="675"/>
      <c r="DO33" s="675"/>
      <c r="DP33" s="675"/>
      <c r="DQ33" s="675"/>
      <c r="DR33" s="675"/>
      <c r="DS33" s="675"/>
      <c r="DT33" s="675"/>
      <c r="DU33" s="675"/>
      <c r="DV33" s="676"/>
      <c r="DW33" s="667">
        <v>38.4</v>
      </c>
      <c r="DX33" s="677"/>
      <c r="DY33" s="677"/>
      <c r="DZ33" s="677"/>
      <c r="EA33" s="677"/>
      <c r="EB33" s="677"/>
      <c r="EC33" s="698"/>
    </row>
    <row r="34" spans="2:133" ht="11.25" customHeight="1" x14ac:dyDescent="0.15">
      <c r="B34" s="661" t="s">
        <v>321</v>
      </c>
      <c r="C34" s="662"/>
      <c r="D34" s="662"/>
      <c r="E34" s="662"/>
      <c r="F34" s="662"/>
      <c r="G34" s="662"/>
      <c r="H34" s="662"/>
      <c r="I34" s="662"/>
      <c r="J34" s="662"/>
      <c r="K34" s="662"/>
      <c r="L34" s="662"/>
      <c r="M34" s="662"/>
      <c r="N34" s="662"/>
      <c r="O34" s="662"/>
      <c r="P34" s="662"/>
      <c r="Q34" s="663"/>
      <c r="R34" s="664">
        <v>758868</v>
      </c>
      <c r="S34" s="665"/>
      <c r="T34" s="665"/>
      <c r="U34" s="665"/>
      <c r="V34" s="665"/>
      <c r="W34" s="665"/>
      <c r="X34" s="665"/>
      <c r="Y34" s="666"/>
      <c r="Z34" s="691">
        <v>3.4</v>
      </c>
      <c r="AA34" s="691"/>
      <c r="AB34" s="691"/>
      <c r="AC34" s="691"/>
      <c r="AD34" s="692" t="s">
        <v>129</v>
      </c>
      <c r="AE34" s="692"/>
      <c r="AF34" s="692"/>
      <c r="AG34" s="692"/>
      <c r="AH34" s="692"/>
      <c r="AI34" s="692"/>
      <c r="AJ34" s="692"/>
      <c r="AK34" s="692"/>
      <c r="AL34" s="667" t="s">
        <v>129</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322</v>
      </c>
      <c r="CE34" s="703"/>
      <c r="CF34" s="703"/>
      <c r="CG34" s="703"/>
      <c r="CH34" s="703"/>
      <c r="CI34" s="703"/>
      <c r="CJ34" s="703"/>
      <c r="CK34" s="703"/>
      <c r="CL34" s="703"/>
      <c r="CM34" s="703"/>
      <c r="CN34" s="703"/>
      <c r="CO34" s="703"/>
      <c r="CP34" s="703"/>
      <c r="CQ34" s="704"/>
      <c r="CR34" s="664">
        <v>2877354</v>
      </c>
      <c r="CS34" s="665"/>
      <c r="CT34" s="665"/>
      <c r="CU34" s="665"/>
      <c r="CV34" s="665"/>
      <c r="CW34" s="665"/>
      <c r="CX34" s="665"/>
      <c r="CY34" s="666"/>
      <c r="CZ34" s="667">
        <v>13.6</v>
      </c>
      <c r="DA34" s="677"/>
      <c r="DB34" s="677"/>
      <c r="DC34" s="678"/>
      <c r="DD34" s="670">
        <v>839915</v>
      </c>
      <c r="DE34" s="665"/>
      <c r="DF34" s="665"/>
      <c r="DG34" s="665"/>
      <c r="DH34" s="665"/>
      <c r="DI34" s="665"/>
      <c r="DJ34" s="665"/>
      <c r="DK34" s="666"/>
      <c r="DL34" s="670">
        <v>697822</v>
      </c>
      <c r="DM34" s="665"/>
      <c r="DN34" s="665"/>
      <c r="DO34" s="665"/>
      <c r="DP34" s="665"/>
      <c r="DQ34" s="665"/>
      <c r="DR34" s="665"/>
      <c r="DS34" s="665"/>
      <c r="DT34" s="665"/>
      <c r="DU34" s="665"/>
      <c r="DV34" s="666"/>
      <c r="DW34" s="667">
        <v>10.3</v>
      </c>
      <c r="DX34" s="677"/>
      <c r="DY34" s="677"/>
      <c r="DZ34" s="677"/>
      <c r="EA34" s="677"/>
      <c r="EB34" s="677"/>
      <c r="EC34" s="698"/>
    </row>
    <row r="35" spans="2:133" ht="11.25" customHeight="1" x14ac:dyDescent="0.15">
      <c r="B35" s="661" t="s">
        <v>323</v>
      </c>
      <c r="C35" s="662"/>
      <c r="D35" s="662"/>
      <c r="E35" s="662"/>
      <c r="F35" s="662"/>
      <c r="G35" s="662"/>
      <c r="H35" s="662"/>
      <c r="I35" s="662"/>
      <c r="J35" s="662"/>
      <c r="K35" s="662"/>
      <c r="L35" s="662"/>
      <c r="M35" s="662"/>
      <c r="N35" s="662"/>
      <c r="O35" s="662"/>
      <c r="P35" s="662"/>
      <c r="Q35" s="663"/>
      <c r="R35" s="664">
        <v>13353</v>
      </c>
      <c r="S35" s="665"/>
      <c r="T35" s="665"/>
      <c r="U35" s="665"/>
      <c r="V35" s="665"/>
      <c r="W35" s="665"/>
      <c r="X35" s="665"/>
      <c r="Y35" s="666"/>
      <c r="Z35" s="691">
        <v>0.1</v>
      </c>
      <c r="AA35" s="691"/>
      <c r="AB35" s="691"/>
      <c r="AC35" s="691"/>
      <c r="AD35" s="692">
        <v>8538</v>
      </c>
      <c r="AE35" s="692"/>
      <c r="AF35" s="692"/>
      <c r="AG35" s="692"/>
      <c r="AH35" s="692"/>
      <c r="AI35" s="692"/>
      <c r="AJ35" s="692"/>
      <c r="AK35" s="692"/>
      <c r="AL35" s="667">
        <v>0.1</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34222</v>
      </c>
      <c r="CS35" s="675"/>
      <c r="CT35" s="675"/>
      <c r="CU35" s="675"/>
      <c r="CV35" s="675"/>
      <c r="CW35" s="675"/>
      <c r="CX35" s="675"/>
      <c r="CY35" s="676"/>
      <c r="CZ35" s="667">
        <v>0.2</v>
      </c>
      <c r="DA35" s="677"/>
      <c r="DB35" s="677"/>
      <c r="DC35" s="678"/>
      <c r="DD35" s="670">
        <v>16441</v>
      </c>
      <c r="DE35" s="675"/>
      <c r="DF35" s="675"/>
      <c r="DG35" s="675"/>
      <c r="DH35" s="675"/>
      <c r="DI35" s="675"/>
      <c r="DJ35" s="675"/>
      <c r="DK35" s="676"/>
      <c r="DL35" s="670">
        <v>16441</v>
      </c>
      <c r="DM35" s="675"/>
      <c r="DN35" s="675"/>
      <c r="DO35" s="675"/>
      <c r="DP35" s="675"/>
      <c r="DQ35" s="675"/>
      <c r="DR35" s="675"/>
      <c r="DS35" s="675"/>
      <c r="DT35" s="675"/>
      <c r="DU35" s="675"/>
      <c r="DV35" s="676"/>
      <c r="DW35" s="667">
        <v>0.2</v>
      </c>
      <c r="DX35" s="677"/>
      <c r="DY35" s="677"/>
      <c r="DZ35" s="677"/>
      <c r="EA35" s="677"/>
      <c r="EB35" s="677"/>
      <c r="EC35" s="698"/>
    </row>
    <row r="36" spans="2:133" ht="11.25" customHeight="1" x14ac:dyDescent="0.15">
      <c r="B36" s="661" t="s">
        <v>327</v>
      </c>
      <c r="C36" s="662"/>
      <c r="D36" s="662"/>
      <c r="E36" s="662"/>
      <c r="F36" s="662"/>
      <c r="G36" s="662"/>
      <c r="H36" s="662"/>
      <c r="I36" s="662"/>
      <c r="J36" s="662"/>
      <c r="K36" s="662"/>
      <c r="L36" s="662"/>
      <c r="M36" s="662"/>
      <c r="N36" s="662"/>
      <c r="O36" s="662"/>
      <c r="P36" s="662"/>
      <c r="Q36" s="663"/>
      <c r="R36" s="664">
        <v>5112494</v>
      </c>
      <c r="S36" s="665"/>
      <c r="T36" s="665"/>
      <c r="U36" s="665"/>
      <c r="V36" s="665"/>
      <c r="W36" s="665"/>
      <c r="X36" s="665"/>
      <c r="Y36" s="666"/>
      <c r="Z36" s="691">
        <v>22.7</v>
      </c>
      <c r="AA36" s="691"/>
      <c r="AB36" s="691"/>
      <c r="AC36" s="691"/>
      <c r="AD36" s="692" t="s">
        <v>129</v>
      </c>
      <c r="AE36" s="692"/>
      <c r="AF36" s="692"/>
      <c r="AG36" s="692"/>
      <c r="AH36" s="692"/>
      <c r="AI36" s="692"/>
      <c r="AJ36" s="692"/>
      <c r="AK36" s="692"/>
      <c r="AL36" s="667" t="s">
        <v>129</v>
      </c>
      <c r="AM36" s="668"/>
      <c r="AN36" s="668"/>
      <c r="AO36" s="693"/>
      <c r="AP36" s="218"/>
      <c r="AQ36" s="714" t="s">
        <v>328</v>
      </c>
      <c r="AR36" s="715"/>
      <c r="AS36" s="715"/>
      <c r="AT36" s="715"/>
      <c r="AU36" s="715"/>
      <c r="AV36" s="715"/>
      <c r="AW36" s="715"/>
      <c r="AX36" s="715"/>
      <c r="AY36" s="716"/>
      <c r="AZ36" s="717">
        <v>1417775</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48005</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3778348</v>
      </c>
      <c r="CS36" s="665"/>
      <c r="CT36" s="665"/>
      <c r="CU36" s="665"/>
      <c r="CV36" s="665"/>
      <c r="CW36" s="665"/>
      <c r="CX36" s="665"/>
      <c r="CY36" s="666"/>
      <c r="CZ36" s="667">
        <v>17.8</v>
      </c>
      <c r="DA36" s="677"/>
      <c r="DB36" s="677"/>
      <c r="DC36" s="678"/>
      <c r="DD36" s="670">
        <v>1098762</v>
      </c>
      <c r="DE36" s="665"/>
      <c r="DF36" s="665"/>
      <c r="DG36" s="665"/>
      <c r="DH36" s="665"/>
      <c r="DI36" s="665"/>
      <c r="DJ36" s="665"/>
      <c r="DK36" s="666"/>
      <c r="DL36" s="670">
        <v>797379</v>
      </c>
      <c r="DM36" s="665"/>
      <c r="DN36" s="665"/>
      <c r="DO36" s="665"/>
      <c r="DP36" s="665"/>
      <c r="DQ36" s="665"/>
      <c r="DR36" s="665"/>
      <c r="DS36" s="665"/>
      <c r="DT36" s="665"/>
      <c r="DU36" s="665"/>
      <c r="DV36" s="666"/>
      <c r="DW36" s="667">
        <v>11.7</v>
      </c>
      <c r="DX36" s="677"/>
      <c r="DY36" s="677"/>
      <c r="DZ36" s="677"/>
      <c r="EA36" s="677"/>
      <c r="EB36" s="677"/>
      <c r="EC36" s="698"/>
    </row>
    <row r="37" spans="2:133" ht="11.25" customHeight="1" x14ac:dyDescent="0.15">
      <c r="B37" s="661" t="s">
        <v>331</v>
      </c>
      <c r="C37" s="662"/>
      <c r="D37" s="662"/>
      <c r="E37" s="662"/>
      <c r="F37" s="662"/>
      <c r="G37" s="662"/>
      <c r="H37" s="662"/>
      <c r="I37" s="662"/>
      <c r="J37" s="662"/>
      <c r="K37" s="662"/>
      <c r="L37" s="662"/>
      <c r="M37" s="662"/>
      <c r="N37" s="662"/>
      <c r="O37" s="662"/>
      <c r="P37" s="662"/>
      <c r="Q37" s="663"/>
      <c r="R37" s="664">
        <v>4995552</v>
      </c>
      <c r="S37" s="665"/>
      <c r="T37" s="665"/>
      <c r="U37" s="665"/>
      <c r="V37" s="665"/>
      <c r="W37" s="665"/>
      <c r="X37" s="665"/>
      <c r="Y37" s="666"/>
      <c r="Z37" s="691">
        <v>22.1</v>
      </c>
      <c r="AA37" s="691"/>
      <c r="AB37" s="691"/>
      <c r="AC37" s="691"/>
      <c r="AD37" s="692" t="s">
        <v>129</v>
      </c>
      <c r="AE37" s="692"/>
      <c r="AF37" s="692"/>
      <c r="AG37" s="692"/>
      <c r="AH37" s="692"/>
      <c r="AI37" s="692"/>
      <c r="AJ37" s="692"/>
      <c r="AK37" s="692"/>
      <c r="AL37" s="667" t="s">
        <v>129</v>
      </c>
      <c r="AM37" s="668"/>
      <c r="AN37" s="668"/>
      <c r="AO37" s="693"/>
      <c r="AQ37" s="699" t="s">
        <v>332</v>
      </c>
      <c r="AR37" s="700"/>
      <c r="AS37" s="700"/>
      <c r="AT37" s="700"/>
      <c r="AU37" s="700"/>
      <c r="AV37" s="700"/>
      <c r="AW37" s="700"/>
      <c r="AX37" s="700"/>
      <c r="AY37" s="701"/>
      <c r="AZ37" s="664">
        <v>579986</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44041</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681594</v>
      </c>
      <c r="CS37" s="675"/>
      <c r="CT37" s="675"/>
      <c r="CU37" s="675"/>
      <c r="CV37" s="675"/>
      <c r="CW37" s="675"/>
      <c r="CX37" s="675"/>
      <c r="CY37" s="676"/>
      <c r="CZ37" s="667">
        <v>3.2</v>
      </c>
      <c r="DA37" s="677"/>
      <c r="DB37" s="677"/>
      <c r="DC37" s="678"/>
      <c r="DD37" s="670">
        <v>681594</v>
      </c>
      <c r="DE37" s="675"/>
      <c r="DF37" s="675"/>
      <c r="DG37" s="675"/>
      <c r="DH37" s="675"/>
      <c r="DI37" s="675"/>
      <c r="DJ37" s="675"/>
      <c r="DK37" s="676"/>
      <c r="DL37" s="670">
        <v>627894</v>
      </c>
      <c r="DM37" s="675"/>
      <c r="DN37" s="675"/>
      <c r="DO37" s="675"/>
      <c r="DP37" s="675"/>
      <c r="DQ37" s="675"/>
      <c r="DR37" s="675"/>
      <c r="DS37" s="675"/>
      <c r="DT37" s="675"/>
      <c r="DU37" s="675"/>
      <c r="DV37" s="676"/>
      <c r="DW37" s="667">
        <v>9.1999999999999993</v>
      </c>
      <c r="DX37" s="677"/>
      <c r="DY37" s="677"/>
      <c r="DZ37" s="677"/>
      <c r="EA37" s="677"/>
      <c r="EB37" s="677"/>
      <c r="EC37" s="698"/>
    </row>
    <row r="38" spans="2:133" ht="11.25" customHeight="1" x14ac:dyDescent="0.15">
      <c r="B38" s="661" t="s">
        <v>335</v>
      </c>
      <c r="C38" s="662"/>
      <c r="D38" s="662"/>
      <c r="E38" s="662"/>
      <c r="F38" s="662"/>
      <c r="G38" s="662"/>
      <c r="H38" s="662"/>
      <c r="I38" s="662"/>
      <c r="J38" s="662"/>
      <c r="K38" s="662"/>
      <c r="L38" s="662"/>
      <c r="M38" s="662"/>
      <c r="N38" s="662"/>
      <c r="O38" s="662"/>
      <c r="P38" s="662"/>
      <c r="Q38" s="663"/>
      <c r="R38" s="664">
        <v>572145</v>
      </c>
      <c r="S38" s="665"/>
      <c r="T38" s="665"/>
      <c r="U38" s="665"/>
      <c r="V38" s="665"/>
      <c r="W38" s="665"/>
      <c r="X38" s="665"/>
      <c r="Y38" s="666"/>
      <c r="Z38" s="691">
        <v>2.5</v>
      </c>
      <c r="AA38" s="691"/>
      <c r="AB38" s="691"/>
      <c r="AC38" s="691"/>
      <c r="AD38" s="692" t="s">
        <v>129</v>
      </c>
      <c r="AE38" s="692"/>
      <c r="AF38" s="692"/>
      <c r="AG38" s="692"/>
      <c r="AH38" s="692"/>
      <c r="AI38" s="692"/>
      <c r="AJ38" s="692"/>
      <c r="AK38" s="692"/>
      <c r="AL38" s="667" t="s">
        <v>129</v>
      </c>
      <c r="AM38" s="668"/>
      <c r="AN38" s="668"/>
      <c r="AO38" s="693"/>
      <c r="AQ38" s="699" t="s">
        <v>336</v>
      </c>
      <c r="AR38" s="700"/>
      <c r="AS38" s="700"/>
      <c r="AT38" s="700"/>
      <c r="AU38" s="700"/>
      <c r="AV38" s="700"/>
      <c r="AW38" s="700"/>
      <c r="AX38" s="700"/>
      <c r="AY38" s="701"/>
      <c r="AZ38" s="664">
        <v>3134</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3704</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1414641</v>
      </c>
      <c r="CS38" s="665"/>
      <c r="CT38" s="665"/>
      <c r="CU38" s="665"/>
      <c r="CV38" s="665"/>
      <c r="CW38" s="665"/>
      <c r="CX38" s="665"/>
      <c r="CY38" s="666"/>
      <c r="CZ38" s="667">
        <v>6.7</v>
      </c>
      <c r="DA38" s="677"/>
      <c r="DB38" s="677"/>
      <c r="DC38" s="678"/>
      <c r="DD38" s="670">
        <v>1254936</v>
      </c>
      <c r="DE38" s="665"/>
      <c r="DF38" s="665"/>
      <c r="DG38" s="665"/>
      <c r="DH38" s="665"/>
      <c r="DI38" s="665"/>
      <c r="DJ38" s="665"/>
      <c r="DK38" s="666"/>
      <c r="DL38" s="670">
        <v>1096104</v>
      </c>
      <c r="DM38" s="665"/>
      <c r="DN38" s="665"/>
      <c r="DO38" s="665"/>
      <c r="DP38" s="665"/>
      <c r="DQ38" s="665"/>
      <c r="DR38" s="665"/>
      <c r="DS38" s="665"/>
      <c r="DT38" s="665"/>
      <c r="DU38" s="665"/>
      <c r="DV38" s="666"/>
      <c r="DW38" s="667">
        <v>16.100000000000001</v>
      </c>
      <c r="DX38" s="677"/>
      <c r="DY38" s="677"/>
      <c r="DZ38" s="677"/>
      <c r="EA38" s="677"/>
      <c r="EB38" s="677"/>
      <c r="EC38" s="698"/>
    </row>
    <row r="39" spans="2:133" ht="11.25" customHeight="1" x14ac:dyDescent="0.15">
      <c r="B39" s="661" t="s">
        <v>339</v>
      </c>
      <c r="C39" s="662"/>
      <c r="D39" s="662"/>
      <c r="E39" s="662"/>
      <c r="F39" s="662"/>
      <c r="G39" s="662"/>
      <c r="H39" s="662"/>
      <c r="I39" s="662"/>
      <c r="J39" s="662"/>
      <c r="K39" s="662"/>
      <c r="L39" s="662"/>
      <c r="M39" s="662"/>
      <c r="N39" s="662"/>
      <c r="O39" s="662"/>
      <c r="P39" s="662"/>
      <c r="Q39" s="663"/>
      <c r="R39" s="664">
        <v>194111</v>
      </c>
      <c r="S39" s="665"/>
      <c r="T39" s="665"/>
      <c r="U39" s="665"/>
      <c r="V39" s="665"/>
      <c r="W39" s="665"/>
      <c r="X39" s="665"/>
      <c r="Y39" s="666"/>
      <c r="Z39" s="691">
        <v>0.9</v>
      </c>
      <c r="AA39" s="691"/>
      <c r="AB39" s="691"/>
      <c r="AC39" s="691"/>
      <c r="AD39" s="692">
        <v>3338</v>
      </c>
      <c r="AE39" s="692"/>
      <c r="AF39" s="692"/>
      <c r="AG39" s="692"/>
      <c r="AH39" s="692"/>
      <c r="AI39" s="692"/>
      <c r="AJ39" s="692"/>
      <c r="AK39" s="692"/>
      <c r="AL39" s="667">
        <v>0.1</v>
      </c>
      <c r="AM39" s="668"/>
      <c r="AN39" s="668"/>
      <c r="AO39" s="693"/>
      <c r="AQ39" s="699" t="s">
        <v>340</v>
      </c>
      <c r="AR39" s="700"/>
      <c r="AS39" s="700"/>
      <c r="AT39" s="700"/>
      <c r="AU39" s="700"/>
      <c r="AV39" s="700"/>
      <c r="AW39" s="700"/>
      <c r="AX39" s="700"/>
      <c r="AY39" s="701"/>
      <c r="AZ39" s="664" t="s">
        <v>129</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6406</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5399471</v>
      </c>
      <c r="CS39" s="675"/>
      <c r="CT39" s="675"/>
      <c r="CU39" s="675"/>
      <c r="CV39" s="675"/>
      <c r="CW39" s="675"/>
      <c r="CX39" s="675"/>
      <c r="CY39" s="676"/>
      <c r="CZ39" s="667">
        <v>25.5</v>
      </c>
      <c r="DA39" s="677"/>
      <c r="DB39" s="677"/>
      <c r="DC39" s="678"/>
      <c r="DD39" s="670">
        <v>274105</v>
      </c>
      <c r="DE39" s="675"/>
      <c r="DF39" s="675"/>
      <c r="DG39" s="675"/>
      <c r="DH39" s="675"/>
      <c r="DI39" s="675"/>
      <c r="DJ39" s="675"/>
      <c r="DK39" s="676"/>
      <c r="DL39" s="670" t="s">
        <v>129</v>
      </c>
      <c r="DM39" s="675"/>
      <c r="DN39" s="675"/>
      <c r="DO39" s="675"/>
      <c r="DP39" s="675"/>
      <c r="DQ39" s="675"/>
      <c r="DR39" s="675"/>
      <c r="DS39" s="675"/>
      <c r="DT39" s="675"/>
      <c r="DU39" s="675"/>
      <c r="DV39" s="676"/>
      <c r="DW39" s="667" t="s">
        <v>129</v>
      </c>
      <c r="DX39" s="677"/>
      <c r="DY39" s="677"/>
      <c r="DZ39" s="677"/>
      <c r="EA39" s="677"/>
      <c r="EB39" s="677"/>
      <c r="EC39" s="698"/>
    </row>
    <row r="40" spans="2:133" ht="11.25" customHeight="1" x14ac:dyDescent="0.15">
      <c r="B40" s="661" t="s">
        <v>343</v>
      </c>
      <c r="C40" s="662"/>
      <c r="D40" s="662"/>
      <c r="E40" s="662"/>
      <c r="F40" s="662"/>
      <c r="G40" s="662"/>
      <c r="H40" s="662"/>
      <c r="I40" s="662"/>
      <c r="J40" s="662"/>
      <c r="K40" s="662"/>
      <c r="L40" s="662"/>
      <c r="M40" s="662"/>
      <c r="N40" s="662"/>
      <c r="O40" s="662"/>
      <c r="P40" s="662"/>
      <c r="Q40" s="663"/>
      <c r="R40" s="664">
        <v>1205117</v>
      </c>
      <c r="S40" s="665"/>
      <c r="T40" s="665"/>
      <c r="U40" s="665"/>
      <c r="V40" s="665"/>
      <c r="W40" s="665"/>
      <c r="X40" s="665"/>
      <c r="Y40" s="666"/>
      <c r="Z40" s="691">
        <v>5.3</v>
      </c>
      <c r="AA40" s="691"/>
      <c r="AB40" s="691"/>
      <c r="AC40" s="691"/>
      <c r="AD40" s="692" t="s">
        <v>129</v>
      </c>
      <c r="AE40" s="692"/>
      <c r="AF40" s="692"/>
      <c r="AG40" s="692"/>
      <c r="AH40" s="692"/>
      <c r="AI40" s="692"/>
      <c r="AJ40" s="692"/>
      <c r="AK40" s="692"/>
      <c r="AL40" s="667" t="s">
        <v>129</v>
      </c>
      <c r="AM40" s="668"/>
      <c r="AN40" s="668"/>
      <c r="AO40" s="693"/>
      <c r="AQ40" s="699" t="s">
        <v>344</v>
      </c>
      <c r="AR40" s="700"/>
      <c r="AS40" s="700"/>
      <c r="AT40" s="700"/>
      <c r="AU40" s="700"/>
      <c r="AV40" s="700"/>
      <c r="AW40" s="700"/>
      <c r="AX40" s="700"/>
      <c r="AY40" s="701"/>
      <c r="AZ40" s="664" t="s">
        <v>129</v>
      </c>
      <c r="BA40" s="665"/>
      <c r="BB40" s="665"/>
      <c r="BC40" s="665"/>
      <c r="BD40" s="675"/>
      <c r="BE40" s="675"/>
      <c r="BF40" s="702"/>
      <c r="BG40" s="707" t="s">
        <v>345</v>
      </c>
      <c r="BH40" s="708"/>
      <c r="BI40" s="708"/>
      <c r="BJ40" s="708"/>
      <c r="BK40" s="708"/>
      <c r="BL40" s="363"/>
      <c r="BM40" s="703" t="s">
        <v>346</v>
      </c>
      <c r="BN40" s="703"/>
      <c r="BO40" s="703"/>
      <c r="BP40" s="703"/>
      <c r="BQ40" s="703"/>
      <c r="BR40" s="703"/>
      <c r="BS40" s="703"/>
      <c r="BT40" s="703"/>
      <c r="BU40" s="704"/>
      <c r="BV40" s="664">
        <v>117</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9334</v>
      </c>
      <c r="CS40" s="665"/>
      <c r="CT40" s="665"/>
      <c r="CU40" s="665"/>
      <c r="CV40" s="665"/>
      <c r="CW40" s="665"/>
      <c r="CX40" s="665"/>
      <c r="CY40" s="666"/>
      <c r="CZ40" s="667">
        <v>0</v>
      </c>
      <c r="DA40" s="677"/>
      <c r="DB40" s="677"/>
      <c r="DC40" s="678"/>
      <c r="DD40" s="670" t="s">
        <v>129</v>
      </c>
      <c r="DE40" s="665"/>
      <c r="DF40" s="665"/>
      <c r="DG40" s="665"/>
      <c r="DH40" s="665"/>
      <c r="DI40" s="665"/>
      <c r="DJ40" s="665"/>
      <c r="DK40" s="666"/>
      <c r="DL40" s="670" t="s">
        <v>129</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15">
      <c r="B41" s="661" t="s">
        <v>348</v>
      </c>
      <c r="C41" s="662"/>
      <c r="D41" s="662"/>
      <c r="E41" s="662"/>
      <c r="F41" s="662"/>
      <c r="G41" s="662"/>
      <c r="H41" s="662"/>
      <c r="I41" s="662"/>
      <c r="J41" s="662"/>
      <c r="K41" s="662"/>
      <c r="L41" s="662"/>
      <c r="M41" s="662"/>
      <c r="N41" s="662"/>
      <c r="O41" s="662"/>
      <c r="P41" s="662"/>
      <c r="Q41" s="663"/>
      <c r="R41" s="664" t="s">
        <v>129</v>
      </c>
      <c r="S41" s="665"/>
      <c r="T41" s="665"/>
      <c r="U41" s="665"/>
      <c r="V41" s="665"/>
      <c r="W41" s="665"/>
      <c r="X41" s="665"/>
      <c r="Y41" s="666"/>
      <c r="Z41" s="691" t="s">
        <v>129</v>
      </c>
      <c r="AA41" s="691"/>
      <c r="AB41" s="691"/>
      <c r="AC41" s="691"/>
      <c r="AD41" s="692" t="s">
        <v>129</v>
      </c>
      <c r="AE41" s="692"/>
      <c r="AF41" s="692"/>
      <c r="AG41" s="692"/>
      <c r="AH41" s="692"/>
      <c r="AI41" s="692"/>
      <c r="AJ41" s="692"/>
      <c r="AK41" s="692"/>
      <c r="AL41" s="667" t="s">
        <v>129</v>
      </c>
      <c r="AM41" s="668"/>
      <c r="AN41" s="668"/>
      <c r="AO41" s="693"/>
      <c r="AQ41" s="699" t="s">
        <v>349</v>
      </c>
      <c r="AR41" s="700"/>
      <c r="AS41" s="700"/>
      <c r="AT41" s="700"/>
      <c r="AU41" s="700"/>
      <c r="AV41" s="700"/>
      <c r="AW41" s="700"/>
      <c r="AX41" s="700"/>
      <c r="AY41" s="701"/>
      <c r="AZ41" s="664">
        <v>201713</v>
      </c>
      <c r="BA41" s="665"/>
      <c r="BB41" s="665"/>
      <c r="BC41" s="665"/>
      <c r="BD41" s="675"/>
      <c r="BE41" s="675"/>
      <c r="BF41" s="702"/>
      <c r="BG41" s="707"/>
      <c r="BH41" s="708"/>
      <c r="BI41" s="708"/>
      <c r="BJ41" s="708"/>
      <c r="BK41" s="708"/>
      <c r="BL41" s="363"/>
      <c r="BM41" s="703" t="s">
        <v>350</v>
      </c>
      <c r="BN41" s="703"/>
      <c r="BO41" s="703"/>
      <c r="BP41" s="703"/>
      <c r="BQ41" s="703"/>
      <c r="BR41" s="703"/>
      <c r="BS41" s="703"/>
      <c r="BT41" s="703"/>
      <c r="BU41" s="704"/>
      <c r="BV41" s="664" t="s">
        <v>129</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129</v>
      </c>
      <c r="CS41" s="675"/>
      <c r="CT41" s="675"/>
      <c r="CU41" s="675"/>
      <c r="CV41" s="675"/>
      <c r="CW41" s="675"/>
      <c r="CX41" s="675"/>
      <c r="CY41" s="676"/>
      <c r="CZ41" s="667" t="s">
        <v>129</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352</v>
      </c>
      <c r="C42" s="662"/>
      <c r="D42" s="662"/>
      <c r="E42" s="662"/>
      <c r="F42" s="662"/>
      <c r="G42" s="662"/>
      <c r="H42" s="662"/>
      <c r="I42" s="662"/>
      <c r="J42" s="662"/>
      <c r="K42" s="662"/>
      <c r="L42" s="662"/>
      <c r="M42" s="662"/>
      <c r="N42" s="662"/>
      <c r="O42" s="662"/>
      <c r="P42" s="662"/>
      <c r="Q42" s="663"/>
      <c r="R42" s="664" t="s">
        <v>129</v>
      </c>
      <c r="S42" s="665"/>
      <c r="T42" s="665"/>
      <c r="U42" s="665"/>
      <c r="V42" s="665"/>
      <c r="W42" s="665"/>
      <c r="X42" s="665"/>
      <c r="Y42" s="666"/>
      <c r="Z42" s="691" t="s">
        <v>129</v>
      </c>
      <c r="AA42" s="691"/>
      <c r="AB42" s="691"/>
      <c r="AC42" s="691"/>
      <c r="AD42" s="692" t="s">
        <v>129</v>
      </c>
      <c r="AE42" s="692"/>
      <c r="AF42" s="692"/>
      <c r="AG42" s="692"/>
      <c r="AH42" s="692"/>
      <c r="AI42" s="692"/>
      <c r="AJ42" s="692"/>
      <c r="AK42" s="692"/>
      <c r="AL42" s="667" t="s">
        <v>129</v>
      </c>
      <c r="AM42" s="668"/>
      <c r="AN42" s="668"/>
      <c r="AO42" s="693"/>
      <c r="AQ42" s="711" t="s">
        <v>353</v>
      </c>
      <c r="AR42" s="712"/>
      <c r="AS42" s="712"/>
      <c r="AT42" s="712"/>
      <c r="AU42" s="712"/>
      <c r="AV42" s="712"/>
      <c r="AW42" s="712"/>
      <c r="AX42" s="712"/>
      <c r="AY42" s="713"/>
      <c r="AZ42" s="644">
        <v>632942</v>
      </c>
      <c r="BA42" s="679"/>
      <c r="BB42" s="679"/>
      <c r="BC42" s="679"/>
      <c r="BD42" s="645"/>
      <c r="BE42" s="645"/>
      <c r="BF42" s="694"/>
      <c r="BG42" s="709"/>
      <c r="BH42" s="710"/>
      <c r="BI42" s="710"/>
      <c r="BJ42" s="710"/>
      <c r="BK42" s="710"/>
      <c r="BL42" s="364"/>
      <c r="BM42" s="695" t="s">
        <v>354</v>
      </c>
      <c r="BN42" s="695"/>
      <c r="BO42" s="695"/>
      <c r="BP42" s="695"/>
      <c r="BQ42" s="695"/>
      <c r="BR42" s="695"/>
      <c r="BS42" s="695"/>
      <c r="BT42" s="695"/>
      <c r="BU42" s="696"/>
      <c r="BV42" s="644">
        <v>266</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2251839</v>
      </c>
      <c r="CS42" s="675"/>
      <c r="CT42" s="675"/>
      <c r="CU42" s="675"/>
      <c r="CV42" s="675"/>
      <c r="CW42" s="675"/>
      <c r="CX42" s="675"/>
      <c r="CY42" s="676"/>
      <c r="CZ42" s="667">
        <v>10.6</v>
      </c>
      <c r="DA42" s="677"/>
      <c r="DB42" s="677"/>
      <c r="DC42" s="678"/>
      <c r="DD42" s="670">
        <v>27099</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356</v>
      </c>
      <c r="C43" s="662"/>
      <c r="D43" s="662"/>
      <c r="E43" s="662"/>
      <c r="F43" s="662"/>
      <c r="G43" s="662"/>
      <c r="H43" s="662"/>
      <c r="I43" s="662"/>
      <c r="J43" s="662"/>
      <c r="K43" s="662"/>
      <c r="L43" s="662"/>
      <c r="M43" s="662"/>
      <c r="N43" s="662"/>
      <c r="O43" s="662"/>
      <c r="P43" s="662"/>
      <c r="Q43" s="663"/>
      <c r="R43" s="664">
        <v>485717</v>
      </c>
      <c r="S43" s="665"/>
      <c r="T43" s="665"/>
      <c r="U43" s="665"/>
      <c r="V43" s="665"/>
      <c r="W43" s="665"/>
      <c r="X43" s="665"/>
      <c r="Y43" s="666"/>
      <c r="Z43" s="691">
        <v>2.2000000000000002</v>
      </c>
      <c r="AA43" s="691"/>
      <c r="AB43" s="691"/>
      <c r="AC43" s="691"/>
      <c r="AD43" s="692" t="s">
        <v>129</v>
      </c>
      <c r="AE43" s="692"/>
      <c r="AF43" s="692"/>
      <c r="AG43" s="692"/>
      <c r="AH43" s="692"/>
      <c r="AI43" s="692"/>
      <c r="AJ43" s="692"/>
      <c r="AK43" s="692"/>
      <c r="AL43" s="667" t="s">
        <v>129</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25482</v>
      </c>
      <c r="CS43" s="675"/>
      <c r="CT43" s="675"/>
      <c r="CU43" s="675"/>
      <c r="CV43" s="675"/>
      <c r="CW43" s="675"/>
      <c r="CX43" s="675"/>
      <c r="CY43" s="676"/>
      <c r="CZ43" s="667">
        <v>0.1</v>
      </c>
      <c r="DA43" s="677"/>
      <c r="DB43" s="677"/>
      <c r="DC43" s="678"/>
      <c r="DD43" s="670">
        <v>24327</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358</v>
      </c>
      <c r="C44" s="642"/>
      <c r="D44" s="642"/>
      <c r="E44" s="642"/>
      <c r="F44" s="642"/>
      <c r="G44" s="642"/>
      <c r="H44" s="642"/>
      <c r="I44" s="642"/>
      <c r="J44" s="642"/>
      <c r="K44" s="642"/>
      <c r="L44" s="642"/>
      <c r="M44" s="642"/>
      <c r="N44" s="642"/>
      <c r="O44" s="642"/>
      <c r="P44" s="642"/>
      <c r="Q44" s="643"/>
      <c r="R44" s="644">
        <v>22557974</v>
      </c>
      <c r="S44" s="679"/>
      <c r="T44" s="679"/>
      <c r="U44" s="679"/>
      <c r="V44" s="679"/>
      <c r="W44" s="679"/>
      <c r="X44" s="679"/>
      <c r="Y44" s="680"/>
      <c r="Z44" s="681">
        <v>100</v>
      </c>
      <c r="AA44" s="681"/>
      <c r="AB44" s="681"/>
      <c r="AC44" s="681"/>
      <c r="AD44" s="682">
        <v>6310276</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2237531</v>
      </c>
      <c r="CS44" s="665"/>
      <c r="CT44" s="665"/>
      <c r="CU44" s="665"/>
      <c r="CV44" s="665"/>
      <c r="CW44" s="665"/>
      <c r="CX44" s="665"/>
      <c r="CY44" s="666"/>
      <c r="CZ44" s="667">
        <v>10.6</v>
      </c>
      <c r="DA44" s="668"/>
      <c r="DB44" s="668"/>
      <c r="DC44" s="669"/>
      <c r="DD44" s="670">
        <v>27099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1281391</v>
      </c>
      <c r="CS45" s="675"/>
      <c r="CT45" s="675"/>
      <c r="CU45" s="675"/>
      <c r="CV45" s="675"/>
      <c r="CW45" s="675"/>
      <c r="CX45" s="675"/>
      <c r="CY45" s="676"/>
      <c r="CZ45" s="667">
        <v>6</v>
      </c>
      <c r="DA45" s="677"/>
      <c r="DB45" s="677"/>
      <c r="DC45" s="678"/>
      <c r="DD45" s="670">
        <v>1083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926702</v>
      </c>
      <c r="CS46" s="665"/>
      <c r="CT46" s="665"/>
      <c r="CU46" s="665"/>
      <c r="CV46" s="665"/>
      <c r="CW46" s="665"/>
      <c r="CX46" s="665"/>
      <c r="CY46" s="666"/>
      <c r="CZ46" s="667">
        <v>4.4000000000000004</v>
      </c>
      <c r="DA46" s="668"/>
      <c r="DB46" s="668"/>
      <c r="DC46" s="669"/>
      <c r="DD46" s="670">
        <v>26016</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v>14308</v>
      </c>
      <c r="CS47" s="675"/>
      <c r="CT47" s="675"/>
      <c r="CU47" s="675"/>
      <c r="CV47" s="675"/>
      <c r="CW47" s="675"/>
      <c r="CX47" s="675"/>
      <c r="CY47" s="676"/>
      <c r="CZ47" s="667">
        <v>0.1</v>
      </c>
      <c r="DA47" s="677"/>
      <c r="DB47" s="677"/>
      <c r="DC47" s="678"/>
      <c r="DD47" s="670" t="s">
        <v>129</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129</v>
      </c>
      <c r="CS48" s="665"/>
      <c r="CT48" s="665"/>
      <c r="CU48" s="665"/>
      <c r="CV48" s="665"/>
      <c r="CW48" s="665"/>
      <c r="CX48" s="665"/>
      <c r="CY48" s="666"/>
      <c r="CZ48" s="667" t="s">
        <v>129</v>
      </c>
      <c r="DA48" s="668"/>
      <c r="DB48" s="668"/>
      <c r="DC48" s="669"/>
      <c r="DD48" s="670" t="s">
        <v>129</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21201833</v>
      </c>
      <c r="CS49" s="645"/>
      <c r="CT49" s="645"/>
      <c r="CU49" s="645"/>
      <c r="CV49" s="645"/>
      <c r="CW49" s="645"/>
      <c r="CX49" s="645"/>
      <c r="CY49" s="646"/>
      <c r="CZ49" s="647">
        <v>100</v>
      </c>
      <c r="DA49" s="648"/>
      <c r="DB49" s="648"/>
      <c r="DC49" s="649"/>
      <c r="DD49" s="650">
        <v>6697171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67Da1iCKu8281YtNvyjcSCgsb82id94I7pi8x1QRK3LLMyOyz3PyeKKaKZZ/iVf6/Uuheyh/o74s8QT/gg/0A==" saltValue="TeepsnhppMuuiW4db0w+t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390</v>
      </c>
      <c r="C7" s="814"/>
      <c r="D7" s="814"/>
      <c r="E7" s="814"/>
      <c r="F7" s="814"/>
      <c r="G7" s="814"/>
      <c r="H7" s="814"/>
      <c r="I7" s="814"/>
      <c r="J7" s="814"/>
      <c r="K7" s="814"/>
      <c r="L7" s="814"/>
      <c r="M7" s="814"/>
      <c r="N7" s="814"/>
      <c r="O7" s="814"/>
      <c r="P7" s="815"/>
      <c r="Q7" s="816">
        <v>22381</v>
      </c>
      <c r="R7" s="817"/>
      <c r="S7" s="817"/>
      <c r="T7" s="817"/>
      <c r="U7" s="817"/>
      <c r="V7" s="817">
        <v>21036</v>
      </c>
      <c r="W7" s="817"/>
      <c r="X7" s="817"/>
      <c r="Y7" s="817"/>
      <c r="Z7" s="817"/>
      <c r="AA7" s="817">
        <v>1345</v>
      </c>
      <c r="AB7" s="817"/>
      <c r="AC7" s="817"/>
      <c r="AD7" s="817"/>
      <c r="AE7" s="818"/>
      <c r="AF7" s="819">
        <v>1047</v>
      </c>
      <c r="AG7" s="820"/>
      <c r="AH7" s="820"/>
      <c r="AI7" s="820"/>
      <c r="AJ7" s="821"/>
      <c r="AK7" s="822" t="s">
        <v>574</v>
      </c>
      <c r="AL7" s="823"/>
      <c r="AM7" s="823"/>
      <c r="AN7" s="823"/>
      <c r="AO7" s="823"/>
      <c r="AP7" s="823">
        <v>10103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588</v>
      </c>
      <c r="BS7" s="810" t="s">
        <v>585</v>
      </c>
      <c r="BT7" s="811"/>
      <c r="BU7" s="811"/>
      <c r="BV7" s="811"/>
      <c r="BW7" s="811"/>
      <c r="BX7" s="811"/>
      <c r="BY7" s="811"/>
      <c r="BZ7" s="811"/>
      <c r="CA7" s="811"/>
      <c r="CB7" s="811"/>
      <c r="CC7" s="811"/>
      <c r="CD7" s="811"/>
      <c r="CE7" s="811"/>
      <c r="CF7" s="811"/>
      <c r="CG7" s="826"/>
      <c r="CH7" s="807">
        <v>0</v>
      </c>
      <c r="CI7" s="808"/>
      <c r="CJ7" s="808"/>
      <c r="CK7" s="808"/>
      <c r="CL7" s="809"/>
      <c r="CM7" s="807">
        <v>5</v>
      </c>
      <c r="CN7" s="808"/>
      <c r="CO7" s="808"/>
      <c r="CP7" s="808"/>
      <c r="CQ7" s="809"/>
      <c r="CR7" s="807">
        <v>2</v>
      </c>
      <c r="CS7" s="808"/>
      <c r="CT7" s="808"/>
      <c r="CU7" s="808"/>
      <c r="CV7" s="809"/>
      <c r="CW7" s="807" t="s">
        <v>574</v>
      </c>
      <c r="CX7" s="808"/>
      <c r="CY7" s="808"/>
      <c r="CZ7" s="808"/>
      <c r="DA7" s="809"/>
      <c r="DB7" s="807" t="s">
        <v>574</v>
      </c>
      <c r="DC7" s="808"/>
      <c r="DD7" s="808"/>
      <c r="DE7" s="808"/>
      <c r="DF7" s="809"/>
      <c r="DG7" s="807">
        <v>0</v>
      </c>
      <c r="DH7" s="808"/>
      <c r="DI7" s="808"/>
      <c r="DJ7" s="808"/>
      <c r="DK7" s="809"/>
      <c r="DL7" s="807" t="s">
        <v>574</v>
      </c>
      <c r="DM7" s="808"/>
      <c r="DN7" s="808"/>
      <c r="DO7" s="808"/>
      <c r="DP7" s="809"/>
      <c r="DQ7" s="807" t="s">
        <v>574</v>
      </c>
      <c r="DR7" s="808"/>
      <c r="DS7" s="808"/>
      <c r="DT7" s="808"/>
      <c r="DU7" s="809"/>
      <c r="DV7" s="810"/>
      <c r="DW7" s="811"/>
      <c r="DX7" s="811"/>
      <c r="DY7" s="811"/>
      <c r="DZ7" s="812"/>
      <c r="EA7" s="230"/>
    </row>
    <row r="8" spans="1:131" s="231" customFormat="1" ht="26.25" customHeight="1" x14ac:dyDescent="0.15">
      <c r="A8" s="234">
        <v>2</v>
      </c>
      <c r="B8" s="844" t="s">
        <v>391</v>
      </c>
      <c r="C8" s="845"/>
      <c r="D8" s="845"/>
      <c r="E8" s="845"/>
      <c r="F8" s="845"/>
      <c r="G8" s="845"/>
      <c r="H8" s="845"/>
      <c r="I8" s="845"/>
      <c r="J8" s="845"/>
      <c r="K8" s="845"/>
      <c r="L8" s="845"/>
      <c r="M8" s="845"/>
      <c r="N8" s="845"/>
      <c r="O8" s="845"/>
      <c r="P8" s="846"/>
      <c r="Q8" s="847">
        <v>1</v>
      </c>
      <c r="R8" s="848"/>
      <c r="S8" s="848"/>
      <c r="T8" s="848"/>
      <c r="U8" s="848"/>
      <c r="V8" s="848" t="s">
        <v>574</v>
      </c>
      <c r="W8" s="848"/>
      <c r="X8" s="848"/>
      <c r="Y8" s="848"/>
      <c r="Z8" s="848"/>
      <c r="AA8" s="848">
        <v>1</v>
      </c>
      <c r="AB8" s="848"/>
      <c r="AC8" s="848"/>
      <c r="AD8" s="848"/>
      <c r="AE8" s="849"/>
      <c r="AF8" s="850">
        <v>1</v>
      </c>
      <c r="AG8" s="851"/>
      <c r="AH8" s="851"/>
      <c r="AI8" s="851"/>
      <c r="AJ8" s="852"/>
      <c r="AK8" s="833" t="s">
        <v>574</v>
      </c>
      <c r="AL8" s="834"/>
      <c r="AM8" s="834"/>
      <c r="AN8" s="834"/>
      <c r="AO8" s="834"/>
      <c r="AP8" s="834" t="s">
        <v>574</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t="s">
        <v>588</v>
      </c>
      <c r="BS8" s="837" t="s">
        <v>587</v>
      </c>
      <c r="BT8" s="838"/>
      <c r="BU8" s="838"/>
      <c r="BV8" s="838"/>
      <c r="BW8" s="838"/>
      <c r="BX8" s="838"/>
      <c r="BY8" s="838"/>
      <c r="BZ8" s="838"/>
      <c r="CA8" s="838"/>
      <c r="CB8" s="838"/>
      <c r="CC8" s="838"/>
      <c r="CD8" s="838"/>
      <c r="CE8" s="838"/>
      <c r="CF8" s="838"/>
      <c r="CG8" s="839"/>
      <c r="CH8" s="840">
        <v>-3</v>
      </c>
      <c r="CI8" s="841"/>
      <c r="CJ8" s="841"/>
      <c r="CK8" s="841"/>
      <c r="CL8" s="842"/>
      <c r="CM8" s="840">
        <v>32</v>
      </c>
      <c r="CN8" s="841"/>
      <c r="CO8" s="841"/>
      <c r="CP8" s="841"/>
      <c r="CQ8" s="842"/>
      <c r="CR8" s="840">
        <v>50</v>
      </c>
      <c r="CS8" s="841"/>
      <c r="CT8" s="841"/>
      <c r="CU8" s="841"/>
      <c r="CV8" s="842"/>
      <c r="CW8" s="840" t="s">
        <v>574</v>
      </c>
      <c r="CX8" s="841"/>
      <c r="CY8" s="841"/>
      <c r="CZ8" s="841"/>
      <c r="DA8" s="842"/>
      <c r="DB8" s="840" t="s">
        <v>574</v>
      </c>
      <c r="DC8" s="841"/>
      <c r="DD8" s="841"/>
      <c r="DE8" s="841"/>
      <c r="DF8" s="842"/>
      <c r="DG8" s="840" t="s">
        <v>574</v>
      </c>
      <c r="DH8" s="841"/>
      <c r="DI8" s="841"/>
      <c r="DJ8" s="841"/>
      <c r="DK8" s="842"/>
      <c r="DL8" s="840">
        <v>363</v>
      </c>
      <c r="DM8" s="841"/>
      <c r="DN8" s="841"/>
      <c r="DO8" s="841"/>
      <c r="DP8" s="842"/>
      <c r="DQ8" s="840">
        <v>36</v>
      </c>
      <c r="DR8" s="841"/>
      <c r="DS8" s="841"/>
      <c r="DT8" s="841"/>
      <c r="DU8" s="842"/>
      <c r="DV8" s="837"/>
      <c r="DW8" s="838"/>
      <c r="DX8" s="838"/>
      <c r="DY8" s="838"/>
      <c r="DZ8" s="843"/>
      <c r="EA8" s="230"/>
    </row>
    <row r="9" spans="1:131" s="231" customFormat="1" ht="26.25" customHeight="1" x14ac:dyDescent="0.15">
      <c r="A9" s="234">
        <v>3</v>
      </c>
      <c r="B9" s="844" t="s">
        <v>392</v>
      </c>
      <c r="C9" s="845"/>
      <c r="D9" s="845"/>
      <c r="E9" s="845"/>
      <c r="F9" s="845"/>
      <c r="G9" s="845"/>
      <c r="H9" s="845"/>
      <c r="I9" s="845"/>
      <c r="J9" s="845"/>
      <c r="K9" s="845"/>
      <c r="L9" s="845"/>
      <c r="M9" s="845"/>
      <c r="N9" s="845"/>
      <c r="O9" s="845"/>
      <c r="P9" s="846"/>
      <c r="Q9" s="847">
        <v>190</v>
      </c>
      <c r="R9" s="848"/>
      <c r="S9" s="848"/>
      <c r="T9" s="848"/>
      <c r="U9" s="848"/>
      <c r="V9" s="848">
        <v>179</v>
      </c>
      <c r="W9" s="848"/>
      <c r="X9" s="848"/>
      <c r="Y9" s="848"/>
      <c r="Z9" s="848"/>
      <c r="AA9" s="848">
        <v>10</v>
      </c>
      <c r="AB9" s="848"/>
      <c r="AC9" s="848"/>
      <c r="AD9" s="848"/>
      <c r="AE9" s="849"/>
      <c r="AF9" s="850">
        <v>9</v>
      </c>
      <c r="AG9" s="851"/>
      <c r="AH9" s="851"/>
      <c r="AI9" s="851"/>
      <c r="AJ9" s="852"/>
      <c r="AK9" s="833" t="s">
        <v>574</v>
      </c>
      <c r="AL9" s="834"/>
      <c r="AM9" s="834"/>
      <c r="AN9" s="834"/>
      <c r="AO9" s="834"/>
      <c r="AP9" s="834">
        <v>167</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586</v>
      </c>
      <c r="BT9" s="838"/>
      <c r="BU9" s="838"/>
      <c r="BV9" s="838"/>
      <c r="BW9" s="838"/>
      <c r="BX9" s="838"/>
      <c r="BY9" s="838"/>
      <c r="BZ9" s="838"/>
      <c r="CA9" s="838"/>
      <c r="CB9" s="838"/>
      <c r="CC9" s="838"/>
      <c r="CD9" s="838"/>
      <c r="CE9" s="838"/>
      <c r="CF9" s="838"/>
      <c r="CG9" s="839"/>
      <c r="CH9" s="840">
        <v>88</v>
      </c>
      <c r="CI9" s="841"/>
      <c r="CJ9" s="841"/>
      <c r="CK9" s="841"/>
      <c r="CL9" s="842"/>
      <c r="CM9" s="840">
        <v>133</v>
      </c>
      <c r="CN9" s="841"/>
      <c r="CO9" s="841"/>
      <c r="CP9" s="841"/>
      <c r="CQ9" s="842"/>
      <c r="CR9" s="840">
        <v>0</v>
      </c>
      <c r="CS9" s="841"/>
      <c r="CT9" s="841"/>
      <c r="CU9" s="841"/>
      <c r="CV9" s="842"/>
      <c r="CW9" s="840">
        <v>30</v>
      </c>
      <c r="CX9" s="841"/>
      <c r="CY9" s="841"/>
      <c r="CZ9" s="841"/>
      <c r="DA9" s="842"/>
      <c r="DB9" s="840" t="s">
        <v>574</v>
      </c>
      <c r="DC9" s="841"/>
      <c r="DD9" s="841"/>
      <c r="DE9" s="841"/>
      <c r="DF9" s="842"/>
      <c r="DG9" s="840" t="s">
        <v>574</v>
      </c>
      <c r="DH9" s="841"/>
      <c r="DI9" s="841"/>
      <c r="DJ9" s="841"/>
      <c r="DK9" s="842"/>
      <c r="DL9" s="840" t="s">
        <v>574</v>
      </c>
      <c r="DM9" s="841"/>
      <c r="DN9" s="841"/>
      <c r="DO9" s="841"/>
      <c r="DP9" s="842"/>
      <c r="DQ9" s="840" t="s">
        <v>574</v>
      </c>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394</v>
      </c>
      <c r="B23" s="853" t="s">
        <v>395</v>
      </c>
      <c r="C23" s="854"/>
      <c r="D23" s="854"/>
      <c r="E23" s="854"/>
      <c r="F23" s="854"/>
      <c r="G23" s="854"/>
      <c r="H23" s="854"/>
      <c r="I23" s="854"/>
      <c r="J23" s="854"/>
      <c r="K23" s="854"/>
      <c r="L23" s="854"/>
      <c r="M23" s="854"/>
      <c r="N23" s="854"/>
      <c r="O23" s="854"/>
      <c r="P23" s="855"/>
      <c r="Q23" s="856">
        <v>22558</v>
      </c>
      <c r="R23" s="857"/>
      <c r="S23" s="857"/>
      <c r="T23" s="857"/>
      <c r="U23" s="857"/>
      <c r="V23" s="857">
        <v>21202</v>
      </c>
      <c r="W23" s="857"/>
      <c r="X23" s="857"/>
      <c r="Y23" s="857"/>
      <c r="Z23" s="857"/>
      <c r="AA23" s="857">
        <v>1356</v>
      </c>
      <c r="AB23" s="857"/>
      <c r="AC23" s="857"/>
      <c r="AD23" s="857"/>
      <c r="AE23" s="858"/>
      <c r="AF23" s="859">
        <v>1057</v>
      </c>
      <c r="AG23" s="857"/>
      <c r="AH23" s="857"/>
      <c r="AI23" s="857"/>
      <c r="AJ23" s="860"/>
      <c r="AK23" s="861"/>
      <c r="AL23" s="862"/>
      <c r="AM23" s="862"/>
      <c r="AN23" s="862"/>
      <c r="AO23" s="862"/>
      <c r="AP23" s="857">
        <v>10270</v>
      </c>
      <c r="AQ23" s="857"/>
      <c r="AR23" s="857"/>
      <c r="AS23" s="857"/>
      <c r="AT23" s="857"/>
      <c r="AU23" s="873"/>
      <c r="AV23" s="873"/>
      <c r="AW23" s="873"/>
      <c r="AX23" s="873"/>
      <c r="AY23" s="874"/>
      <c r="AZ23" s="875" t="s">
        <v>180</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406</v>
      </c>
      <c r="C28" s="814"/>
      <c r="D28" s="814"/>
      <c r="E28" s="814"/>
      <c r="F28" s="814"/>
      <c r="G28" s="814"/>
      <c r="H28" s="814"/>
      <c r="I28" s="814"/>
      <c r="J28" s="814"/>
      <c r="K28" s="814"/>
      <c r="L28" s="814"/>
      <c r="M28" s="814"/>
      <c r="N28" s="814"/>
      <c r="O28" s="814"/>
      <c r="P28" s="815"/>
      <c r="Q28" s="886">
        <v>2752</v>
      </c>
      <c r="R28" s="887"/>
      <c r="S28" s="887"/>
      <c r="T28" s="887"/>
      <c r="U28" s="887"/>
      <c r="V28" s="887">
        <v>2704</v>
      </c>
      <c r="W28" s="887"/>
      <c r="X28" s="887"/>
      <c r="Y28" s="887"/>
      <c r="Z28" s="887"/>
      <c r="AA28" s="887">
        <v>48</v>
      </c>
      <c r="AB28" s="887"/>
      <c r="AC28" s="887"/>
      <c r="AD28" s="887"/>
      <c r="AE28" s="888"/>
      <c r="AF28" s="889">
        <v>48</v>
      </c>
      <c r="AG28" s="887"/>
      <c r="AH28" s="887"/>
      <c r="AI28" s="887"/>
      <c r="AJ28" s="890"/>
      <c r="AK28" s="891"/>
      <c r="AL28" s="892"/>
      <c r="AM28" s="892"/>
      <c r="AN28" s="892"/>
      <c r="AO28" s="892"/>
      <c r="AP28" s="892" t="s">
        <v>574</v>
      </c>
      <c r="AQ28" s="892"/>
      <c r="AR28" s="892"/>
      <c r="AS28" s="892"/>
      <c r="AT28" s="892"/>
      <c r="AU28" s="892" t="s">
        <v>574</v>
      </c>
      <c r="AV28" s="892"/>
      <c r="AW28" s="892"/>
      <c r="AX28" s="892"/>
      <c r="AY28" s="892"/>
      <c r="AZ28" s="893" t="s">
        <v>574</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407</v>
      </c>
      <c r="C29" s="845"/>
      <c r="D29" s="845"/>
      <c r="E29" s="845"/>
      <c r="F29" s="845"/>
      <c r="G29" s="845"/>
      <c r="H29" s="845"/>
      <c r="I29" s="845"/>
      <c r="J29" s="845"/>
      <c r="K29" s="845"/>
      <c r="L29" s="845"/>
      <c r="M29" s="845"/>
      <c r="N29" s="845"/>
      <c r="O29" s="845"/>
      <c r="P29" s="846"/>
      <c r="Q29" s="847">
        <v>2096</v>
      </c>
      <c r="R29" s="848"/>
      <c r="S29" s="848"/>
      <c r="T29" s="848"/>
      <c r="U29" s="848"/>
      <c r="V29" s="848">
        <v>1976</v>
      </c>
      <c r="W29" s="848"/>
      <c r="X29" s="848"/>
      <c r="Y29" s="848"/>
      <c r="Z29" s="848"/>
      <c r="AA29" s="848">
        <v>120</v>
      </c>
      <c r="AB29" s="848"/>
      <c r="AC29" s="848"/>
      <c r="AD29" s="848"/>
      <c r="AE29" s="849"/>
      <c r="AF29" s="850">
        <v>120</v>
      </c>
      <c r="AG29" s="851"/>
      <c r="AH29" s="851"/>
      <c r="AI29" s="851"/>
      <c r="AJ29" s="852"/>
      <c r="AK29" s="898"/>
      <c r="AL29" s="894"/>
      <c r="AM29" s="894"/>
      <c r="AN29" s="894"/>
      <c r="AO29" s="894"/>
      <c r="AP29" s="894" t="s">
        <v>574</v>
      </c>
      <c r="AQ29" s="894"/>
      <c r="AR29" s="894"/>
      <c r="AS29" s="894"/>
      <c r="AT29" s="894"/>
      <c r="AU29" s="894" t="s">
        <v>574</v>
      </c>
      <c r="AV29" s="894"/>
      <c r="AW29" s="894"/>
      <c r="AX29" s="894"/>
      <c r="AY29" s="894"/>
      <c r="AZ29" s="895" t="s">
        <v>574</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408</v>
      </c>
      <c r="C30" s="845"/>
      <c r="D30" s="845"/>
      <c r="E30" s="845"/>
      <c r="F30" s="845"/>
      <c r="G30" s="845"/>
      <c r="H30" s="845"/>
      <c r="I30" s="845"/>
      <c r="J30" s="845"/>
      <c r="K30" s="845"/>
      <c r="L30" s="845"/>
      <c r="M30" s="845"/>
      <c r="N30" s="845"/>
      <c r="O30" s="845"/>
      <c r="P30" s="846"/>
      <c r="Q30" s="847">
        <v>494</v>
      </c>
      <c r="R30" s="848"/>
      <c r="S30" s="848"/>
      <c r="T30" s="848"/>
      <c r="U30" s="848"/>
      <c r="V30" s="848">
        <v>492</v>
      </c>
      <c r="W30" s="848"/>
      <c r="X30" s="848"/>
      <c r="Y30" s="848"/>
      <c r="Z30" s="848"/>
      <c r="AA30" s="848">
        <v>2</v>
      </c>
      <c r="AB30" s="848"/>
      <c r="AC30" s="848"/>
      <c r="AD30" s="848"/>
      <c r="AE30" s="849"/>
      <c r="AF30" s="850">
        <v>2</v>
      </c>
      <c r="AG30" s="851"/>
      <c r="AH30" s="851"/>
      <c r="AI30" s="851"/>
      <c r="AJ30" s="852"/>
      <c r="AK30" s="898"/>
      <c r="AL30" s="894"/>
      <c r="AM30" s="894"/>
      <c r="AN30" s="894"/>
      <c r="AO30" s="894"/>
      <c r="AP30" s="894" t="s">
        <v>574</v>
      </c>
      <c r="AQ30" s="894"/>
      <c r="AR30" s="894"/>
      <c r="AS30" s="894"/>
      <c r="AT30" s="894"/>
      <c r="AU30" s="894" t="s">
        <v>574</v>
      </c>
      <c r="AV30" s="894"/>
      <c r="AW30" s="894"/>
      <c r="AX30" s="894"/>
      <c r="AY30" s="894"/>
      <c r="AZ30" s="895" t="s">
        <v>574</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409</v>
      </c>
      <c r="C31" s="845"/>
      <c r="D31" s="845"/>
      <c r="E31" s="845"/>
      <c r="F31" s="845"/>
      <c r="G31" s="845"/>
      <c r="H31" s="845"/>
      <c r="I31" s="845"/>
      <c r="J31" s="845"/>
      <c r="K31" s="845"/>
      <c r="L31" s="845"/>
      <c r="M31" s="845"/>
      <c r="N31" s="845"/>
      <c r="O31" s="845"/>
      <c r="P31" s="846"/>
      <c r="Q31" s="847">
        <v>552</v>
      </c>
      <c r="R31" s="848"/>
      <c r="S31" s="848"/>
      <c r="T31" s="848"/>
      <c r="U31" s="848"/>
      <c r="V31" s="848">
        <v>498</v>
      </c>
      <c r="W31" s="848"/>
      <c r="X31" s="848"/>
      <c r="Y31" s="848"/>
      <c r="Z31" s="848"/>
      <c r="AA31" s="848">
        <v>54</v>
      </c>
      <c r="AB31" s="848"/>
      <c r="AC31" s="848"/>
      <c r="AD31" s="848"/>
      <c r="AE31" s="849"/>
      <c r="AF31" s="850">
        <v>1501</v>
      </c>
      <c r="AG31" s="851"/>
      <c r="AH31" s="851"/>
      <c r="AI31" s="851"/>
      <c r="AJ31" s="852"/>
      <c r="AK31" s="898"/>
      <c r="AL31" s="894"/>
      <c r="AM31" s="894"/>
      <c r="AN31" s="894"/>
      <c r="AO31" s="894"/>
      <c r="AP31" s="894">
        <v>166</v>
      </c>
      <c r="AQ31" s="894"/>
      <c r="AR31" s="894"/>
      <c r="AS31" s="894"/>
      <c r="AT31" s="894"/>
      <c r="AU31" s="894">
        <v>0</v>
      </c>
      <c r="AV31" s="894"/>
      <c r="AW31" s="894"/>
      <c r="AX31" s="894"/>
      <c r="AY31" s="894"/>
      <c r="AZ31" s="895" t="s">
        <v>574</v>
      </c>
      <c r="BA31" s="895"/>
      <c r="BB31" s="895"/>
      <c r="BC31" s="895"/>
      <c r="BD31" s="895"/>
      <c r="BE31" s="896" t="s">
        <v>410</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411</v>
      </c>
      <c r="C32" s="845"/>
      <c r="D32" s="845"/>
      <c r="E32" s="845"/>
      <c r="F32" s="845"/>
      <c r="G32" s="845"/>
      <c r="H32" s="845"/>
      <c r="I32" s="845"/>
      <c r="J32" s="845"/>
      <c r="K32" s="845"/>
      <c r="L32" s="845"/>
      <c r="M32" s="845"/>
      <c r="N32" s="845"/>
      <c r="O32" s="845"/>
      <c r="P32" s="846"/>
      <c r="Q32" s="847">
        <v>786</v>
      </c>
      <c r="R32" s="848"/>
      <c r="S32" s="848"/>
      <c r="T32" s="848"/>
      <c r="U32" s="848"/>
      <c r="V32" s="848">
        <v>777</v>
      </c>
      <c r="W32" s="848"/>
      <c r="X32" s="848"/>
      <c r="Y32" s="848"/>
      <c r="Z32" s="848"/>
      <c r="AA32" s="848">
        <v>9</v>
      </c>
      <c r="AB32" s="848"/>
      <c r="AC32" s="848"/>
      <c r="AD32" s="848"/>
      <c r="AE32" s="849"/>
      <c r="AF32" s="850">
        <v>6</v>
      </c>
      <c r="AG32" s="851"/>
      <c r="AH32" s="851"/>
      <c r="AI32" s="851"/>
      <c r="AJ32" s="852"/>
      <c r="AK32" s="898"/>
      <c r="AL32" s="894"/>
      <c r="AM32" s="894"/>
      <c r="AN32" s="894"/>
      <c r="AO32" s="894"/>
      <c r="AP32" s="894">
        <v>3753</v>
      </c>
      <c r="AQ32" s="894"/>
      <c r="AR32" s="894"/>
      <c r="AS32" s="894"/>
      <c r="AT32" s="894"/>
      <c r="AU32" s="894">
        <v>3731</v>
      </c>
      <c r="AV32" s="894"/>
      <c r="AW32" s="894"/>
      <c r="AX32" s="894"/>
      <c r="AY32" s="894"/>
      <c r="AZ32" s="895" t="s">
        <v>574</v>
      </c>
      <c r="BA32" s="895"/>
      <c r="BB32" s="895"/>
      <c r="BC32" s="895"/>
      <c r="BD32" s="895"/>
      <c r="BE32" s="896" t="s">
        <v>412</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413</v>
      </c>
      <c r="C33" s="845"/>
      <c r="D33" s="845"/>
      <c r="E33" s="845"/>
      <c r="F33" s="845"/>
      <c r="G33" s="845"/>
      <c r="H33" s="845"/>
      <c r="I33" s="845"/>
      <c r="J33" s="845"/>
      <c r="K33" s="845"/>
      <c r="L33" s="845"/>
      <c r="M33" s="845"/>
      <c r="N33" s="845"/>
      <c r="O33" s="845"/>
      <c r="P33" s="846"/>
      <c r="Q33" s="847">
        <v>242</v>
      </c>
      <c r="R33" s="848"/>
      <c r="S33" s="848"/>
      <c r="T33" s="848"/>
      <c r="U33" s="848"/>
      <c r="V33" s="848">
        <v>230</v>
      </c>
      <c r="W33" s="848"/>
      <c r="X33" s="848"/>
      <c r="Y33" s="848"/>
      <c r="Z33" s="848"/>
      <c r="AA33" s="848">
        <v>12</v>
      </c>
      <c r="AB33" s="848"/>
      <c r="AC33" s="848"/>
      <c r="AD33" s="848"/>
      <c r="AE33" s="849"/>
      <c r="AF33" s="850">
        <v>12</v>
      </c>
      <c r="AG33" s="851"/>
      <c r="AH33" s="851"/>
      <c r="AI33" s="851"/>
      <c r="AJ33" s="852"/>
      <c r="AK33" s="898"/>
      <c r="AL33" s="894"/>
      <c r="AM33" s="894"/>
      <c r="AN33" s="894"/>
      <c r="AO33" s="894"/>
      <c r="AP33" s="894">
        <v>1081</v>
      </c>
      <c r="AQ33" s="894"/>
      <c r="AR33" s="894"/>
      <c r="AS33" s="894"/>
      <c r="AT33" s="894"/>
      <c r="AU33" s="894">
        <v>1081</v>
      </c>
      <c r="AV33" s="894"/>
      <c r="AW33" s="894"/>
      <c r="AX33" s="894"/>
      <c r="AY33" s="894"/>
      <c r="AZ33" s="895" t="s">
        <v>574</v>
      </c>
      <c r="BA33" s="895"/>
      <c r="BB33" s="895"/>
      <c r="BC33" s="895"/>
      <c r="BD33" s="895"/>
      <c r="BE33" s="896" t="s">
        <v>414</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394</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1689</v>
      </c>
      <c r="AG63" s="908"/>
      <c r="AH63" s="908"/>
      <c r="AI63" s="908"/>
      <c r="AJ63" s="909"/>
      <c r="AK63" s="910"/>
      <c r="AL63" s="905"/>
      <c r="AM63" s="905"/>
      <c r="AN63" s="905"/>
      <c r="AO63" s="905"/>
      <c r="AP63" s="908">
        <v>5000</v>
      </c>
      <c r="AQ63" s="908"/>
      <c r="AR63" s="908"/>
      <c r="AS63" s="908"/>
      <c r="AT63" s="908"/>
      <c r="AU63" s="908">
        <v>4812</v>
      </c>
      <c r="AV63" s="908"/>
      <c r="AW63" s="908"/>
      <c r="AX63" s="908"/>
      <c r="AY63" s="908"/>
      <c r="AZ63" s="912"/>
      <c r="BA63" s="912"/>
      <c r="BB63" s="912"/>
      <c r="BC63" s="912"/>
      <c r="BD63" s="912"/>
      <c r="BE63" s="913"/>
      <c r="BF63" s="913"/>
      <c r="BG63" s="913"/>
      <c r="BH63" s="913"/>
      <c r="BI63" s="914"/>
      <c r="BJ63" s="915" t="s">
        <v>180</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398</v>
      </c>
      <c r="R66" s="798"/>
      <c r="S66" s="798"/>
      <c r="T66" s="798"/>
      <c r="U66" s="799"/>
      <c r="V66" s="797" t="s">
        <v>419</v>
      </c>
      <c r="W66" s="798"/>
      <c r="X66" s="798"/>
      <c r="Y66" s="798"/>
      <c r="Z66" s="799"/>
      <c r="AA66" s="797" t="s">
        <v>400</v>
      </c>
      <c r="AB66" s="798"/>
      <c r="AC66" s="798"/>
      <c r="AD66" s="798"/>
      <c r="AE66" s="799"/>
      <c r="AF66" s="918" t="s">
        <v>401</v>
      </c>
      <c r="AG66" s="879"/>
      <c r="AH66" s="879"/>
      <c r="AI66" s="879"/>
      <c r="AJ66" s="919"/>
      <c r="AK66" s="797" t="s">
        <v>420</v>
      </c>
      <c r="AL66" s="792"/>
      <c r="AM66" s="792"/>
      <c r="AN66" s="792"/>
      <c r="AO66" s="793"/>
      <c r="AP66" s="797" t="s">
        <v>403</v>
      </c>
      <c r="AQ66" s="798"/>
      <c r="AR66" s="798"/>
      <c r="AS66" s="798"/>
      <c r="AT66" s="799"/>
      <c r="AU66" s="797" t="s">
        <v>421</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575</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574</v>
      </c>
      <c r="AQ68" s="930"/>
      <c r="AR68" s="930"/>
      <c r="AS68" s="930"/>
      <c r="AT68" s="930"/>
      <c r="AU68" s="930" t="s">
        <v>574</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584</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574</v>
      </c>
      <c r="AQ69" s="894"/>
      <c r="AR69" s="894"/>
      <c r="AS69" s="894"/>
      <c r="AT69" s="894"/>
      <c r="AU69" s="894" t="s">
        <v>574</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576</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574</v>
      </c>
      <c r="AL70" s="894"/>
      <c r="AM70" s="894"/>
      <c r="AN70" s="894"/>
      <c r="AO70" s="894"/>
      <c r="AP70" s="894" t="s">
        <v>574</v>
      </c>
      <c r="AQ70" s="894"/>
      <c r="AR70" s="894"/>
      <c r="AS70" s="894"/>
      <c r="AT70" s="894"/>
      <c r="AU70" s="894" t="s">
        <v>574</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577</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574</v>
      </c>
      <c r="AL71" s="894"/>
      <c r="AM71" s="894"/>
      <c r="AN71" s="894"/>
      <c r="AO71" s="894"/>
      <c r="AP71" s="894" t="s">
        <v>574</v>
      </c>
      <c r="AQ71" s="894"/>
      <c r="AR71" s="894"/>
      <c r="AS71" s="894"/>
      <c r="AT71" s="894"/>
      <c r="AU71" s="894" t="s">
        <v>574</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578</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574</v>
      </c>
      <c r="AQ72" s="894"/>
      <c r="AR72" s="894"/>
      <c r="AS72" s="894"/>
      <c r="AT72" s="894"/>
      <c r="AU72" s="894" t="s">
        <v>574</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579</v>
      </c>
      <c r="C73" s="938"/>
      <c r="D73" s="938"/>
      <c r="E73" s="938"/>
      <c r="F73" s="938"/>
      <c r="G73" s="938"/>
      <c r="H73" s="938"/>
      <c r="I73" s="938"/>
      <c r="J73" s="938"/>
      <c r="K73" s="938"/>
      <c r="L73" s="938"/>
      <c r="M73" s="938"/>
      <c r="N73" s="938"/>
      <c r="O73" s="938"/>
      <c r="P73" s="939"/>
      <c r="Q73" s="940">
        <v>2965</v>
      </c>
      <c r="R73" s="894"/>
      <c r="S73" s="894"/>
      <c r="T73" s="894"/>
      <c r="U73" s="894"/>
      <c r="V73" s="894">
        <v>2778</v>
      </c>
      <c r="W73" s="894"/>
      <c r="X73" s="894"/>
      <c r="Y73" s="894"/>
      <c r="Z73" s="894"/>
      <c r="AA73" s="894">
        <v>187</v>
      </c>
      <c r="AB73" s="894"/>
      <c r="AC73" s="894"/>
      <c r="AD73" s="894"/>
      <c r="AE73" s="894"/>
      <c r="AF73" s="894">
        <v>116</v>
      </c>
      <c r="AG73" s="894"/>
      <c r="AH73" s="894"/>
      <c r="AI73" s="894"/>
      <c r="AJ73" s="894"/>
      <c r="AK73" s="894">
        <v>0</v>
      </c>
      <c r="AL73" s="894"/>
      <c r="AM73" s="894"/>
      <c r="AN73" s="894"/>
      <c r="AO73" s="894"/>
      <c r="AP73" s="894">
        <v>351</v>
      </c>
      <c r="AQ73" s="894"/>
      <c r="AR73" s="894"/>
      <c r="AS73" s="894"/>
      <c r="AT73" s="894"/>
      <c r="AU73" s="894" t="s">
        <v>574</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580</v>
      </c>
      <c r="C74" s="938"/>
      <c r="D74" s="938"/>
      <c r="E74" s="938"/>
      <c r="F74" s="938"/>
      <c r="G74" s="938"/>
      <c r="H74" s="938"/>
      <c r="I74" s="938"/>
      <c r="J74" s="938"/>
      <c r="K74" s="938"/>
      <c r="L74" s="938"/>
      <c r="M74" s="938"/>
      <c r="N74" s="938"/>
      <c r="O74" s="938"/>
      <c r="P74" s="939"/>
      <c r="Q74" s="940">
        <v>139</v>
      </c>
      <c r="R74" s="894"/>
      <c r="S74" s="894"/>
      <c r="T74" s="894"/>
      <c r="U74" s="894"/>
      <c r="V74" s="894">
        <v>84</v>
      </c>
      <c r="W74" s="894"/>
      <c r="X74" s="894"/>
      <c r="Y74" s="894"/>
      <c r="Z74" s="894"/>
      <c r="AA74" s="894">
        <v>55</v>
      </c>
      <c r="AB74" s="894"/>
      <c r="AC74" s="894"/>
      <c r="AD74" s="894"/>
      <c r="AE74" s="894"/>
      <c r="AF74" s="894">
        <v>7</v>
      </c>
      <c r="AG74" s="894"/>
      <c r="AH74" s="894"/>
      <c r="AI74" s="894"/>
      <c r="AJ74" s="894"/>
      <c r="AK74" s="894">
        <v>68</v>
      </c>
      <c r="AL74" s="894"/>
      <c r="AM74" s="894"/>
      <c r="AN74" s="894"/>
      <c r="AO74" s="894"/>
      <c r="AP74" s="894">
        <v>51</v>
      </c>
      <c r="AQ74" s="894"/>
      <c r="AR74" s="894"/>
      <c r="AS74" s="894"/>
      <c r="AT74" s="894"/>
      <c r="AU74" s="894" t="s">
        <v>574</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581</v>
      </c>
      <c r="C75" s="938"/>
      <c r="D75" s="938"/>
      <c r="E75" s="938"/>
      <c r="F75" s="938"/>
      <c r="G75" s="938"/>
      <c r="H75" s="938"/>
      <c r="I75" s="938"/>
      <c r="J75" s="938"/>
      <c r="K75" s="938"/>
      <c r="L75" s="938"/>
      <c r="M75" s="938"/>
      <c r="N75" s="938"/>
      <c r="O75" s="938"/>
      <c r="P75" s="939"/>
      <c r="Q75" s="941">
        <v>4800</v>
      </c>
      <c r="R75" s="942"/>
      <c r="S75" s="942"/>
      <c r="T75" s="942"/>
      <c r="U75" s="898"/>
      <c r="V75" s="943">
        <v>4743</v>
      </c>
      <c r="W75" s="942"/>
      <c r="X75" s="942"/>
      <c r="Y75" s="942"/>
      <c r="Z75" s="898"/>
      <c r="AA75" s="943">
        <v>56</v>
      </c>
      <c r="AB75" s="942"/>
      <c r="AC75" s="942"/>
      <c r="AD75" s="942"/>
      <c r="AE75" s="898"/>
      <c r="AF75" s="943">
        <v>56</v>
      </c>
      <c r="AG75" s="942"/>
      <c r="AH75" s="942"/>
      <c r="AI75" s="942"/>
      <c r="AJ75" s="898"/>
      <c r="AK75" s="943" t="s">
        <v>574</v>
      </c>
      <c r="AL75" s="942"/>
      <c r="AM75" s="942"/>
      <c r="AN75" s="942"/>
      <c r="AO75" s="898"/>
      <c r="AP75" s="943">
        <v>874</v>
      </c>
      <c r="AQ75" s="942"/>
      <c r="AR75" s="942"/>
      <c r="AS75" s="942"/>
      <c r="AT75" s="898"/>
      <c r="AU75" s="943" t="s">
        <v>574</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t="s">
        <v>582</v>
      </c>
      <c r="C76" s="938"/>
      <c r="D76" s="938"/>
      <c r="E76" s="938"/>
      <c r="F76" s="938"/>
      <c r="G76" s="938"/>
      <c r="H76" s="938"/>
      <c r="I76" s="938"/>
      <c r="J76" s="938"/>
      <c r="K76" s="938"/>
      <c r="L76" s="938"/>
      <c r="M76" s="938"/>
      <c r="N76" s="938"/>
      <c r="O76" s="938"/>
      <c r="P76" s="939"/>
      <c r="Q76" s="941">
        <v>194</v>
      </c>
      <c r="R76" s="942"/>
      <c r="S76" s="942"/>
      <c r="T76" s="942"/>
      <c r="U76" s="898"/>
      <c r="V76" s="943">
        <v>193</v>
      </c>
      <c r="W76" s="942"/>
      <c r="X76" s="942"/>
      <c r="Y76" s="942"/>
      <c r="Z76" s="898"/>
      <c r="AA76" s="943">
        <v>1</v>
      </c>
      <c r="AB76" s="942"/>
      <c r="AC76" s="942"/>
      <c r="AD76" s="942"/>
      <c r="AE76" s="898"/>
      <c r="AF76" s="943">
        <v>1</v>
      </c>
      <c r="AG76" s="942"/>
      <c r="AH76" s="942"/>
      <c r="AI76" s="942"/>
      <c r="AJ76" s="898"/>
      <c r="AK76" s="943" t="s">
        <v>574</v>
      </c>
      <c r="AL76" s="942"/>
      <c r="AM76" s="942"/>
      <c r="AN76" s="942"/>
      <c r="AO76" s="898"/>
      <c r="AP76" s="943">
        <v>136</v>
      </c>
      <c r="AQ76" s="942"/>
      <c r="AR76" s="942"/>
      <c r="AS76" s="942"/>
      <c r="AT76" s="898"/>
      <c r="AU76" s="943" t="s">
        <v>574</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t="s">
        <v>583</v>
      </c>
      <c r="C77" s="938"/>
      <c r="D77" s="938"/>
      <c r="E77" s="938"/>
      <c r="F77" s="938"/>
      <c r="G77" s="938"/>
      <c r="H77" s="938"/>
      <c r="I77" s="938"/>
      <c r="J77" s="938"/>
      <c r="K77" s="938"/>
      <c r="L77" s="938"/>
      <c r="M77" s="938"/>
      <c r="N77" s="938"/>
      <c r="O77" s="938"/>
      <c r="P77" s="939"/>
      <c r="Q77" s="941">
        <v>5</v>
      </c>
      <c r="R77" s="942"/>
      <c r="S77" s="942"/>
      <c r="T77" s="942"/>
      <c r="U77" s="898"/>
      <c r="V77" s="943">
        <v>5</v>
      </c>
      <c r="W77" s="942"/>
      <c r="X77" s="942"/>
      <c r="Y77" s="942"/>
      <c r="Z77" s="898"/>
      <c r="AA77" s="943">
        <v>0</v>
      </c>
      <c r="AB77" s="942"/>
      <c r="AC77" s="942"/>
      <c r="AD77" s="942"/>
      <c r="AE77" s="898"/>
      <c r="AF77" s="943">
        <v>0</v>
      </c>
      <c r="AG77" s="942"/>
      <c r="AH77" s="942"/>
      <c r="AI77" s="942"/>
      <c r="AJ77" s="898"/>
      <c r="AK77" s="943" t="s">
        <v>574</v>
      </c>
      <c r="AL77" s="942"/>
      <c r="AM77" s="942"/>
      <c r="AN77" s="942"/>
      <c r="AO77" s="898"/>
      <c r="AP77" s="943" t="s">
        <v>574</v>
      </c>
      <c r="AQ77" s="942"/>
      <c r="AR77" s="942"/>
      <c r="AS77" s="942"/>
      <c r="AT77" s="898"/>
      <c r="AU77" s="943" t="s">
        <v>574</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394</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10523</v>
      </c>
      <c r="AG88" s="908"/>
      <c r="AH88" s="908"/>
      <c r="AI88" s="908"/>
      <c r="AJ88" s="908"/>
      <c r="AK88" s="905"/>
      <c r="AL88" s="905"/>
      <c r="AM88" s="905"/>
      <c r="AN88" s="905"/>
      <c r="AO88" s="905"/>
      <c r="AP88" s="908">
        <v>1412</v>
      </c>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307</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307</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307</v>
      </c>
      <c r="DR109" s="957"/>
      <c r="DS109" s="957"/>
      <c r="DT109" s="957"/>
      <c r="DU109" s="958"/>
      <c r="DV109" s="956" t="s">
        <v>433</v>
      </c>
      <c r="DW109" s="957"/>
      <c r="DX109" s="957"/>
      <c r="DY109" s="957"/>
      <c r="DZ109" s="959"/>
    </row>
    <row r="110" spans="1:131" s="226"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1024321</v>
      </c>
      <c r="AB110" s="964"/>
      <c r="AC110" s="964"/>
      <c r="AD110" s="964"/>
      <c r="AE110" s="965"/>
      <c r="AF110" s="966">
        <v>985885</v>
      </c>
      <c r="AG110" s="964"/>
      <c r="AH110" s="964"/>
      <c r="AI110" s="964"/>
      <c r="AJ110" s="965"/>
      <c r="AK110" s="966">
        <v>998346</v>
      </c>
      <c r="AL110" s="964"/>
      <c r="AM110" s="964"/>
      <c r="AN110" s="964"/>
      <c r="AO110" s="965"/>
      <c r="AP110" s="967">
        <v>17.7</v>
      </c>
      <c r="AQ110" s="968"/>
      <c r="AR110" s="968"/>
      <c r="AS110" s="968"/>
      <c r="AT110" s="969"/>
      <c r="AU110" s="970" t="s">
        <v>72</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9827215</v>
      </c>
      <c r="BR110" s="995"/>
      <c r="BS110" s="995"/>
      <c r="BT110" s="995"/>
      <c r="BU110" s="995"/>
      <c r="BV110" s="995">
        <v>10009623</v>
      </c>
      <c r="BW110" s="995"/>
      <c r="BX110" s="995"/>
      <c r="BY110" s="995"/>
      <c r="BZ110" s="995"/>
      <c r="CA110" s="995">
        <v>10269603</v>
      </c>
      <c r="CB110" s="995"/>
      <c r="CC110" s="995"/>
      <c r="CD110" s="995"/>
      <c r="CE110" s="995"/>
      <c r="CF110" s="1008">
        <v>182.2</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v>1023846</v>
      </c>
      <c r="DH110" s="995"/>
      <c r="DI110" s="995"/>
      <c r="DJ110" s="995"/>
      <c r="DK110" s="995"/>
      <c r="DL110" s="995">
        <v>1334978</v>
      </c>
      <c r="DM110" s="995"/>
      <c r="DN110" s="995"/>
      <c r="DO110" s="995"/>
      <c r="DP110" s="995"/>
      <c r="DQ110" s="995">
        <v>2000168</v>
      </c>
      <c r="DR110" s="995"/>
      <c r="DS110" s="995"/>
      <c r="DT110" s="995"/>
      <c r="DU110" s="995"/>
      <c r="DV110" s="996">
        <v>35.5</v>
      </c>
      <c r="DW110" s="996"/>
      <c r="DX110" s="996"/>
      <c r="DY110" s="996"/>
      <c r="DZ110" s="997"/>
    </row>
    <row r="111" spans="1:131" s="226" customFormat="1" ht="26.25" customHeight="1" x14ac:dyDescent="0.15">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180</v>
      </c>
      <c r="AB111" s="1002"/>
      <c r="AC111" s="1002"/>
      <c r="AD111" s="1002"/>
      <c r="AE111" s="1003"/>
      <c r="AF111" s="1004" t="s">
        <v>180</v>
      </c>
      <c r="AG111" s="1002"/>
      <c r="AH111" s="1002"/>
      <c r="AI111" s="1002"/>
      <c r="AJ111" s="1003"/>
      <c r="AK111" s="1004" t="s">
        <v>440</v>
      </c>
      <c r="AL111" s="1002"/>
      <c r="AM111" s="1002"/>
      <c r="AN111" s="1002"/>
      <c r="AO111" s="1003"/>
      <c r="AP111" s="1005" t="s">
        <v>180</v>
      </c>
      <c r="AQ111" s="1006"/>
      <c r="AR111" s="1006"/>
      <c r="AS111" s="1006"/>
      <c r="AT111" s="1007"/>
      <c r="AU111" s="972"/>
      <c r="AV111" s="973"/>
      <c r="AW111" s="973"/>
      <c r="AX111" s="973"/>
      <c r="AY111" s="973"/>
      <c r="AZ111" s="986" t="s">
        <v>441</v>
      </c>
      <c r="BA111" s="987"/>
      <c r="BB111" s="987"/>
      <c r="BC111" s="987"/>
      <c r="BD111" s="987"/>
      <c r="BE111" s="987"/>
      <c r="BF111" s="987"/>
      <c r="BG111" s="987"/>
      <c r="BH111" s="987"/>
      <c r="BI111" s="987"/>
      <c r="BJ111" s="987"/>
      <c r="BK111" s="987"/>
      <c r="BL111" s="987"/>
      <c r="BM111" s="987"/>
      <c r="BN111" s="987"/>
      <c r="BO111" s="987"/>
      <c r="BP111" s="988"/>
      <c r="BQ111" s="989">
        <v>1172083</v>
      </c>
      <c r="BR111" s="990"/>
      <c r="BS111" s="990"/>
      <c r="BT111" s="990"/>
      <c r="BU111" s="990"/>
      <c r="BV111" s="990">
        <v>1457595</v>
      </c>
      <c r="BW111" s="990"/>
      <c r="BX111" s="990"/>
      <c r="BY111" s="990"/>
      <c r="BZ111" s="990"/>
      <c r="CA111" s="990">
        <v>2032542</v>
      </c>
      <c r="CB111" s="990"/>
      <c r="CC111" s="990"/>
      <c r="CD111" s="990"/>
      <c r="CE111" s="990"/>
      <c r="CF111" s="984">
        <v>36.1</v>
      </c>
      <c r="CG111" s="985"/>
      <c r="CH111" s="985"/>
      <c r="CI111" s="985"/>
      <c r="CJ111" s="985"/>
      <c r="CK111" s="1012"/>
      <c r="CL111" s="1013"/>
      <c r="CM111" s="986" t="s">
        <v>442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180</v>
      </c>
      <c r="DH111" s="990"/>
      <c r="DI111" s="990"/>
      <c r="DJ111" s="990"/>
      <c r="DK111" s="990"/>
      <c r="DL111" s="990" t="s">
        <v>180</v>
      </c>
      <c r="DM111" s="990"/>
      <c r="DN111" s="990"/>
      <c r="DO111" s="990"/>
      <c r="DP111" s="990"/>
      <c r="DQ111" s="990" t="s">
        <v>180</v>
      </c>
      <c r="DR111" s="990"/>
      <c r="DS111" s="990"/>
      <c r="DT111" s="990"/>
      <c r="DU111" s="990"/>
      <c r="DV111" s="991" t="s">
        <v>180</v>
      </c>
      <c r="DW111" s="991"/>
      <c r="DX111" s="991"/>
      <c r="DY111" s="991"/>
      <c r="DZ111" s="992"/>
    </row>
    <row r="112" spans="1:131" s="226" customFormat="1" ht="26.25" customHeight="1" x14ac:dyDescent="0.15">
      <c r="A112" s="1016" t="s">
        <v>443</v>
      </c>
      <c r="B112" s="1017"/>
      <c r="C112" s="987" t="s">
        <v>444</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440</v>
      </c>
      <c r="AB112" s="1023"/>
      <c r="AC112" s="1023"/>
      <c r="AD112" s="1023"/>
      <c r="AE112" s="1024"/>
      <c r="AF112" s="1025" t="s">
        <v>440</v>
      </c>
      <c r="AG112" s="1023"/>
      <c r="AH112" s="1023"/>
      <c r="AI112" s="1023"/>
      <c r="AJ112" s="1024"/>
      <c r="AK112" s="1025" t="s">
        <v>440</v>
      </c>
      <c r="AL112" s="1023"/>
      <c r="AM112" s="1023"/>
      <c r="AN112" s="1023"/>
      <c r="AO112" s="1024"/>
      <c r="AP112" s="1026" t="s">
        <v>440</v>
      </c>
      <c r="AQ112" s="1027"/>
      <c r="AR112" s="1027"/>
      <c r="AS112" s="1027"/>
      <c r="AT112" s="1028"/>
      <c r="AU112" s="972"/>
      <c r="AV112" s="973"/>
      <c r="AW112" s="973"/>
      <c r="AX112" s="973"/>
      <c r="AY112" s="973"/>
      <c r="AZ112" s="986" t="s">
        <v>445</v>
      </c>
      <c r="BA112" s="987"/>
      <c r="BB112" s="987"/>
      <c r="BC112" s="987"/>
      <c r="BD112" s="987"/>
      <c r="BE112" s="987"/>
      <c r="BF112" s="987"/>
      <c r="BG112" s="987"/>
      <c r="BH112" s="987"/>
      <c r="BI112" s="987"/>
      <c r="BJ112" s="987"/>
      <c r="BK112" s="987"/>
      <c r="BL112" s="987"/>
      <c r="BM112" s="987"/>
      <c r="BN112" s="987"/>
      <c r="BO112" s="987"/>
      <c r="BP112" s="988"/>
      <c r="BQ112" s="989">
        <v>5317544</v>
      </c>
      <c r="BR112" s="990"/>
      <c r="BS112" s="990"/>
      <c r="BT112" s="990"/>
      <c r="BU112" s="990"/>
      <c r="BV112" s="990">
        <v>5115789</v>
      </c>
      <c r="BW112" s="990"/>
      <c r="BX112" s="990"/>
      <c r="BY112" s="990"/>
      <c r="BZ112" s="990"/>
      <c r="CA112" s="990">
        <v>4812525</v>
      </c>
      <c r="CB112" s="990"/>
      <c r="CC112" s="990"/>
      <c r="CD112" s="990"/>
      <c r="CE112" s="990"/>
      <c r="CF112" s="984">
        <v>85.4</v>
      </c>
      <c r="CG112" s="985"/>
      <c r="CH112" s="985"/>
      <c r="CI112" s="985"/>
      <c r="CJ112" s="985"/>
      <c r="CK112" s="1012"/>
      <c r="CL112" s="1013"/>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440</v>
      </c>
      <c r="DM112" s="990"/>
      <c r="DN112" s="990"/>
      <c r="DO112" s="990"/>
      <c r="DP112" s="990"/>
      <c r="DQ112" s="990" t="s">
        <v>440</v>
      </c>
      <c r="DR112" s="990"/>
      <c r="DS112" s="990"/>
      <c r="DT112" s="990"/>
      <c r="DU112" s="990"/>
      <c r="DV112" s="991" t="s">
        <v>440</v>
      </c>
      <c r="DW112" s="991"/>
      <c r="DX112" s="991"/>
      <c r="DY112" s="991"/>
      <c r="DZ112" s="992"/>
    </row>
    <row r="113" spans="1:130" s="226" customFormat="1" ht="26.25" customHeight="1" x14ac:dyDescent="0.15">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474236</v>
      </c>
      <c r="AB113" s="1002"/>
      <c r="AC113" s="1002"/>
      <c r="AD113" s="1002"/>
      <c r="AE113" s="1003"/>
      <c r="AF113" s="1004">
        <v>470376</v>
      </c>
      <c r="AG113" s="1002"/>
      <c r="AH113" s="1002"/>
      <c r="AI113" s="1002"/>
      <c r="AJ113" s="1003"/>
      <c r="AK113" s="1004">
        <v>469576</v>
      </c>
      <c r="AL113" s="1002"/>
      <c r="AM113" s="1002"/>
      <c r="AN113" s="1002"/>
      <c r="AO113" s="1003"/>
      <c r="AP113" s="1005">
        <v>8.3000000000000007</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264484</v>
      </c>
      <c r="BR113" s="990"/>
      <c r="BS113" s="990"/>
      <c r="BT113" s="990"/>
      <c r="BU113" s="990"/>
      <c r="BV113" s="990">
        <v>177007</v>
      </c>
      <c r="BW113" s="990"/>
      <c r="BX113" s="990"/>
      <c r="BY113" s="990"/>
      <c r="BZ113" s="990"/>
      <c r="CA113" s="990">
        <v>118508</v>
      </c>
      <c r="CB113" s="990"/>
      <c r="CC113" s="990"/>
      <c r="CD113" s="990"/>
      <c r="CE113" s="990"/>
      <c r="CF113" s="984">
        <v>2.1</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180</v>
      </c>
      <c r="DH113" s="1023"/>
      <c r="DI113" s="1023"/>
      <c r="DJ113" s="1023"/>
      <c r="DK113" s="1024"/>
      <c r="DL113" s="1025" t="s">
        <v>440</v>
      </c>
      <c r="DM113" s="1023"/>
      <c r="DN113" s="1023"/>
      <c r="DO113" s="1023"/>
      <c r="DP113" s="1024"/>
      <c r="DQ113" s="1025" t="s">
        <v>440</v>
      </c>
      <c r="DR113" s="1023"/>
      <c r="DS113" s="1023"/>
      <c r="DT113" s="1023"/>
      <c r="DU113" s="1024"/>
      <c r="DV113" s="1026" t="s">
        <v>440</v>
      </c>
      <c r="DW113" s="1027"/>
      <c r="DX113" s="1027"/>
      <c r="DY113" s="1027"/>
      <c r="DZ113" s="1028"/>
    </row>
    <row r="114" spans="1:130" s="226" customFormat="1" ht="26.25" customHeight="1" x14ac:dyDescent="0.15">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113493</v>
      </c>
      <c r="AB114" s="1023"/>
      <c r="AC114" s="1023"/>
      <c r="AD114" s="1023"/>
      <c r="AE114" s="1024"/>
      <c r="AF114" s="1025">
        <v>116297</v>
      </c>
      <c r="AG114" s="1023"/>
      <c r="AH114" s="1023"/>
      <c r="AI114" s="1023"/>
      <c r="AJ114" s="1024"/>
      <c r="AK114" s="1025">
        <v>103920</v>
      </c>
      <c r="AL114" s="1023"/>
      <c r="AM114" s="1023"/>
      <c r="AN114" s="1023"/>
      <c r="AO114" s="1024"/>
      <c r="AP114" s="1026">
        <v>1.8</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1717509</v>
      </c>
      <c r="BR114" s="990"/>
      <c r="BS114" s="990"/>
      <c r="BT114" s="990"/>
      <c r="BU114" s="990"/>
      <c r="BV114" s="990">
        <v>1662606</v>
      </c>
      <c r="BW114" s="990"/>
      <c r="BX114" s="990"/>
      <c r="BY114" s="990"/>
      <c r="BZ114" s="990"/>
      <c r="CA114" s="990">
        <v>1655817</v>
      </c>
      <c r="CB114" s="990"/>
      <c r="CC114" s="990"/>
      <c r="CD114" s="990"/>
      <c r="CE114" s="990"/>
      <c r="CF114" s="984">
        <v>29.4</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440</v>
      </c>
      <c r="DH114" s="1023"/>
      <c r="DI114" s="1023"/>
      <c r="DJ114" s="1023"/>
      <c r="DK114" s="1024"/>
      <c r="DL114" s="1025" t="s">
        <v>440</v>
      </c>
      <c r="DM114" s="1023"/>
      <c r="DN114" s="1023"/>
      <c r="DO114" s="1023"/>
      <c r="DP114" s="1024"/>
      <c r="DQ114" s="1025" t="s">
        <v>440</v>
      </c>
      <c r="DR114" s="1023"/>
      <c r="DS114" s="1023"/>
      <c r="DT114" s="1023"/>
      <c r="DU114" s="1024"/>
      <c r="DV114" s="1026" t="s">
        <v>440</v>
      </c>
      <c r="DW114" s="1027"/>
      <c r="DX114" s="1027"/>
      <c r="DY114" s="1027"/>
      <c r="DZ114" s="1028"/>
    </row>
    <row r="115" spans="1:130" s="226" customFormat="1" ht="26.25" customHeight="1" x14ac:dyDescent="0.15">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34836</v>
      </c>
      <c r="AB115" s="1002"/>
      <c r="AC115" s="1002"/>
      <c r="AD115" s="1002"/>
      <c r="AE115" s="1003"/>
      <c r="AF115" s="1004">
        <v>27145</v>
      </c>
      <c r="AG115" s="1002"/>
      <c r="AH115" s="1002"/>
      <c r="AI115" s="1002"/>
      <c r="AJ115" s="1003"/>
      <c r="AK115" s="1004">
        <v>19965</v>
      </c>
      <c r="AL115" s="1002"/>
      <c r="AM115" s="1002"/>
      <c r="AN115" s="1002"/>
      <c r="AO115" s="1003"/>
      <c r="AP115" s="1005">
        <v>0.4</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v>39189</v>
      </c>
      <c r="BR115" s="990"/>
      <c r="BS115" s="990"/>
      <c r="BT115" s="990"/>
      <c r="BU115" s="990"/>
      <c r="BV115" s="990">
        <v>117044</v>
      </c>
      <c r="BW115" s="990"/>
      <c r="BX115" s="990"/>
      <c r="BY115" s="990"/>
      <c r="BZ115" s="990"/>
      <c r="CA115" s="990">
        <v>36204</v>
      </c>
      <c r="CB115" s="990"/>
      <c r="CC115" s="990"/>
      <c r="CD115" s="990"/>
      <c r="CE115" s="990"/>
      <c r="CF115" s="984">
        <v>0.6</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71210</v>
      </c>
      <c r="DH115" s="1023"/>
      <c r="DI115" s="1023"/>
      <c r="DJ115" s="1023"/>
      <c r="DK115" s="1024"/>
      <c r="DL115" s="1025">
        <v>71210</v>
      </c>
      <c r="DM115" s="1023"/>
      <c r="DN115" s="1023"/>
      <c r="DO115" s="1023"/>
      <c r="DP115" s="1024"/>
      <c r="DQ115" s="1025" t="s">
        <v>440</v>
      </c>
      <c r="DR115" s="1023"/>
      <c r="DS115" s="1023"/>
      <c r="DT115" s="1023"/>
      <c r="DU115" s="1024"/>
      <c r="DV115" s="1026" t="s">
        <v>440</v>
      </c>
      <c r="DW115" s="1027"/>
      <c r="DX115" s="1027"/>
      <c r="DY115" s="1027"/>
      <c r="DZ115" s="1028"/>
    </row>
    <row r="116" spans="1:130" s="226" customFormat="1" ht="26.25" customHeight="1" x14ac:dyDescent="0.15">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440</v>
      </c>
      <c r="AB116" s="1023"/>
      <c r="AC116" s="1023"/>
      <c r="AD116" s="1023"/>
      <c r="AE116" s="1024"/>
      <c r="AF116" s="1025" t="s">
        <v>440</v>
      </c>
      <c r="AG116" s="1023"/>
      <c r="AH116" s="1023"/>
      <c r="AI116" s="1023"/>
      <c r="AJ116" s="1024"/>
      <c r="AK116" s="1025" t="s">
        <v>180</v>
      </c>
      <c r="AL116" s="1023"/>
      <c r="AM116" s="1023"/>
      <c r="AN116" s="1023"/>
      <c r="AO116" s="1024"/>
      <c r="AP116" s="1026" t="s">
        <v>440</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440</v>
      </c>
      <c r="BR116" s="990"/>
      <c r="BS116" s="990"/>
      <c r="BT116" s="990"/>
      <c r="BU116" s="990"/>
      <c r="BV116" s="990" t="s">
        <v>440</v>
      </c>
      <c r="BW116" s="990"/>
      <c r="BX116" s="990"/>
      <c r="BY116" s="990"/>
      <c r="BZ116" s="990"/>
      <c r="CA116" s="990" t="s">
        <v>440</v>
      </c>
      <c r="CB116" s="990"/>
      <c r="CC116" s="990"/>
      <c r="CD116" s="990"/>
      <c r="CE116" s="990"/>
      <c r="CF116" s="984" t="s">
        <v>440</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440</v>
      </c>
      <c r="DH116" s="1023"/>
      <c r="DI116" s="1023"/>
      <c r="DJ116" s="1023"/>
      <c r="DK116" s="1024"/>
      <c r="DL116" s="1025" t="s">
        <v>440</v>
      </c>
      <c r="DM116" s="1023"/>
      <c r="DN116" s="1023"/>
      <c r="DO116" s="1023"/>
      <c r="DP116" s="1024"/>
      <c r="DQ116" s="1025" t="s">
        <v>440</v>
      </c>
      <c r="DR116" s="1023"/>
      <c r="DS116" s="1023"/>
      <c r="DT116" s="1023"/>
      <c r="DU116" s="1024"/>
      <c r="DV116" s="1026" t="s">
        <v>440</v>
      </c>
      <c r="DW116" s="1027"/>
      <c r="DX116" s="1027"/>
      <c r="DY116" s="1027"/>
      <c r="DZ116" s="1028"/>
    </row>
    <row r="117" spans="1:130" s="226"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1646886</v>
      </c>
      <c r="AB117" s="1043"/>
      <c r="AC117" s="1043"/>
      <c r="AD117" s="1043"/>
      <c r="AE117" s="1044"/>
      <c r="AF117" s="1045">
        <v>1599703</v>
      </c>
      <c r="AG117" s="1043"/>
      <c r="AH117" s="1043"/>
      <c r="AI117" s="1043"/>
      <c r="AJ117" s="1044"/>
      <c r="AK117" s="1045">
        <v>1591807</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180</v>
      </c>
      <c r="BR117" s="990"/>
      <c r="BS117" s="990"/>
      <c r="BT117" s="990"/>
      <c r="BU117" s="990"/>
      <c r="BV117" s="990" t="s">
        <v>180</v>
      </c>
      <c r="BW117" s="990"/>
      <c r="BX117" s="990"/>
      <c r="BY117" s="990"/>
      <c r="BZ117" s="990"/>
      <c r="CA117" s="990" t="s">
        <v>180</v>
      </c>
      <c r="CB117" s="990"/>
      <c r="CC117" s="990"/>
      <c r="CD117" s="990"/>
      <c r="CE117" s="990"/>
      <c r="CF117" s="984" t="s">
        <v>180</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180</v>
      </c>
      <c r="DH117" s="1023"/>
      <c r="DI117" s="1023"/>
      <c r="DJ117" s="1023"/>
      <c r="DK117" s="1024"/>
      <c r="DL117" s="1025" t="s">
        <v>180</v>
      </c>
      <c r="DM117" s="1023"/>
      <c r="DN117" s="1023"/>
      <c r="DO117" s="1023"/>
      <c r="DP117" s="1024"/>
      <c r="DQ117" s="1025" t="s">
        <v>180</v>
      </c>
      <c r="DR117" s="1023"/>
      <c r="DS117" s="1023"/>
      <c r="DT117" s="1023"/>
      <c r="DU117" s="1024"/>
      <c r="DV117" s="1026" t="s">
        <v>180</v>
      </c>
      <c r="DW117" s="1027"/>
      <c r="DX117" s="1027"/>
      <c r="DY117" s="1027"/>
      <c r="DZ117" s="1028"/>
    </row>
    <row r="118" spans="1:130" s="226"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307</v>
      </c>
      <c r="AL118" s="957"/>
      <c r="AM118" s="957"/>
      <c r="AN118" s="957"/>
      <c r="AO118" s="958"/>
      <c r="AP118" s="1034" t="s">
        <v>433</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180</v>
      </c>
      <c r="BR118" s="1064"/>
      <c r="BS118" s="1064"/>
      <c r="BT118" s="1064"/>
      <c r="BU118" s="1064"/>
      <c r="BV118" s="1064" t="s">
        <v>180</v>
      </c>
      <c r="BW118" s="1064"/>
      <c r="BX118" s="1064"/>
      <c r="BY118" s="1064"/>
      <c r="BZ118" s="1064"/>
      <c r="CA118" s="1064" t="s">
        <v>180</v>
      </c>
      <c r="CB118" s="1064"/>
      <c r="CC118" s="1064"/>
      <c r="CD118" s="1064"/>
      <c r="CE118" s="1064"/>
      <c r="CF118" s="984" t="s">
        <v>180</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180</v>
      </c>
      <c r="DH118" s="1023"/>
      <c r="DI118" s="1023"/>
      <c r="DJ118" s="1023"/>
      <c r="DK118" s="1024"/>
      <c r="DL118" s="1025" t="s">
        <v>180</v>
      </c>
      <c r="DM118" s="1023"/>
      <c r="DN118" s="1023"/>
      <c r="DO118" s="1023"/>
      <c r="DP118" s="1024"/>
      <c r="DQ118" s="1025" t="s">
        <v>180</v>
      </c>
      <c r="DR118" s="1023"/>
      <c r="DS118" s="1023"/>
      <c r="DT118" s="1023"/>
      <c r="DU118" s="1024"/>
      <c r="DV118" s="1026" t="s">
        <v>180</v>
      </c>
      <c r="DW118" s="1027"/>
      <c r="DX118" s="1027"/>
      <c r="DY118" s="1027"/>
      <c r="DZ118" s="1028"/>
    </row>
    <row r="119" spans="1:130" s="226"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180</v>
      </c>
      <c r="AB119" s="964"/>
      <c r="AC119" s="964"/>
      <c r="AD119" s="964"/>
      <c r="AE119" s="965"/>
      <c r="AF119" s="966" t="s">
        <v>180</v>
      </c>
      <c r="AG119" s="964"/>
      <c r="AH119" s="964"/>
      <c r="AI119" s="964"/>
      <c r="AJ119" s="965"/>
      <c r="AK119" s="966" t="s">
        <v>180</v>
      </c>
      <c r="AL119" s="964"/>
      <c r="AM119" s="964"/>
      <c r="AN119" s="964"/>
      <c r="AO119" s="965"/>
      <c r="AP119" s="967" t="s">
        <v>180</v>
      </c>
      <c r="AQ119" s="968"/>
      <c r="AR119" s="968"/>
      <c r="AS119" s="968"/>
      <c r="AT119" s="969"/>
      <c r="AU119" s="974"/>
      <c r="AV119" s="975"/>
      <c r="AW119" s="975"/>
      <c r="AX119" s="975"/>
      <c r="AY119" s="975"/>
      <c r="AZ119" s="247" t="s">
        <v>190</v>
      </c>
      <c r="BA119" s="247"/>
      <c r="BB119" s="247"/>
      <c r="BC119" s="247"/>
      <c r="BD119" s="247"/>
      <c r="BE119" s="247"/>
      <c r="BF119" s="247"/>
      <c r="BG119" s="247"/>
      <c r="BH119" s="247"/>
      <c r="BI119" s="247"/>
      <c r="BJ119" s="247"/>
      <c r="BK119" s="247"/>
      <c r="BL119" s="247"/>
      <c r="BM119" s="247"/>
      <c r="BN119" s="247"/>
      <c r="BO119" s="1041" t="s">
        <v>464</v>
      </c>
      <c r="BP119" s="1069"/>
      <c r="BQ119" s="1063">
        <v>18338024</v>
      </c>
      <c r="BR119" s="1064"/>
      <c r="BS119" s="1064"/>
      <c r="BT119" s="1064"/>
      <c r="BU119" s="1064"/>
      <c r="BV119" s="1064">
        <v>18539664</v>
      </c>
      <c r="BW119" s="1064"/>
      <c r="BX119" s="1064"/>
      <c r="BY119" s="1064"/>
      <c r="BZ119" s="1064"/>
      <c r="CA119" s="1064">
        <v>18925199</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77027</v>
      </c>
      <c r="DH119" s="1050"/>
      <c r="DI119" s="1050"/>
      <c r="DJ119" s="1050"/>
      <c r="DK119" s="1051"/>
      <c r="DL119" s="1049">
        <v>51407</v>
      </c>
      <c r="DM119" s="1050"/>
      <c r="DN119" s="1050"/>
      <c r="DO119" s="1050"/>
      <c r="DP119" s="1051"/>
      <c r="DQ119" s="1049">
        <v>32374</v>
      </c>
      <c r="DR119" s="1050"/>
      <c r="DS119" s="1050"/>
      <c r="DT119" s="1050"/>
      <c r="DU119" s="1051"/>
      <c r="DV119" s="1052">
        <v>0.6</v>
      </c>
      <c r="DW119" s="1053"/>
      <c r="DX119" s="1053"/>
      <c r="DY119" s="1053"/>
      <c r="DZ119" s="1054"/>
    </row>
    <row r="120" spans="1:130" s="226" customFormat="1" ht="26.25" customHeight="1" x14ac:dyDescent="0.15">
      <c r="A120" s="1121"/>
      <c r="B120" s="1013"/>
      <c r="C120" s="986" t="s">
        <v>442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180</v>
      </c>
      <c r="AB120" s="1023"/>
      <c r="AC120" s="1023"/>
      <c r="AD120" s="1023"/>
      <c r="AE120" s="1024"/>
      <c r="AF120" s="1025" t="s">
        <v>180</v>
      </c>
      <c r="AG120" s="1023"/>
      <c r="AH120" s="1023"/>
      <c r="AI120" s="1023"/>
      <c r="AJ120" s="1024"/>
      <c r="AK120" s="1025" t="s">
        <v>180</v>
      </c>
      <c r="AL120" s="1023"/>
      <c r="AM120" s="1023"/>
      <c r="AN120" s="1023"/>
      <c r="AO120" s="1024"/>
      <c r="AP120" s="1026" t="s">
        <v>180</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2747407</v>
      </c>
      <c r="BR120" s="995"/>
      <c r="BS120" s="995"/>
      <c r="BT120" s="995"/>
      <c r="BU120" s="995"/>
      <c r="BV120" s="995">
        <v>3295404</v>
      </c>
      <c r="BW120" s="995"/>
      <c r="BX120" s="995"/>
      <c r="BY120" s="995"/>
      <c r="BZ120" s="995"/>
      <c r="CA120" s="995">
        <v>3561900</v>
      </c>
      <c r="CB120" s="995"/>
      <c r="CC120" s="995"/>
      <c r="CD120" s="995"/>
      <c r="CE120" s="995"/>
      <c r="CF120" s="1008">
        <v>63.2</v>
      </c>
      <c r="CG120" s="1009"/>
      <c r="CH120" s="1009"/>
      <c r="CI120" s="1009"/>
      <c r="CJ120" s="1009"/>
      <c r="CK120" s="1070" t="s">
        <v>468</v>
      </c>
      <c r="CL120" s="1071"/>
      <c r="CM120" s="1071"/>
      <c r="CN120" s="1071"/>
      <c r="CO120" s="1072"/>
      <c r="CP120" s="1078" t="s">
        <v>411</v>
      </c>
      <c r="CQ120" s="1079"/>
      <c r="CR120" s="1079"/>
      <c r="CS120" s="1079"/>
      <c r="CT120" s="1079"/>
      <c r="CU120" s="1079"/>
      <c r="CV120" s="1079"/>
      <c r="CW120" s="1079"/>
      <c r="CX120" s="1079"/>
      <c r="CY120" s="1079"/>
      <c r="CZ120" s="1079"/>
      <c r="DA120" s="1079"/>
      <c r="DB120" s="1079"/>
      <c r="DC120" s="1079"/>
      <c r="DD120" s="1079"/>
      <c r="DE120" s="1079"/>
      <c r="DF120" s="1080"/>
      <c r="DG120" s="994">
        <v>4047156</v>
      </c>
      <c r="DH120" s="995"/>
      <c r="DI120" s="995"/>
      <c r="DJ120" s="995"/>
      <c r="DK120" s="995"/>
      <c r="DL120" s="995">
        <v>3933841</v>
      </c>
      <c r="DM120" s="995"/>
      <c r="DN120" s="995"/>
      <c r="DO120" s="995"/>
      <c r="DP120" s="995"/>
      <c r="DQ120" s="995">
        <v>3730705</v>
      </c>
      <c r="DR120" s="995"/>
      <c r="DS120" s="995"/>
      <c r="DT120" s="995"/>
      <c r="DU120" s="995"/>
      <c r="DV120" s="996">
        <v>66.2</v>
      </c>
      <c r="DW120" s="996"/>
      <c r="DX120" s="996"/>
      <c r="DY120" s="996"/>
      <c r="DZ120" s="997"/>
    </row>
    <row r="121" spans="1:130" s="226"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180</v>
      </c>
      <c r="AB121" s="1023"/>
      <c r="AC121" s="1023"/>
      <c r="AD121" s="1023"/>
      <c r="AE121" s="1024"/>
      <c r="AF121" s="1025" t="s">
        <v>180</v>
      </c>
      <c r="AG121" s="1023"/>
      <c r="AH121" s="1023"/>
      <c r="AI121" s="1023"/>
      <c r="AJ121" s="1024"/>
      <c r="AK121" s="1025" t="s">
        <v>180</v>
      </c>
      <c r="AL121" s="1023"/>
      <c r="AM121" s="1023"/>
      <c r="AN121" s="1023"/>
      <c r="AO121" s="1024"/>
      <c r="AP121" s="1026" t="s">
        <v>180</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1195889</v>
      </c>
      <c r="BR121" s="990"/>
      <c r="BS121" s="990"/>
      <c r="BT121" s="990"/>
      <c r="BU121" s="990"/>
      <c r="BV121" s="990">
        <v>1503196</v>
      </c>
      <c r="BW121" s="990"/>
      <c r="BX121" s="990"/>
      <c r="BY121" s="990"/>
      <c r="BZ121" s="990"/>
      <c r="CA121" s="990">
        <v>2167434</v>
      </c>
      <c r="CB121" s="990"/>
      <c r="CC121" s="990"/>
      <c r="CD121" s="990"/>
      <c r="CE121" s="990"/>
      <c r="CF121" s="984">
        <v>38.5</v>
      </c>
      <c r="CG121" s="985"/>
      <c r="CH121" s="985"/>
      <c r="CI121" s="985"/>
      <c r="CJ121" s="985"/>
      <c r="CK121" s="1073"/>
      <c r="CL121" s="1074"/>
      <c r="CM121" s="1074"/>
      <c r="CN121" s="1074"/>
      <c r="CO121" s="1075"/>
      <c r="CP121" s="1083" t="s">
        <v>471</v>
      </c>
      <c r="CQ121" s="1084"/>
      <c r="CR121" s="1084"/>
      <c r="CS121" s="1084"/>
      <c r="CT121" s="1084"/>
      <c r="CU121" s="1084"/>
      <c r="CV121" s="1084"/>
      <c r="CW121" s="1084"/>
      <c r="CX121" s="1084"/>
      <c r="CY121" s="1084"/>
      <c r="CZ121" s="1084"/>
      <c r="DA121" s="1084"/>
      <c r="DB121" s="1084"/>
      <c r="DC121" s="1084"/>
      <c r="DD121" s="1084"/>
      <c r="DE121" s="1084"/>
      <c r="DF121" s="1085"/>
      <c r="DG121" s="989">
        <v>1270388</v>
      </c>
      <c r="DH121" s="990"/>
      <c r="DI121" s="990"/>
      <c r="DJ121" s="990"/>
      <c r="DK121" s="990"/>
      <c r="DL121" s="990">
        <v>1180878</v>
      </c>
      <c r="DM121" s="990"/>
      <c r="DN121" s="990"/>
      <c r="DO121" s="990"/>
      <c r="DP121" s="990"/>
      <c r="DQ121" s="990">
        <v>1081489</v>
      </c>
      <c r="DR121" s="990"/>
      <c r="DS121" s="990"/>
      <c r="DT121" s="990"/>
      <c r="DU121" s="990"/>
      <c r="DV121" s="991">
        <v>19.2</v>
      </c>
      <c r="DW121" s="991"/>
      <c r="DX121" s="991"/>
      <c r="DY121" s="991"/>
      <c r="DZ121" s="992"/>
    </row>
    <row r="122" spans="1:130" s="226" customFormat="1" ht="26.25" customHeight="1" x14ac:dyDescent="0.15">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180</v>
      </c>
      <c r="AB122" s="1023"/>
      <c r="AC122" s="1023"/>
      <c r="AD122" s="1023"/>
      <c r="AE122" s="1024"/>
      <c r="AF122" s="1025" t="s">
        <v>180</v>
      </c>
      <c r="AG122" s="1023"/>
      <c r="AH122" s="1023"/>
      <c r="AI122" s="1023"/>
      <c r="AJ122" s="1024"/>
      <c r="AK122" s="1025" t="s">
        <v>180</v>
      </c>
      <c r="AL122" s="1023"/>
      <c r="AM122" s="1023"/>
      <c r="AN122" s="1023"/>
      <c r="AO122" s="1024"/>
      <c r="AP122" s="1026" t="s">
        <v>180</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9104029</v>
      </c>
      <c r="BR122" s="1064"/>
      <c r="BS122" s="1064"/>
      <c r="BT122" s="1064"/>
      <c r="BU122" s="1064"/>
      <c r="BV122" s="1064">
        <v>9052910</v>
      </c>
      <c r="BW122" s="1064"/>
      <c r="BX122" s="1064"/>
      <c r="BY122" s="1064"/>
      <c r="BZ122" s="1064"/>
      <c r="CA122" s="1064">
        <v>9146402</v>
      </c>
      <c r="CB122" s="1064"/>
      <c r="CC122" s="1064"/>
      <c r="CD122" s="1064"/>
      <c r="CE122" s="1064"/>
      <c r="CF122" s="1081">
        <v>162.30000000000001</v>
      </c>
      <c r="CG122" s="1082"/>
      <c r="CH122" s="1082"/>
      <c r="CI122" s="1082"/>
      <c r="CJ122" s="1082"/>
      <c r="CK122" s="1073"/>
      <c r="CL122" s="1074"/>
      <c r="CM122" s="1074"/>
      <c r="CN122" s="1074"/>
      <c r="CO122" s="1075"/>
      <c r="CP122" s="1083" t="s">
        <v>409</v>
      </c>
      <c r="CQ122" s="1084"/>
      <c r="CR122" s="1084"/>
      <c r="CS122" s="1084"/>
      <c r="CT122" s="1084"/>
      <c r="CU122" s="1084"/>
      <c r="CV122" s="1084"/>
      <c r="CW122" s="1084"/>
      <c r="CX122" s="1084"/>
      <c r="CY122" s="1084"/>
      <c r="CZ122" s="1084"/>
      <c r="DA122" s="1084"/>
      <c r="DB122" s="1084"/>
      <c r="DC122" s="1084"/>
      <c r="DD122" s="1084"/>
      <c r="DE122" s="1084"/>
      <c r="DF122" s="1085"/>
      <c r="DG122" s="989" t="s">
        <v>180</v>
      </c>
      <c r="DH122" s="990"/>
      <c r="DI122" s="990"/>
      <c r="DJ122" s="990"/>
      <c r="DK122" s="990"/>
      <c r="DL122" s="990">
        <v>1070</v>
      </c>
      <c r="DM122" s="990"/>
      <c r="DN122" s="990"/>
      <c r="DO122" s="990"/>
      <c r="DP122" s="990"/>
      <c r="DQ122" s="990">
        <v>331</v>
      </c>
      <c r="DR122" s="990"/>
      <c r="DS122" s="990"/>
      <c r="DT122" s="990"/>
      <c r="DU122" s="990"/>
      <c r="DV122" s="991">
        <v>0</v>
      </c>
      <c r="DW122" s="991"/>
      <c r="DX122" s="991"/>
      <c r="DY122" s="991"/>
      <c r="DZ122" s="992"/>
    </row>
    <row r="123" spans="1:130" s="226" customFormat="1" ht="26.25" customHeight="1" x14ac:dyDescent="0.15">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180</v>
      </c>
      <c r="AB123" s="1023"/>
      <c r="AC123" s="1023"/>
      <c r="AD123" s="1023"/>
      <c r="AE123" s="1024"/>
      <c r="AF123" s="1025" t="s">
        <v>180</v>
      </c>
      <c r="AG123" s="1023"/>
      <c r="AH123" s="1023"/>
      <c r="AI123" s="1023"/>
      <c r="AJ123" s="1024"/>
      <c r="AK123" s="1025" t="s">
        <v>180</v>
      </c>
      <c r="AL123" s="1023"/>
      <c r="AM123" s="1023"/>
      <c r="AN123" s="1023"/>
      <c r="AO123" s="1024"/>
      <c r="AP123" s="1026" t="s">
        <v>180</v>
      </c>
      <c r="AQ123" s="1027"/>
      <c r="AR123" s="1027"/>
      <c r="AS123" s="1027"/>
      <c r="AT123" s="1028"/>
      <c r="AU123" s="1061"/>
      <c r="AV123" s="1062"/>
      <c r="AW123" s="1062"/>
      <c r="AX123" s="1062"/>
      <c r="AY123" s="1062"/>
      <c r="AZ123" s="247" t="s">
        <v>190</v>
      </c>
      <c r="BA123" s="247"/>
      <c r="BB123" s="247"/>
      <c r="BC123" s="247"/>
      <c r="BD123" s="247"/>
      <c r="BE123" s="247"/>
      <c r="BF123" s="247"/>
      <c r="BG123" s="247"/>
      <c r="BH123" s="247"/>
      <c r="BI123" s="247"/>
      <c r="BJ123" s="247"/>
      <c r="BK123" s="247"/>
      <c r="BL123" s="247"/>
      <c r="BM123" s="247"/>
      <c r="BN123" s="247"/>
      <c r="BO123" s="1041" t="s">
        <v>473</v>
      </c>
      <c r="BP123" s="1069"/>
      <c r="BQ123" s="1127">
        <v>13047325</v>
      </c>
      <c r="BR123" s="1128"/>
      <c r="BS123" s="1128"/>
      <c r="BT123" s="1128"/>
      <c r="BU123" s="1128"/>
      <c r="BV123" s="1128">
        <v>13851510</v>
      </c>
      <c r="BW123" s="1128"/>
      <c r="BX123" s="1128"/>
      <c r="BY123" s="1128"/>
      <c r="BZ123" s="1128"/>
      <c r="CA123" s="1128">
        <v>14875736</v>
      </c>
      <c r="CB123" s="1128"/>
      <c r="CC123" s="1128"/>
      <c r="CD123" s="1128"/>
      <c r="CE123" s="1128"/>
      <c r="CF123" s="1065"/>
      <c r="CG123" s="1066"/>
      <c r="CH123" s="1066"/>
      <c r="CI123" s="1066"/>
      <c r="CJ123" s="1067"/>
      <c r="CK123" s="1073"/>
      <c r="CL123" s="1074"/>
      <c r="CM123" s="1074"/>
      <c r="CN123" s="1074"/>
      <c r="CO123" s="1075"/>
      <c r="CP123" s="1083" t="s">
        <v>407</v>
      </c>
      <c r="CQ123" s="1084"/>
      <c r="CR123" s="1084"/>
      <c r="CS123" s="1084"/>
      <c r="CT123" s="1084"/>
      <c r="CU123" s="1084"/>
      <c r="CV123" s="1084"/>
      <c r="CW123" s="1084"/>
      <c r="CX123" s="1084"/>
      <c r="CY123" s="1084"/>
      <c r="CZ123" s="1084"/>
      <c r="DA123" s="1084"/>
      <c r="DB123" s="1084"/>
      <c r="DC123" s="1084"/>
      <c r="DD123" s="1084"/>
      <c r="DE123" s="1084"/>
      <c r="DF123" s="1085"/>
      <c r="DG123" s="1022" t="s">
        <v>180</v>
      </c>
      <c r="DH123" s="1023"/>
      <c r="DI123" s="1023"/>
      <c r="DJ123" s="1023"/>
      <c r="DK123" s="1024"/>
      <c r="DL123" s="1025" t="s">
        <v>180</v>
      </c>
      <c r="DM123" s="1023"/>
      <c r="DN123" s="1023"/>
      <c r="DO123" s="1023"/>
      <c r="DP123" s="1024"/>
      <c r="DQ123" s="1025" t="s">
        <v>180</v>
      </c>
      <c r="DR123" s="1023"/>
      <c r="DS123" s="1023"/>
      <c r="DT123" s="1023"/>
      <c r="DU123" s="1024"/>
      <c r="DV123" s="1026" t="s">
        <v>180</v>
      </c>
      <c r="DW123" s="1027"/>
      <c r="DX123" s="1027"/>
      <c r="DY123" s="1027"/>
      <c r="DZ123" s="1028"/>
    </row>
    <row r="124" spans="1:130" s="226" customFormat="1" ht="26.25" customHeight="1" thickBot="1" x14ac:dyDescent="0.2">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180</v>
      </c>
      <c r="AB124" s="1023"/>
      <c r="AC124" s="1023"/>
      <c r="AD124" s="1023"/>
      <c r="AE124" s="1024"/>
      <c r="AF124" s="1025" t="s">
        <v>180</v>
      </c>
      <c r="AG124" s="1023"/>
      <c r="AH124" s="1023"/>
      <c r="AI124" s="1023"/>
      <c r="AJ124" s="1024"/>
      <c r="AK124" s="1025" t="s">
        <v>180</v>
      </c>
      <c r="AL124" s="1023"/>
      <c r="AM124" s="1023"/>
      <c r="AN124" s="1023"/>
      <c r="AO124" s="1024"/>
      <c r="AP124" s="1026" t="s">
        <v>180</v>
      </c>
      <c r="AQ124" s="1027"/>
      <c r="AR124" s="1027"/>
      <c r="AS124" s="1027"/>
      <c r="AT124" s="1028"/>
      <c r="AU124" s="1123" t="s">
        <v>474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105.2</v>
      </c>
      <c r="BR124" s="1091"/>
      <c r="BS124" s="1091"/>
      <c r="BT124" s="1091"/>
      <c r="BU124" s="1091"/>
      <c r="BV124" s="1091">
        <v>88.8</v>
      </c>
      <c r="BW124" s="1091"/>
      <c r="BX124" s="1091"/>
      <c r="BY124" s="1091"/>
      <c r="BZ124" s="1091"/>
      <c r="CA124" s="1091">
        <v>71.8</v>
      </c>
      <c r="CB124" s="1091"/>
      <c r="CC124" s="1091"/>
      <c r="CD124" s="1091"/>
      <c r="CE124" s="1091"/>
      <c r="CF124" s="1092"/>
      <c r="CG124" s="1093"/>
      <c r="CH124" s="1093"/>
      <c r="CI124" s="1093"/>
      <c r="CJ124" s="1094"/>
      <c r="CK124" s="1076"/>
      <c r="CL124" s="1076"/>
      <c r="CM124" s="1076"/>
      <c r="CN124" s="1076"/>
      <c r="CO124" s="1077"/>
      <c r="CP124" s="1083" t="s">
        <v>475</v>
      </c>
      <c r="CQ124" s="1084"/>
      <c r="CR124" s="1084"/>
      <c r="CS124" s="1084"/>
      <c r="CT124" s="1084"/>
      <c r="CU124" s="1084"/>
      <c r="CV124" s="1084"/>
      <c r="CW124" s="1084"/>
      <c r="CX124" s="1084"/>
      <c r="CY124" s="1084"/>
      <c r="CZ124" s="1084"/>
      <c r="DA124" s="1084"/>
      <c r="DB124" s="1084"/>
      <c r="DC124" s="1084"/>
      <c r="DD124" s="1084"/>
      <c r="DE124" s="1084"/>
      <c r="DF124" s="1085"/>
      <c r="DG124" s="1068" t="s">
        <v>180</v>
      </c>
      <c r="DH124" s="1050"/>
      <c r="DI124" s="1050"/>
      <c r="DJ124" s="1050"/>
      <c r="DK124" s="1051"/>
      <c r="DL124" s="1049" t="s">
        <v>180</v>
      </c>
      <c r="DM124" s="1050"/>
      <c r="DN124" s="1050"/>
      <c r="DO124" s="1050"/>
      <c r="DP124" s="1051"/>
      <c r="DQ124" s="1049" t="s">
        <v>180</v>
      </c>
      <c r="DR124" s="1050"/>
      <c r="DS124" s="1050"/>
      <c r="DT124" s="1050"/>
      <c r="DU124" s="1051"/>
      <c r="DV124" s="1052" t="s">
        <v>180</v>
      </c>
      <c r="DW124" s="1053"/>
      <c r="DX124" s="1053"/>
      <c r="DY124" s="1053"/>
      <c r="DZ124" s="1054"/>
    </row>
    <row r="125" spans="1:130" s="226"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180</v>
      </c>
      <c r="AB125" s="1023"/>
      <c r="AC125" s="1023"/>
      <c r="AD125" s="1023"/>
      <c r="AE125" s="1024"/>
      <c r="AF125" s="1025" t="s">
        <v>180</v>
      </c>
      <c r="AG125" s="1023"/>
      <c r="AH125" s="1023"/>
      <c r="AI125" s="1023"/>
      <c r="AJ125" s="1024"/>
      <c r="AK125" s="1025" t="s">
        <v>180</v>
      </c>
      <c r="AL125" s="1023"/>
      <c r="AM125" s="1023"/>
      <c r="AN125" s="1023"/>
      <c r="AO125" s="1024"/>
      <c r="AP125" s="1026" t="s">
        <v>180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476</v>
      </c>
      <c r="CL125" s="1071"/>
      <c r="CM125" s="1071"/>
      <c r="CN125" s="1071"/>
      <c r="CO125" s="1072"/>
      <c r="CP125" s="993" t="s">
        <v>477</v>
      </c>
      <c r="CQ125" s="961"/>
      <c r="CR125" s="961"/>
      <c r="CS125" s="961"/>
      <c r="CT125" s="961"/>
      <c r="CU125" s="961"/>
      <c r="CV125" s="961"/>
      <c r="CW125" s="961"/>
      <c r="CX125" s="961"/>
      <c r="CY125" s="961"/>
      <c r="CZ125" s="961"/>
      <c r="DA125" s="961"/>
      <c r="DB125" s="961"/>
      <c r="DC125" s="961"/>
      <c r="DD125" s="961"/>
      <c r="DE125" s="961"/>
      <c r="DF125" s="962"/>
      <c r="DG125" s="994" t="s">
        <v>180</v>
      </c>
      <c r="DH125" s="995"/>
      <c r="DI125" s="995"/>
      <c r="DJ125" s="995"/>
      <c r="DK125" s="995"/>
      <c r="DL125" s="995" t="s">
        <v>180</v>
      </c>
      <c r="DM125" s="995"/>
      <c r="DN125" s="995"/>
      <c r="DO125" s="995"/>
      <c r="DP125" s="995"/>
      <c r="DQ125" s="995" t="s">
        <v>180</v>
      </c>
      <c r="DR125" s="995"/>
      <c r="DS125" s="995"/>
      <c r="DT125" s="995"/>
      <c r="DU125" s="995"/>
      <c r="DV125" s="996" t="s">
        <v>180</v>
      </c>
      <c r="DW125" s="996"/>
      <c r="DX125" s="996"/>
      <c r="DY125" s="996"/>
      <c r="DZ125" s="997"/>
    </row>
    <row r="126" spans="1:130" s="226"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180</v>
      </c>
      <c r="AB126" s="1023"/>
      <c r="AC126" s="1023"/>
      <c r="AD126" s="1023"/>
      <c r="AE126" s="1024"/>
      <c r="AF126" s="1025" t="s">
        <v>180</v>
      </c>
      <c r="AG126" s="1023"/>
      <c r="AH126" s="1023"/>
      <c r="AI126" s="1023"/>
      <c r="AJ126" s="1024"/>
      <c r="AK126" s="1025" t="s">
        <v>180</v>
      </c>
      <c r="AL126" s="1023"/>
      <c r="AM126" s="1023"/>
      <c r="AN126" s="1023"/>
      <c r="AO126" s="1024"/>
      <c r="AP126" s="1026" t="s">
        <v>180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478</v>
      </c>
      <c r="CQ126" s="987"/>
      <c r="CR126" s="987"/>
      <c r="CS126" s="987"/>
      <c r="CT126" s="987"/>
      <c r="CU126" s="987"/>
      <c r="CV126" s="987"/>
      <c r="CW126" s="987"/>
      <c r="CX126" s="987"/>
      <c r="CY126" s="987"/>
      <c r="CZ126" s="987"/>
      <c r="DA126" s="987"/>
      <c r="DB126" s="987"/>
      <c r="DC126" s="987"/>
      <c r="DD126" s="987"/>
      <c r="DE126" s="987"/>
      <c r="DF126" s="988"/>
      <c r="DG126" s="989" t="s">
        <v>180</v>
      </c>
      <c r="DH126" s="990"/>
      <c r="DI126" s="990"/>
      <c r="DJ126" s="990"/>
      <c r="DK126" s="990"/>
      <c r="DL126" s="990" t="s">
        <v>180</v>
      </c>
      <c r="DM126" s="990"/>
      <c r="DN126" s="990"/>
      <c r="DO126" s="990"/>
      <c r="DP126" s="990"/>
      <c r="DQ126" s="990" t="s">
        <v>180</v>
      </c>
      <c r="DR126" s="990"/>
      <c r="DS126" s="990"/>
      <c r="DT126" s="990"/>
      <c r="DU126" s="990"/>
      <c r="DV126" s="991" t="s">
        <v>180</v>
      </c>
      <c r="DW126" s="991"/>
      <c r="DX126" s="991"/>
      <c r="DY126" s="991"/>
      <c r="DZ126" s="992"/>
    </row>
    <row r="127" spans="1:130" s="226" customFormat="1" ht="26.25" customHeight="1" x14ac:dyDescent="0.15">
      <c r="A127" s="1122"/>
      <c r="B127" s="1015"/>
      <c r="C127" s="1037" t="s">
        <v>479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34836</v>
      </c>
      <c r="AB127" s="1023"/>
      <c r="AC127" s="1023"/>
      <c r="AD127" s="1023"/>
      <c r="AE127" s="1024"/>
      <c r="AF127" s="1025">
        <v>27145</v>
      </c>
      <c r="AG127" s="1023"/>
      <c r="AH127" s="1023"/>
      <c r="AI127" s="1023"/>
      <c r="AJ127" s="1024"/>
      <c r="AK127" s="1025">
        <v>19965</v>
      </c>
      <c r="AL127" s="1023"/>
      <c r="AM127" s="1023"/>
      <c r="AN127" s="1023"/>
      <c r="AO127" s="1024"/>
      <c r="AP127" s="1026">
        <v>0.4</v>
      </c>
      <c r="AQ127" s="1027"/>
      <c r="AR127" s="1027"/>
      <c r="AS127" s="1027"/>
      <c r="AT127" s="1028"/>
      <c r="AU127" s="228"/>
      <c r="AV127" s="228"/>
      <c r="AW127" s="228"/>
      <c r="AX127" s="1095" t="s">
        <v>480</v>
      </c>
      <c r="AY127" s="1096"/>
      <c r="AZ127" s="1096"/>
      <c r="BA127" s="1096"/>
      <c r="BB127" s="1096"/>
      <c r="BC127" s="1096"/>
      <c r="BD127" s="1096"/>
      <c r="BE127" s="1097"/>
      <c r="BF127" s="1098" t="s">
        <v>481</v>
      </c>
      <c r="BG127" s="1096"/>
      <c r="BH127" s="1096"/>
      <c r="BI127" s="1096"/>
      <c r="BJ127" s="1096"/>
      <c r="BK127" s="1096"/>
      <c r="BL127" s="1097"/>
      <c r="BM127" s="1098" t="s">
        <v>482</v>
      </c>
      <c r="BN127" s="1096"/>
      <c r="BO127" s="1096"/>
      <c r="BP127" s="1096"/>
      <c r="BQ127" s="1096"/>
      <c r="BR127" s="1096"/>
      <c r="BS127" s="1097"/>
      <c r="BT127" s="1098" t="s">
        <v>483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484</v>
      </c>
      <c r="CQ127" s="987"/>
      <c r="CR127" s="987"/>
      <c r="CS127" s="987"/>
      <c r="CT127" s="987"/>
      <c r="CU127" s="987"/>
      <c r="CV127" s="987"/>
      <c r="CW127" s="987"/>
      <c r="CX127" s="987"/>
      <c r="CY127" s="987"/>
      <c r="CZ127" s="987"/>
      <c r="DA127" s="987"/>
      <c r="DB127" s="987"/>
      <c r="DC127" s="987"/>
      <c r="DD127" s="987"/>
      <c r="DE127" s="987"/>
      <c r="DF127" s="988"/>
      <c r="DG127" s="989" t="s">
        <v>180</v>
      </c>
      <c r="DH127" s="990"/>
      <c r="DI127" s="990"/>
      <c r="DJ127" s="990"/>
      <c r="DK127" s="990"/>
      <c r="DL127" s="990" t="s">
        <v>180</v>
      </c>
      <c r="DM127" s="990"/>
      <c r="DN127" s="990"/>
      <c r="DO127" s="990"/>
      <c r="DP127" s="990"/>
      <c r="DQ127" s="990" t="s">
        <v>180</v>
      </c>
      <c r="DR127" s="990"/>
      <c r="DS127" s="990"/>
      <c r="DT127" s="990"/>
      <c r="DU127" s="990"/>
      <c r="DV127" s="991" t="s">
        <v>180</v>
      </c>
      <c r="DW127" s="991"/>
      <c r="DX127" s="991"/>
      <c r="DY127" s="991"/>
      <c r="DZ127" s="992"/>
    </row>
    <row r="128" spans="1:130" s="226" customFormat="1" ht="26.25" customHeight="1" thickBot="1" x14ac:dyDescent="0.2">
      <c r="A128" s="1105" t="s">
        <v>485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486</v>
      </c>
      <c r="X128" s="1107"/>
      <c r="Y128" s="1107"/>
      <c r="Z128" s="1108"/>
      <c r="AA128" s="1109">
        <v>13805</v>
      </c>
      <c r="AB128" s="1110"/>
      <c r="AC128" s="1110"/>
      <c r="AD128" s="1110"/>
      <c r="AE128" s="1111"/>
      <c r="AF128" s="1112">
        <v>14024</v>
      </c>
      <c r="AG128" s="1110"/>
      <c r="AH128" s="1110"/>
      <c r="AI128" s="1110"/>
      <c r="AJ128" s="1111"/>
      <c r="AK128" s="1112">
        <v>15433</v>
      </c>
      <c r="AL128" s="1110"/>
      <c r="AM128" s="1110"/>
      <c r="AN128" s="1110"/>
      <c r="AO128" s="1111"/>
      <c r="AP128" s="1113"/>
      <c r="AQ128" s="1114"/>
      <c r="AR128" s="1114"/>
      <c r="AS128" s="1114"/>
      <c r="AT128" s="1115"/>
      <c r="AU128" s="228"/>
      <c r="AV128" s="228"/>
      <c r="AW128" s="228"/>
      <c r="AX128" s="960" t="s">
        <v>487</v>
      </c>
      <c r="AY128" s="961"/>
      <c r="AZ128" s="961"/>
      <c r="BA128" s="961"/>
      <c r="BB128" s="961"/>
      <c r="BC128" s="961"/>
      <c r="BD128" s="961"/>
      <c r="BE128" s="962"/>
      <c r="BF128" s="1116" t="s">
        <v>180</v>
      </c>
      <c r="BG128" s="1117"/>
      <c r="BH128" s="1117"/>
      <c r="BI128" s="1117"/>
      <c r="BJ128" s="1117"/>
      <c r="BK128" s="1117"/>
      <c r="BL128" s="1118"/>
      <c r="BM128" s="1116">
        <v>14.23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488</v>
      </c>
      <c r="CQ128" s="790"/>
      <c r="CR128" s="790"/>
      <c r="CS128" s="790"/>
      <c r="CT128" s="790"/>
      <c r="CU128" s="790"/>
      <c r="CV128" s="790"/>
      <c r="CW128" s="790"/>
      <c r="CX128" s="790"/>
      <c r="CY128" s="790"/>
      <c r="CZ128" s="790"/>
      <c r="DA128" s="790"/>
      <c r="DB128" s="790"/>
      <c r="DC128" s="790"/>
      <c r="DD128" s="790"/>
      <c r="DE128" s="790"/>
      <c r="DF128" s="1100"/>
      <c r="DG128" s="1101">
        <v>39189</v>
      </c>
      <c r="DH128" s="1102"/>
      <c r="DI128" s="1102"/>
      <c r="DJ128" s="1102"/>
      <c r="DK128" s="1102"/>
      <c r="DL128" s="1102">
        <v>117044</v>
      </c>
      <c r="DM128" s="1102"/>
      <c r="DN128" s="1102"/>
      <c r="DO128" s="1102"/>
      <c r="DP128" s="1102"/>
      <c r="DQ128" s="1102">
        <v>36204</v>
      </c>
      <c r="DR128" s="1102"/>
      <c r="DS128" s="1102"/>
      <c r="DT128" s="1102"/>
      <c r="DU128" s="1102"/>
      <c r="DV128" s="1103">
        <v>0.6</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489</v>
      </c>
      <c r="X129" s="1135"/>
      <c r="Y129" s="1135"/>
      <c r="Z129" s="1136"/>
      <c r="AA129" s="1022">
        <v>5910171</v>
      </c>
      <c r="AB129" s="1023"/>
      <c r="AC129" s="1023"/>
      <c r="AD129" s="1023"/>
      <c r="AE129" s="1024"/>
      <c r="AF129" s="1025">
        <v>6132315</v>
      </c>
      <c r="AG129" s="1023"/>
      <c r="AH129" s="1023"/>
      <c r="AI129" s="1023"/>
      <c r="AJ129" s="1024"/>
      <c r="AK129" s="1025">
        <v>6509432</v>
      </c>
      <c r="AL129" s="1023"/>
      <c r="AM129" s="1023"/>
      <c r="AN129" s="1023"/>
      <c r="AO129" s="1024"/>
      <c r="AP129" s="1137"/>
      <c r="AQ129" s="1138"/>
      <c r="AR129" s="1138"/>
      <c r="AS129" s="1138"/>
      <c r="AT129" s="1139"/>
      <c r="AU129" s="229"/>
      <c r="AV129" s="229"/>
      <c r="AW129" s="229"/>
      <c r="AX129" s="1129" t="s">
        <v>490</v>
      </c>
      <c r="AY129" s="987"/>
      <c r="AZ129" s="987"/>
      <c r="BA129" s="987"/>
      <c r="BB129" s="987"/>
      <c r="BC129" s="987"/>
      <c r="BD129" s="987"/>
      <c r="BE129" s="988"/>
      <c r="BF129" s="1130" t="s">
        <v>180</v>
      </c>
      <c r="BG129" s="1131"/>
      <c r="BH129" s="1131"/>
      <c r="BI129" s="1131"/>
      <c r="BJ129" s="1131"/>
      <c r="BK129" s="1131"/>
      <c r="BL129" s="1132"/>
      <c r="BM129" s="1130">
        <v>19.23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492</v>
      </c>
      <c r="X130" s="1135"/>
      <c r="Y130" s="1135"/>
      <c r="Z130" s="1136"/>
      <c r="AA130" s="1022">
        <v>884160</v>
      </c>
      <c r="AB130" s="1023"/>
      <c r="AC130" s="1023"/>
      <c r="AD130" s="1023"/>
      <c r="AE130" s="1024"/>
      <c r="AF130" s="1025">
        <v>857775</v>
      </c>
      <c r="AG130" s="1023"/>
      <c r="AH130" s="1023"/>
      <c r="AI130" s="1023"/>
      <c r="AJ130" s="1024"/>
      <c r="AK130" s="1025">
        <v>873754</v>
      </c>
      <c r="AL130" s="1023"/>
      <c r="AM130" s="1023"/>
      <c r="AN130" s="1023"/>
      <c r="AO130" s="1024"/>
      <c r="AP130" s="1137"/>
      <c r="AQ130" s="1138"/>
      <c r="AR130" s="1138"/>
      <c r="AS130" s="1138"/>
      <c r="AT130" s="1139"/>
      <c r="AU130" s="229"/>
      <c r="AV130" s="229"/>
      <c r="AW130" s="229"/>
      <c r="AX130" s="1129" t="s">
        <v>493</v>
      </c>
      <c r="AY130" s="987"/>
      <c r="AZ130" s="987"/>
      <c r="BA130" s="987"/>
      <c r="BB130" s="987"/>
      <c r="BC130" s="987"/>
      <c r="BD130" s="987"/>
      <c r="BE130" s="988"/>
      <c r="BF130" s="1165">
        <v>13.7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494</v>
      </c>
      <c r="X131" s="1172"/>
      <c r="Y131" s="1172"/>
      <c r="Z131" s="1173"/>
      <c r="AA131" s="1068">
        <v>5026011</v>
      </c>
      <c r="AB131" s="1050"/>
      <c r="AC131" s="1050"/>
      <c r="AD131" s="1050"/>
      <c r="AE131" s="1051"/>
      <c r="AF131" s="1049">
        <v>5274540</v>
      </c>
      <c r="AG131" s="1050"/>
      <c r="AH131" s="1050"/>
      <c r="AI131" s="1050"/>
      <c r="AJ131" s="1051"/>
      <c r="AK131" s="1049">
        <v>5635678</v>
      </c>
      <c r="AL131" s="1050"/>
      <c r="AM131" s="1050"/>
      <c r="AN131" s="1050"/>
      <c r="AO131" s="1051"/>
      <c r="AP131" s="1174"/>
      <c r="AQ131" s="1175"/>
      <c r="AR131" s="1175"/>
      <c r="AS131" s="1175"/>
      <c r="AT131" s="1176"/>
      <c r="AU131" s="229"/>
      <c r="AV131" s="229"/>
      <c r="AW131" s="229"/>
      <c r="AX131" s="1147" t="s">
        <v>495</v>
      </c>
      <c r="AY131" s="790"/>
      <c r="AZ131" s="790"/>
      <c r="BA131" s="790"/>
      <c r="BB131" s="790"/>
      <c r="BC131" s="790"/>
      <c r="BD131" s="790"/>
      <c r="BE131" s="1100"/>
      <c r="BF131" s="1148">
        <v>71.8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496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497</v>
      </c>
      <c r="W132" s="1158"/>
      <c r="X132" s="1158"/>
      <c r="Y132" s="1158"/>
      <c r="Z132" s="1159"/>
      <c r="AA132" s="1160">
        <v>14.900902520000001</v>
      </c>
      <c r="AB132" s="1161"/>
      <c r="AC132" s="1161"/>
      <c r="AD132" s="1161"/>
      <c r="AE132" s="1162"/>
      <c r="AF132" s="1163">
        <v>13.800331399999999</v>
      </c>
      <c r="AG132" s="1161"/>
      <c r="AH132" s="1161"/>
      <c r="AI132" s="1161"/>
      <c r="AJ132" s="1162"/>
      <c r="AK132" s="1163">
        <v>12.467355299999999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498</v>
      </c>
      <c r="W133" s="1141"/>
      <c r="X133" s="1141"/>
      <c r="Y133" s="1141"/>
      <c r="Z133" s="1142"/>
      <c r="AA133" s="1143">
        <v>15.2</v>
      </c>
      <c r="AB133" s="1144"/>
      <c r="AC133" s="1144"/>
      <c r="AD133" s="1144"/>
      <c r="AE133" s="1145"/>
      <c r="AF133" s="1143">
        <v>14.6</v>
      </c>
      <c r="AG133" s="1144"/>
      <c r="AH133" s="1144"/>
      <c r="AI133" s="1144"/>
      <c r="AJ133" s="1145"/>
      <c r="AK133" s="1143">
        <v>13.7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rnmqBLBXbOyPdxeaBRO3NU12IlvY7UTemh/zy3to/kUOl1mEgkCw0A8V3xKm8M09FLrPEpKU9Yj1as1Vb2Viw==" saltValue="Ftd14KT3il7ofq4moYO11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n8a4pxLXgyRtKFfTdt44CBaOm61wyXla4IpmNgyS3gaZg9cd+BkyTq+3XM2P7SRipjAOHppXTd4ZGg54YO4cw==" saltValue="iPeRBGUp4IFkrMDAs+pH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507</v>
      </c>
      <c r="AL9" s="1181"/>
      <c r="AM9" s="1181"/>
      <c r="AN9" s="1182"/>
      <c r="AO9" s="277">
        <v>1741844</v>
      </c>
      <c r="AP9" s="277">
        <v>69878</v>
      </c>
      <c r="AQ9" s="278">
        <v>75794</v>
      </c>
      <c r="AR9" s="279">
        <v>-7.8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508</v>
      </c>
      <c r="AL10" s="1181"/>
      <c r="AM10" s="1181"/>
      <c r="AN10" s="1182"/>
      <c r="AO10" s="280">
        <v>339950</v>
      </c>
      <c r="AP10" s="280">
        <v>13638</v>
      </c>
      <c r="AQ10" s="281">
        <v>8131</v>
      </c>
      <c r="AR10" s="282">
        <v>67.7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509</v>
      </c>
      <c r="AL11" s="1181"/>
      <c r="AM11" s="1181"/>
      <c r="AN11" s="1182"/>
      <c r="AO11" s="280" t="s">
        <v>510</v>
      </c>
      <c r="AP11" s="280" t="s">
        <v>510</v>
      </c>
      <c r="AQ11" s="281">
        <v>549</v>
      </c>
      <c r="AR11" s="282" t="s">
        <v>510</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511</v>
      </c>
      <c r="AL12" s="1181"/>
      <c r="AM12" s="1181"/>
      <c r="AN12" s="1182"/>
      <c r="AO12" s="280" t="s">
        <v>510</v>
      </c>
      <c r="AP12" s="280" t="s">
        <v>510</v>
      </c>
      <c r="AQ12" s="281">
        <v>5</v>
      </c>
      <c r="AR12" s="282" t="s">
        <v>510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512</v>
      </c>
      <c r="AL13" s="1181"/>
      <c r="AM13" s="1181"/>
      <c r="AN13" s="1182"/>
      <c r="AO13" s="280">
        <v>185072</v>
      </c>
      <c r="AP13" s="280">
        <v>7425</v>
      </c>
      <c r="AQ13" s="281">
        <v>2734</v>
      </c>
      <c r="AR13" s="282">
        <v>171.6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513</v>
      </c>
      <c r="AL14" s="1181"/>
      <c r="AM14" s="1181"/>
      <c r="AN14" s="1182"/>
      <c r="AO14" s="280">
        <v>25482</v>
      </c>
      <c r="AP14" s="280">
        <v>1022</v>
      </c>
      <c r="AQ14" s="281">
        <v>1219</v>
      </c>
      <c r="AR14" s="282">
        <v>-16.2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514</v>
      </c>
      <c r="AL15" s="1184"/>
      <c r="AM15" s="1184"/>
      <c r="AN15" s="1185"/>
      <c r="AO15" s="280">
        <v>-128643</v>
      </c>
      <c r="AP15" s="280">
        <v>-5161</v>
      </c>
      <c r="AQ15" s="281">
        <v>-5248</v>
      </c>
      <c r="AR15" s="282">
        <v>-1.7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190</v>
      </c>
      <c r="AL16" s="1184"/>
      <c r="AM16" s="1184"/>
      <c r="AN16" s="1185"/>
      <c r="AO16" s="280">
        <v>2163705</v>
      </c>
      <c r="AP16" s="280">
        <v>86802</v>
      </c>
      <c r="AQ16" s="281">
        <v>83183</v>
      </c>
      <c r="AR16" s="282">
        <v>4.4000000000000004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519</v>
      </c>
      <c r="AL21" s="1187"/>
      <c r="AM21" s="1187"/>
      <c r="AN21" s="1188"/>
      <c r="AO21" s="293">
        <v>8.06</v>
      </c>
      <c r="AP21" s="294">
        <v>7.75</v>
      </c>
      <c r="AQ21" s="295">
        <v>0.31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520</v>
      </c>
      <c r="AL22" s="1187"/>
      <c r="AM22" s="1187"/>
      <c r="AN22" s="1188"/>
      <c r="AO22" s="298">
        <v>95.6</v>
      </c>
      <c r="AP22" s="299">
        <v>97.5</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524</v>
      </c>
      <c r="AL32" s="1195"/>
      <c r="AM32" s="1195"/>
      <c r="AN32" s="1196"/>
      <c r="AO32" s="308">
        <v>998346</v>
      </c>
      <c r="AP32" s="308">
        <v>40051</v>
      </c>
      <c r="AQ32" s="309">
        <v>33516</v>
      </c>
      <c r="AR32" s="310">
        <v>19.5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525</v>
      </c>
      <c r="AL33" s="1195"/>
      <c r="AM33" s="1195"/>
      <c r="AN33" s="1196"/>
      <c r="AO33" s="308" t="s">
        <v>510</v>
      </c>
      <c r="AP33" s="308" t="s">
        <v>510</v>
      </c>
      <c r="AQ33" s="309" t="s">
        <v>510</v>
      </c>
      <c r="AR33" s="310" t="s">
        <v>510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526</v>
      </c>
      <c r="AL34" s="1195"/>
      <c r="AM34" s="1195"/>
      <c r="AN34" s="1196"/>
      <c r="AO34" s="308" t="s">
        <v>510</v>
      </c>
      <c r="AP34" s="308" t="s">
        <v>510</v>
      </c>
      <c r="AQ34" s="309" t="s">
        <v>510</v>
      </c>
      <c r="AR34" s="310" t="s">
        <v>510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527</v>
      </c>
      <c r="AL35" s="1195"/>
      <c r="AM35" s="1195"/>
      <c r="AN35" s="1196"/>
      <c r="AO35" s="308">
        <v>469576</v>
      </c>
      <c r="AP35" s="308">
        <v>18838</v>
      </c>
      <c r="AQ35" s="309">
        <v>11499</v>
      </c>
      <c r="AR35" s="310">
        <v>63.8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528</v>
      </c>
      <c r="AL36" s="1195"/>
      <c r="AM36" s="1195"/>
      <c r="AN36" s="1196"/>
      <c r="AO36" s="308">
        <v>103920</v>
      </c>
      <c r="AP36" s="308">
        <v>4169</v>
      </c>
      <c r="AQ36" s="309">
        <v>2953</v>
      </c>
      <c r="AR36" s="310">
        <v>41.2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529</v>
      </c>
      <c r="AL37" s="1195"/>
      <c r="AM37" s="1195"/>
      <c r="AN37" s="1196"/>
      <c r="AO37" s="308">
        <v>19965</v>
      </c>
      <c r="AP37" s="308">
        <v>801</v>
      </c>
      <c r="AQ37" s="309">
        <v>178</v>
      </c>
      <c r="AR37" s="310">
        <v>350</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530</v>
      </c>
      <c r="AL38" s="1198"/>
      <c r="AM38" s="1198"/>
      <c r="AN38" s="1199"/>
      <c r="AO38" s="311" t="s">
        <v>510</v>
      </c>
      <c r="AP38" s="311" t="s">
        <v>510</v>
      </c>
      <c r="AQ38" s="312">
        <v>3</v>
      </c>
      <c r="AR38" s="300" t="s">
        <v>510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531</v>
      </c>
      <c r="AL39" s="1198"/>
      <c r="AM39" s="1198"/>
      <c r="AN39" s="1199"/>
      <c r="AO39" s="308">
        <v>-15433</v>
      </c>
      <c r="AP39" s="308">
        <v>-619</v>
      </c>
      <c r="AQ39" s="309">
        <v>-2838</v>
      </c>
      <c r="AR39" s="310">
        <v>-78.2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532</v>
      </c>
      <c r="AL40" s="1195"/>
      <c r="AM40" s="1195"/>
      <c r="AN40" s="1196"/>
      <c r="AO40" s="308">
        <v>-873754</v>
      </c>
      <c r="AP40" s="308">
        <v>-35053</v>
      </c>
      <c r="AQ40" s="309">
        <v>-31562</v>
      </c>
      <c r="AR40" s="310">
        <v>11.1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702620</v>
      </c>
      <c r="AP41" s="308">
        <v>28187</v>
      </c>
      <c r="AQ41" s="309">
        <v>13749</v>
      </c>
      <c r="AR41" s="310">
        <v>105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502</v>
      </c>
      <c r="AN49" s="1191" t="s">
        <v>536</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1442682</v>
      </c>
      <c r="AN51" s="330">
        <v>56980</v>
      </c>
      <c r="AO51" s="331">
        <v>202.4</v>
      </c>
      <c r="AP51" s="332">
        <v>53655</v>
      </c>
      <c r="AQ51" s="333">
        <v>-6.1</v>
      </c>
      <c r="AR51" s="334">
        <v>208.5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615468</v>
      </c>
      <c r="AN52" s="338">
        <v>24309</v>
      </c>
      <c r="AO52" s="339">
        <v>72.2</v>
      </c>
      <c r="AP52" s="340">
        <v>32719</v>
      </c>
      <c r="AQ52" s="341">
        <v>-9.6</v>
      </c>
      <c r="AR52" s="342">
        <v>81.8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1370775</v>
      </c>
      <c r="AN53" s="330">
        <v>54288</v>
      </c>
      <c r="AO53" s="331">
        <v>-4.7</v>
      </c>
      <c r="AP53" s="332">
        <v>53869</v>
      </c>
      <c r="AQ53" s="333">
        <v>0.4</v>
      </c>
      <c r="AR53" s="334">
        <v>-5.0999999999999996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858833</v>
      </c>
      <c r="AN54" s="338">
        <v>34013</v>
      </c>
      <c r="AO54" s="339">
        <v>39.9</v>
      </c>
      <c r="AP54" s="340">
        <v>35046</v>
      </c>
      <c r="AQ54" s="341">
        <v>7.1</v>
      </c>
      <c r="AR54" s="342">
        <v>32.799999999999997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3136908</v>
      </c>
      <c r="AN55" s="330">
        <v>124887</v>
      </c>
      <c r="AO55" s="331">
        <v>130</v>
      </c>
      <c r="AP55" s="332">
        <v>59119</v>
      </c>
      <c r="AQ55" s="333">
        <v>9.6999999999999993</v>
      </c>
      <c r="AR55" s="334">
        <v>120.3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690737</v>
      </c>
      <c r="AN56" s="338">
        <v>27500</v>
      </c>
      <c r="AO56" s="339">
        <v>-19.100000000000001</v>
      </c>
      <c r="AP56" s="340">
        <v>29900</v>
      </c>
      <c r="AQ56" s="341">
        <v>-14.7</v>
      </c>
      <c r="AR56" s="342">
        <v>-4.4000000000000004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3118808</v>
      </c>
      <c r="AN57" s="330">
        <v>124384</v>
      </c>
      <c r="AO57" s="331">
        <v>-0.4</v>
      </c>
      <c r="AP57" s="332">
        <v>53895</v>
      </c>
      <c r="AQ57" s="333">
        <v>-8.8000000000000007</v>
      </c>
      <c r="AR57" s="334">
        <v>8.4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546343</v>
      </c>
      <c r="AN58" s="338">
        <v>21789</v>
      </c>
      <c r="AO58" s="339">
        <v>-20.8</v>
      </c>
      <c r="AP58" s="340">
        <v>31224</v>
      </c>
      <c r="AQ58" s="341">
        <v>4.4000000000000004</v>
      </c>
      <c r="AR58" s="342">
        <v>-25.2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2237531</v>
      </c>
      <c r="AN59" s="330">
        <v>89763</v>
      </c>
      <c r="AO59" s="331">
        <v>-27.8</v>
      </c>
      <c r="AP59" s="332">
        <v>56181</v>
      </c>
      <c r="AQ59" s="333">
        <v>4.2</v>
      </c>
      <c r="AR59" s="334">
        <v>-32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926702</v>
      </c>
      <c r="AN60" s="338">
        <v>37177</v>
      </c>
      <c r="AO60" s="339">
        <v>70.599999999999994</v>
      </c>
      <c r="AP60" s="340">
        <v>32039</v>
      </c>
      <c r="AQ60" s="341">
        <v>2.6</v>
      </c>
      <c r="AR60" s="342">
        <v>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2261341</v>
      </c>
      <c r="AN61" s="345">
        <v>90060</v>
      </c>
      <c r="AO61" s="346">
        <v>59.9</v>
      </c>
      <c r="AP61" s="347">
        <v>55344</v>
      </c>
      <c r="AQ61" s="348">
        <v>-0.1</v>
      </c>
      <c r="AR61" s="334">
        <v>60</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727617</v>
      </c>
      <c r="AN62" s="338">
        <v>28958</v>
      </c>
      <c r="AO62" s="339">
        <v>28.6</v>
      </c>
      <c r="AP62" s="340">
        <v>32186</v>
      </c>
      <c r="AQ62" s="341">
        <v>-2</v>
      </c>
      <c r="AR62" s="342">
        <v>30.6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A3ptTJqvg4LvpG7GOCRbPsWrvAhld+kRGvep9QKm4RSZDgHN9p/R6A6V3y3ov02GDY2teZOTUWMe3Y/HF4HAw==" saltValue="vwHlKNLu4N31thkA5Np/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MoGLBWqylDHdEpNeJGHKqBtGaw18ra/Z20b1BwRZL6hIof2xIi6+hqeP2Qm4HpM/TyTzZf6iXB2MfkPaFl1YVw==" saltValue="JpbYG6ab+lvTd7uvSU2V7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xBhdn4ljk4o1VW7n2y46OZHtp+XmUvU7e7C37g4XtbduSFVyOSvnhZZmB8WfOWIcAtVPx8UIL4AkxkT4aKlfMA==" saltValue="KpjPZmUK8Y7yxEKI43s/c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3" t="s">
        <v>3</v>
      </c>
      <c r="D47" s="1203"/>
      <c r="E47" s="1204"/>
      <c r="F47" s="11">
        <v>14.41</v>
      </c>
      <c r="G47" s="12">
        <v>14.73</v>
      </c>
      <c r="H47" s="12">
        <v>14.96</v>
      </c>
      <c r="I47" s="12">
        <v>14.75</v>
      </c>
      <c r="J47" s="13">
        <v>14.47</v>
      </c>
    </row>
    <row r="48" spans="2:10" ht="57.75" customHeight="1" x14ac:dyDescent="0.15">
      <c r="B48" s="14"/>
      <c r="C48" s="1205" t="s">
        <v>4</v>
      </c>
      <c r="D48" s="1205"/>
      <c r="E48" s="1206"/>
      <c r="F48" s="15">
        <v>5.2</v>
      </c>
      <c r="G48" s="16">
        <v>4.99</v>
      </c>
      <c r="H48" s="16">
        <v>3.08</v>
      </c>
      <c r="I48" s="16">
        <v>7.32</v>
      </c>
      <c r="J48" s="17">
        <v>16.239999999999998</v>
      </c>
    </row>
    <row r="49" spans="2:10" ht="57.75" customHeight="1" thickBot="1" x14ac:dyDescent="0.2">
      <c r="B49" s="18"/>
      <c r="C49" s="1207" t="s">
        <v>5</v>
      </c>
      <c r="D49" s="1207"/>
      <c r="E49" s="1208"/>
      <c r="F49" s="19">
        <v>1.66</v>
      </c>
      <c r="G49" s="20">
        <v>0.12</v>
      </c>
      <c r="H49" s="20" t="s">
        <v>557</v>
      </c>
      <c r="I49" s="20">
        <v>4.68</v>
      </c>
      <c r="J49" s="21">
        <v>9.92</v>
      </c>
    </row>
    <row r="50" spans="2:10" x14ac:dyDescent="0.15"/>
  </sheetData>
  <sheetProtection algorithmName="SHA-512" hashValue="KCDR0YuGOJH/F0R9rA46sAHeJz+QGlH/km0Ho72xPJ8sxWecgflGeu7NSjazwwuZiU3hRISEuQRG/98heljN8g==" saltValue="K03Qpo2G6UBUmm/vLYsA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2023-10-02T04:25:09Z</cp:lastPrinted>
  <dcterms:created xsi:type="dcterms:W3CDTF">2023-02-20T04:16:14Z</dcterms:created>
  <dcterms:modified xsi:type="dcterms:W3CDTF">2023-10-16T04:19:07Z</dcterms:modified>
  <cp:category/>
</cp:coreProperties>
</file>