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tabRatio="745" activeTab="0"/>
  </bookViews>
  <sheets>
    <sheet name="２表総括表" sheetId="1" r:id="rId1"/>
    <sheet name="市町村明細（総数）" sheetId="2" r:id="rId2"/>
    <sheet name="市町村明細（免点未満）" sheetId="3" r:id="rId3"/>
    <sheet name="市町村明細（免点以上）" sheetId="4" r:id="rId4"/>
  </sheets>
  <definedNames>
    <definedName name="_xlnm.Print_Area" localSheetId="1">'市町村明細（総数）'!$A$1:$H$53</definedName>
    <definedName name="_xlnm.Print_Area" localSheetId="3">'市町村明細（免点以上）'!$A$1:$H$53</definedName>
    <definedName name="_xlnm.Print_Area" localSheetId="2">'市町村明細（免点未満）'!$A$1:$H$53</definedName>
  </definedNames>
  <calcPr fullCalcOnLoad="1"/>
</workbook>
</file>

<file path=xl/sharedStrings.xml><?xml version="1.0" encoding="utf-8"?>
<sst xmlns="http://schemas.openxmlformats.org/spreadsheetml/2006/main" count="245" uniqueCount="99">
  <si>
    <t>ひたちなか市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</si>
  <si>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</si>
  <si>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</si>
  <si>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</si>
  <si>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</si>
  <si>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</si>
  <si>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</si>
  <si>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</si>
  <si>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</si>
  <si>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</si>
  <si>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</si>
  <si>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</si>
  <si>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</si>
  <si>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</si>
  <si>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</si>
  <si>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</si>
  <si>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</si>
  <si>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</si>
  <si>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</si>
  <si>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</si>
  <si>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</si>
  <si>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</si>
  <si>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</si>
  <si>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区　分</t>
  </si>
  <si>
    <t>決　定　価　格</t>
  </si>
  <si>
    <t>木　造</t>
  </si>
  <si>
    <t>非　木　造</t>
  </si>
  <si>
    <t>木　造</t>
  </si>
  <si>
    <t>市町村名</t>
  </si>
  <si>
    <t>(市町村計）</t>
  </si>
  <si>
    <t>番　号</t>
  </si>
  <si>
    <t>棟　　　数</t>
  </si>
  <si>
    <t>床　面　積</t>
  </si>
  <si>
    <t>区　　　　　　　分</t>
  </si>
  <si>
    <t>合　　　　　　　計</t>
  </si>
  <si>
    <t>棟　数</t>
  </si>
  <si>
    <t>床　面　積</t>
  </si>
  <si>
    <t>決定価格</t>
  </si>
  <si>
    <t>単位当たり</t>
  </si>
  <si>
    <t>（㎡）</t>
  </si>
  <si>
    <t>（千円）</t>
  </si>
  <si>
    <t>価格（円）</t>
  </si>
  <si>
    <t>市　町　村　計</t>
  </si>
  <si>
    <t>総　　　　　　　　数</t>
  </si>
  <si>
    <t>法定免税点未満のもの</t>
  </si>
  <si>
    <t>法定免税点以上のもの</t>
  </si>
  <si>
    <t>木造以外</t>
  </si>
  <si>
    <t>総　　　　　　　　数</t>
  </si>
  <si>
    <t>法定免税点未満のもの</t>
  </si>
  <si>
    <t>計</t>
  </si>
  <si>
    <t>総　　　　　　　　数</t>
  </si>
  <si>
    <t>非課税家屋の</t>
  </si>
  <si>
    <t>棟数及び床面積</t>
  </si>
  <si>
    <t>市　　　　　計</t>
  </si>
  <si>
    <t>木　造</t>
  </si>
  <si>
    <t>総　　　　　　　　数</t>
  </si>
  <si>
    <t>法定免税点未満のもの</t>
  </si>
  <si>
    <t>町　　　村　　　計</t>
  </si>
  <si>
    <t>木　造</t>
  </si>
  <si>
    <t>（市    　計）</t>
  </si>
  <si>
    <t>(町 村 計）</t>
  </si>
  <si>
    <t>　１　総括表</t>
  </si>
  <si>
    <t>２　市町村別明細</t>
  </si>
  <si>
    <t>（１）総　数</t>
  </si>
  <si>
    <t>水戸市</t>
  </si>
  <si>
    <t>日立市</t>
  </si>
  <si>
    <t>土浦市</t>
  </si>
  <si>
    <t>古河市</t>
  </si>
  <si>
    <t>守谷市</t>
  </si>
  <si>
    <t>常陸大宮市</t>
  </si>
  <si>
    <t>大洗町</t>
  </si>
  <si>
    <t>番　号</t>
  </si>
  <si>
    <t>区　分</t>
  </si>
  <si>
    <t>棟　　　数</t>
  </si>
  <si>
    <t>床　面　積</t>
  </si>
  <si>
    <t>決　定　価　格</t>
  </si>
  <si>
    <t>木　造</t>
  </si>
  <si>
    <t>非　木　造</t>
  </si>
  <si>
    <t>市町村名</t>
  </si>
  <si>
    <t>単位当たり価格</t>
  </si>
  <si>
    <t>木造</t>
  </si>
  <si>
    <t>非木造</t>
  </si>
  <si>
    <t>（２）免税点未満</t>
  </si>
  <si>
    <t>（３）免税点以上</t>
  </si>
  <si>
    <t>龍ケ崎市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</si>
  <si>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</si>
  <si>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</si>
  <si>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</si>
  <si>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</si>
  <si>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</si>
  <si>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</si>
  <si>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</si>
  <si>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</si>
  <si>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</si>
  <si>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</si>
  <si>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</si>
  <si>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つくばみらい市</t>
  </si>
  <si>
    <t>小美玉市</t>
  </si>
  <si>
    <t>第２表　平成２２年度家屋に関する概要調書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</si>
</sst>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5.5"/>
      <name val="ＭＳ 明朝"/>
      <family val="1"/>
    </font>
    <font>
      <sz val="1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0" borderId="7" xfId="0" applyFont="1" applyBorder="1" applyAlignment="1">
      <alignment horizontal="distributed"/>
    </xf>
    <xf numFmtId="38" fontId="3" fillId="3" borderId="1" xfId="16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3" borderId="3" xfId="16" applyFont="1" applyFill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5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3" fillId="0" borderId="1" xfId="16" applyFont="1" applyFill="1" applyBorder="1" applyAlignment="1">
      <alignment horizontal="right" vertical="center"/>
    </xf>
    <xf numFmtId="38" fontId="3" fillId="0" borderId="3" xfId="16" applyFont="1" applyFill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38" fontId="3" fillId="3" borderId="2" xfId="16" applyFont="1" applyFill="1" applyBorder="1" applyAlignment="1">
      <alignment horizontal="right" vertical="center"/>
    </xf>
    <xf numFmtId="38" fontId="3" fillId="3" borderId="3" xfId="16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 textRotation="255"/>
    </xf>
    <xf numFmtId="38" fontId="3" fillId="0" borderId="15" xfId="16" applyFont="1" applyFill="1" applyBorder="1" applyAlignment="1">
      <alignment horizontal="right" vertical="center"/>
    </xf>
    <xf numFmtId="38" fontId="3" fillId="0" borderId="16" xfId="16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0" xfId="0" applyFont="1" applyAlignment="1" quotePrefix="1">
      <alignment horizontal="left"/>
    </xf>
    <xf numFmtId="0" fontId="3" fillId="0" borderId="23" xfId="0" applyFont="1" applyBorder="1" applyAlignment="1">
      <alignment horizontal="center"/>
    </xf>
    <xf numFmtId="38" fontId="3" fillId="0" borderId="0" xfId="16" applyFont="1" applyAlignment="1">
      <alignment/>
    </xf>
    <xf numFmtId="38" fontId="3" fillId="0" borderId="0" xfId="16" applyFont="1" applyFill="1" applyAlignment="1">
      <alignment/>
    </xf>
    <xf numFmtId="38" fontId="5" fillId="3" borderId="4" xfId="0" applyNumberFormat="1" applyFont="1" applyFill="1" applyBorder="1" applyAlignment="1">
      <alignment/>
    </xf>
    <xf numFmtId="38" fontId="5" fillId="3" borderId="5" xfId="0" applyNumberFormat="1" applyFont="1" applyFill="1" applyBorder="1" applyAlignment="1">
      <alignment/>
    </xf>
    <xf numFmtId="38" fontId="5" fillId="2" borderId="5" xfId="0" applyNumberFormat="1" applyFont="1" applyFill="1" applyBorder="1" applyAlignment="1">
      <alignment/>
    </xf>
    <xf numFmtId="38" fontId="5" fillId="2" borderId="24" xfId="0" applyNumberFormat="1" applyFont="1" applyFill="1" applyBorder="1" applyAlignment="1">
      <alignment/>
    </xf>
    <xf numFmtId="38" fontId="5" fillId="0" borderId="4" xfId="0" applyNumberFormat="1" applyFont="1" applyBorder="1" applyAlignment="1">
      <alignment/>
    </xf>
    <xf numFmtId="38" fontId="5" fillId="0" borderId="5" xfId="0" applyNumberFormat="1" applyFont="1" applyBorder="1" applyAlignment="1">
      <alignment/>
    </xf>
    <xf numFmtId="38" fontId="5" fillId="0" borderId="5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75" zoomScaleSheetLayoutView="75" workbookViewId="0" topLeftCell="A1">
      <pane xSplit="2" ySplit="5" topLeftCell="C1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E28" sqref="E28"/>
    </sheetView>
  </sheetViews>
  <sheetFormatPr defaultColWidth="8.796875" defaultRowHeight="15"/>
  <cols>
    <col min="1" max="1" width="4.3984375" style="1" customWidth="1"/>
    <col min="2" max="2" width="3.5" style="1" customWidth="1"/>
    <col min="3" max="3" width="22.69921875" style="1" bestFit="1" customWidth="1"/>
    <col min="4" max="5" width="12.59765625" style="1" customWidth="1"/>
    <col min="6" max="6" width="13.09765625" style="1" customWidth="1"/>
    <col min="7" max="7" width="12.8984375" style="1" bestFit="1" customWidth="1"/>
    <col min="8" max="16384" width="9" style="1" customWidth="1"/>
  </cols>
  <sheetData>
    <row r="1" spans="1:7" ht="19.5" customHeight="1">
      <c r="A1" s="32" t="s">
        <v>98</v>
      </c>
      <c r="B1" s="32"/>
      <c r="C1" s="32"/>
      <c r="D1" s="32"/>
      <c r="E1" s="32"/>
      <c r="F1" s="10"/>
      <c r="G1" s="10"/>
    </row>
    <row r="2" spans="1:7" ht="19.5" customHeight="1">
      <c r="A2" s="33" t="s">
        <v>61</v>
      </c>
      <c r="B2" s="33"/>
      <c r="C2" s="33"/>
      <c r="D2" s="10"/>
      <c r="E2" s="10"/>
      <c r="F2" s="10"/>
      <c r="G2" s="10"/>
    </row>
    <row r="3" spans="1:8" ht="19.5" customHeight="1">
      <c r="A3" s="46" t="s">
        <v>33</v>
      </c>
      <c r="B3" s="47"/>
      <c r="C3" s="48"/>
      <c r="D3" s="57" t="s">
        <v>34</v>
      </c>
      <c r="E3" s="58"/>
      <c r="F3" s="58"/>
      <c r="G3" s="59"/>
      <c r="H3" s="8"/>
    </row>
    <row r="4" spans="1:8" ht="19.5" customHeight="1">
      <c r="A4" s="49"/>
      <c r="B4" s="50"/>
      <c r="C4" s="51"/>
      <c r="D4" s="55" t="s">
        <v>35</v>
      </c>
      <c r="E4" s="11" t="s">
        <v>36</v>
      </c>
      <c r="F4" s="11" t="s">
        <v>37</v>
      </c>
      <c r="G4" s="11" t="s">
        <v>38</v>
      </c>
      <c r="H4" s="8"/>
    </row>
    <row r="5" spans="1:8" ht="19.5" customHeight="1">
      <c r="A5" s="52"/>
      <c r="B5" s="53"/>
      <c r="C5" s="54"/>
      <c r="D5" s="56"/>
      <c r="E5" s="12" t="s">
        <v>39</v>
      </c>
      <c r="F5" s="12" t="s">
        <v>40</v>
      </c>
      <c r="G5" s="12" t="s">
        <v>41</v>
      </c>
      <c r="H5" s="8"/>
    </row>
    <row r="6" spans="1:7" ht="19.5" customHeight="1">
      <c r="A6" s="34" t="s">
        <v>42</v>
      </c>
      <c r="B6" s="34" t="s">
        <v>27</v>
      </c>
      <c r="C6" s="11" t="s">
        <v>43</v>
      </c>
      <c r="D6" s="25">
        <f>D7+D8</f>
        <v>1305650</v>
      </c>
      <c r="E6" s="25">
        <f>E7+E8</f>
        <v>120066445</v>
      </c>
      <c r="F6" s="25">
        <f>F7+F8</f>
        <v>2755296956</v>
      </c>
      <c r="G6" s="25">
        <f aca="true" t="shared" si="0" ref="G6:G14">ROUND(F6*1000/E6,0)</f>
        <v>22948</v>
      </c>
    </row>
    <row r="7" spans="1:7" ht="19.5" customHeight="1">
      <c r="A7" s="35"/>
      <c r="B7" s="35"/>
      <c r="C7" s="13" t="s">
        <v>44</v>
      </c>
      <c r="D7" s="26">
        <f>D18+D29</f>
        <v>116733</v>
      </c>
      <c r="E7" s="26">
        <f aca="true" t="shared" si="1" ref="D7:F8">E18+E29</f>
        <v>4743014</v>
      </c>
      <c r="F7" s="26">
        <f t="shared" si="1"/>
        <v>5467100</v>
      </c>
      <c r="G7" s="26">
        <f t="shared" si="0"/>
        <v>1153</v>
      </c>
    </row>
    <row r="8" spans="1:7" ht="19.5" customHeight="1">
      <c r="A8" s="35"/>
      <c r="B8" s="43"/>
      <c r="C8" s="12" t="s">
        <v>45</v>
      </c>
      <c r="D8" s="27">
        <f t="shared" si="1"/>
        <v>1188917</v>
      </c>
      <c r="E8" s="27">
        <f t="shared" si="1"/>
        <v>115323431</v>
      </c>
      <c r="F8" s="27">
        <f>F19+F30</f>
        <v>2749829856</v>
      </c>
      <c r="G8" s="27">
        <f t="shared" si="0"/>
        <v>23845</v>
      </c>
    </row>
    <row r="9" spans="1:7" ht="19.5" customHeight="1">
      <c r="A9" s="35"/>
      <c r="B9" s="34" t="s">
        <v>46</v>
      </c>
      <c r="C9" s="11" t="s">
        <v>47</v>
      </c>
      <c r="D9" s="26">
        <f>D10+D11</f>
        <v>332373</v>
      </c>
      <c r="E9" s="26">
        <f>E10+E11</f>
        <v>93031785</v>
      </c>
      <c r="F9" s="26">
        <f>F10+F11</f>
        <v>3868760424</v>
      </c>
      <c r="G9" s="26">
        <f t="shared" si="0"/>
        <v>41585</v>
      </c>
    </row>
    <row r="10" spans="1:7" ht="19.5" customHeight="1">
      <c r="A10" s="35"/>
      <c r="B10" s="35"/>
      <c r="C10" s="13" t="s">
        <v>48</v>
      </c>
      <c r="D10" s="26">
        <f aca="true" t="shared" si="2" ref="D10:F11">D21+D32</f>
        <v>8426</v>
      </c>
      <c r="E10" s="26">
        <f t="shared" si="2"/>
        <v>257291</v>
      </c>
      <c r="F10" s="26">
        <f>F21+F32</f>
        <v>691972</v>
      </c>
      <c r="G10" s="26">
        <f t="shared" si="0"/>
        <v>2689</v>
      </c>
    </row>
    <row r="11" spans="1:7" ht="19.5" customHeight="1">
      <c r="A11" s="35"/>
      <c r="B11" s="43"/>
      <c r="C11" s="12" t="s">
        <v>45</v>
      </c>
      <c r="D11" s="26">
        <f>D22+D33</f>
        <v>323947</v>
      </c>
      <c r="E11" s="26">
        <f t="shared" si="2"/>
        <v>92774494</v>
      </c>
      <c r="F11" s="26">
        <f t="shared" si="2"/>
        <v>3868068452</v>
      </c>
      <c r="G11" s="26">
        <f t="shared" si="0"/>
        <v>41693</v>
      </c>
    </row>
    <row r="12" spans="1:7" ht="19.5" customHeight="1">
      <c r="A12" s="35"/>
      <c r="B12" s="34" t="s">
        <v>49</v>
      </c>
      <c r="C12" s="11" t="s">
        <v>50</v>
      </c>
      <c r="D12" s="25">
        <f>D13+D14</f>
        <v>1638023</v>
      </c>
      <c r="E12" s="25">
        <f>E13+E14</f>
        <v>213098230</v>
      </c>
      <c r="F12" s="25">
        <f>F13+F14</f>
        <v>6624057380</v>
      </c>
      <c r="G12" s="25">
        <f t="shared" si="0"/>
        <v>31085</v>
      </c>
    </row>
    <row r="13" spans="1:7" ht="19.5" customHeight="1">
      <c r="A13" s="35"/>
      <c r="B13" s="35"/>
      <c r="C13" s="13" t="s">
        <v>48</v>
      </c>
      <c r="D13" s="26">
        <f>D24+D35</f>
        <v>125159</v>
      </c>
      <c r="E13" s="26">
        <f>E24+E35</f>
        <v>5000305</v>
      </c>
      <c r="F13" s="26">
        <f aca="true" t="shared" si="3" ref="D13:F14">F24+F35</f>
        <v>6159072</v>
      </c>
      <c r="G13" s="26">
        <f t="shared" si="0"/>
        <v>1232</v>
      </c>
    </row>
    <row r="14" spans="1:7" ht="19.5" customHeight="1">
      <c r="A14" s="35"/>
      <c r="B14" s="35"/>
      <c r="C14" s="12" t="s">
        <v>45</v>
      </c>
      <c r="D14" s="27">
        <f t="shared" si="3"/>
        <v>1512864</v>
      </c>
      <c r="E14" s="27">
        <f t="shared" si="3"/>
        <v>208097925</v>
      </c>
      <c r="F14" s="27">
        <f t="shared" si="3"/>
        <v>6617898308</v>
      </c>
      <c r="G14" s="27">
        <f t="shared" si="0"/>
        <v>31802</v>
      </c>
    </row>
    <row r="15" spans="1:7" ht="19.5" customHeight="1">
      <c r="A15" s="35"/>
      <c r="B15" s="36" t="s">
        <v>51</v>
      </c>
      <c r="C15" s="37"/>
      <c r="D15" s="41">
        <f>D26+D37</f>
        <v>20628</v>
      </c>
      <c r="E15" s="41">
        <f>E26+E37</f>
        <v>6875482</v>
      </c>
      <c r="F15" s="44"/>
      <c r="G15" s="44"/>
    </row>
    <row r="16" spans="1:7" ht="19.5" customHeight="1">
      <c r="A16" s="43"/>
      <c r="B16" s="28" t="s">
        <v>52</v>
      </c>
      <c r="C16" s="40"/>
      <c r="D16" s="42"/>
      <c r="E16" s="42"/>
      <c r="F16" s="45"/>
      <c r="G16" s="45"/>
    </row>
    <row r="17" spans="1:7" ht="19.5" customHeight="1">
      <c r="A17" s="34" t="s">
        <v>53</v>
      </c>
      <c r="B17" s="34" t="s">
        <v>54</v>
      </c>
      <c r="C17" s="11" t="s">
        <v>55</v>
      </c>
      <c r="D17" s="26">
        <f>D18+D19</f>
        <v>1154725</v>
      </c>
      <c r="E17" s="26">
        <f>E18+E19</f>
        <v>106718441</v>
      </c>
      <c r="F17" s="26">
        <f>F18+F19</f>
        <v>2472071966</v>
      </c>
      <c r="G17" s="26">
        <f aca="true" t="shared" si="4" ref="G17:G25">ROUND(F17*1000/E17,0)</f>
        <v>23164</v>
      </c>
    </row>
    <row r="18" spans="1:7" ht="19.5" customHeight="1">
      <c r="A18" s="35"/>
      <c r="B18" s="35"/>
      <c r="C18" s="13" t="s">
        <v>56</v>
      </c>
      <c r="D18" s="26">
        <f>'市町村明細（免点未満）'!C39</f>
        <v>101346</v>
      </c>
      <c r="E18" s="26">
        <f>'市町村明細（免点未満）'!E39</f>
        <v>4093591</v>
      </c>
      <c r="F18" s="26">
        <f>'市町村明細（免点未満）'!G39</f>
        <v>4798680</v>
      </c>
      <c r="G18" s="26">
        <f t="shared" si="4"/>
        <v>1172</v>
      </c>
    </row>
    <row r="19" spans="1:7" ht="19.5" customHeight="1">
      <c r="A19" s="35"/>
      <c r="B19" s="43"/>
      <c r="C19" s="12" t="s">
        <v>45</v>
      </c>
      <c r="D19" s="27">
        <f>'市町村明細（免点以上）'!C39</f>
        <v>1053379</v>
      </c>
      <c r="E19" s="27">
        <f>'市町村明細（免点以上）'!E39</f>
        <v>102624850</v>
      </c>
      <c r="F19" s="27">
        <f>'市町村明細（免点以上）'!G39</f>
        <v>2467273286</v>
      </c>
      <c r="G19" s="27">
        <f t="shared" si="4"/>
        <v>24042</v>
      </c>
    </row>
    <row r="20" spans="1:7" ht="19.5" customHeight="1">
      <c r="A20" s="35"/>
      <c r="B20" s="34" t="s">
        <v>46</v>
      </c>
      <c r="C20" s="11" t="s">
        <v>47</v>
      </c>
      <c r="D20" s="26">
        <f>D21+D22</f>
        <v>298707</v>
      </c>
      <c r="E20" s="26">
        <f>E21+E22</f>
        <v>84090207</v>
      </c>
      <c r="F20" s="26">
        <f>F21+F22</f>
        <v>3415287568</v>
      </c>
      <c r="G20" s="26">
        <f t="shared" si="4"/>
        <v>40615</v>
      </c>
    </row>
    <row r="21" spans="1:7" ht="19.5" customHeight="1">
      <c r="A21" s="35"/>
      <c r="B21" s="35"/>
      <c r="C21" s="13" t="s">
        <v>48</v>
      </c>
      <c r="D21" s="26">
        <f>'市町村明細（免点未満）'!D39</f>
        <v>7450</v>
      </c>
      <c r="E21" s="26">
        <f>'市町村明細（免点未満）'!F39</f>
        <v>224730</v>
      </c>
      <c r="F21" s="26">
        <f>'市町村明細（免点未満）'!H39</f>
        <v>606901</v>
      </c>
      <c r="G21" s="26">
        <f t="shared" si="4"/>
        <v>2701</v>
      </c>
    </row>
    <row r="22" spans="1:7" ht="19.5" customHeight="1">
      <c r="A22" s="35"/>
      <c r="B22" s="43"/>
      <c r="C22" s="12" t="s">
        <v>45</v>
      </c>
      <c r="D22" s="26">
        <f>'市町村明細（免点以上）'!D39</f>
        <v>291257</v>
      </c>
      <c r="E22" s="26">
        <f>'市町村明細（免点以上）'!F39</f>
        <v>83865477</v>
      </c>
      <c r="F22" s="26">
        <f>'市町村明細（免点以上）'!H39</f>
        <v>3414680667</v>
      </c>
      <c r="G22" s="26">
        <f t="shared" si="4"/>
        <v>40716</v>
      </c>
    </row>
    <row r="23" spans="1:7" ht="19.5" customHeight="1">
      <c r="A23" s="35"/>
      <c r="B23" s="34" t="s">
        <v>49</v>
      </c>
      <c r="C23" s="11" t="s">
        <v>50</v>
      </c>
      <c r="D23" s="25">
        <f aca="true" t="shared" si="5" ref="D23:F25">D17+D20</f>
        <v>1453432</v>
      </c>
      <c r="E23" s="25">
        <f t="shared" si="5"/>
        <v>190808648</v>
      </c>
      <c r="F23" s="25">
        <f t="shared" si="5"/>
        <v>5887359534</v>
      </c>
      <c r="G23" s="25">
        <f t="shared" si="4"/>
        <v>30855</v>
      </c>
    </row>
    <row r="24" spans="1:7" ht="19.5" customHeight="1">
      <c r="A24" s="35"/>
      <c r="B24" s="35"/>
      <c r="C24" s="13" t="s">
        <v>48</v>
      </c>
      <c r="D24" s="26">
        <f t="shared" si="5"/>
        <v>108796</v>
      </c>
      <c r="E24" s="26">
        <f t="shared" si="5"/>
        <v>4318321</v>
      </c>
      <c r="F24" s="26">
        <f t="shared" si="5"/>
        <v>5405581</v>
      </c>
      <c r="G24" s="26">
        <f t="shared" si="4"/>
        <v>1252</v>
      </c>
    </row>
    <row r="25" spans="1:7" ht="19.5" customHeight="1">
      <c r="A25" s="35"/>
      <c r="B25" s="35"/>
      <c r="C25" s="12" t="s">
        <v>45</v>
      </c>
      <c r="D25" s="27">
        <f t="shared" si="5"/>
        <v>1344636</v>
      </c>
      <c r="E25" s="27">
        <f t="shared" si="5"/>
        <v>186490327</v>
      </c>
      <c r="F25" s="27">
        <f t="shared" si="5"/>
        <v>5881953953</v>
      </c>
      <c r="G25" s="27">
        <f t="shared" si="4"/>
        <v>31540</v>
      </c>
    </row>
    <row r="26" spans="1:10" ht="19.5" customHeight="1">
      <c r="A26" s="35"/>
      <c r="B26" s="36" t="s">
        <v>51</v>
      </c>
      <c r="C26" s="37"/>
      <c r="D26" s="38">
        <v>18736</v>
      </c>
      <c r="E26" s="38">
        <v>6115977</v>
      </c>
      <c r="F26" s="44"/>
      <c r="G26" s="44"/>
      <c r="I26" s="19"/>
      <c r="J26" s="19"/>
    </row>
    <row r="27" spans="1:10" ht="19.5" customHeight="1">
      <c r="A27" s="43"/>
      <c r="B27" s="28" t="s">
        <v>52</v>
      </c>
      <c r="C27" s="40"/>
      <c r="D27" s="39"/>
      <c r="E27" s="39"/>
      <c r="F27" s="45"/>
      <c r="G27" s="45"/>
      <c r="I27" s="19"/>
      <c r="J27" s="19"/>
    </row>
    <row r="28" spans="1:10" ht="19.5" customHeight="1">
      <c r="A28" s="34" t="s">
        <v>57</v>
      </c>
      <c r="B28" s="34" t="s">
        <v>58</v>
      </c>
      <c r="C28" s="11" t="s">
        <v>47</v>
      </c>
      <c r="D28" s="26">
        <f>D29+D30</f>
        <v>150925</v>
      </c>
      <c r="E28" s="26">
        <f>E29+E30</f>
        <v>13348004</v>
      </c>
      <c r="F28" s="26">
        <f>F29+F30</f>
        <v>283224990</v>
      </c>
      <c r="G28" s="26">
        <f aca="true" t="shared" si="6" ref="G28:G36">ROUND(F28*1000/E28,0)</f>
        <v>21219</v>
      </c>
      <c r="I28" s="19"/>
      <c r="J28" s="19"/>
    </row>
    <row r="29" spans="1:7" ht="19.5" customHeight="1">
      <c r="A29" s="35"/>
      <c r="B29" s="35"/>
      <c r="C29" s="13" t="s">
        <v>56</v>
      </c>
      <c r="D29" s="26">
        <f>'市町村明細（免点未満）'!C52</f>
        <v>15387</v>
      </c>
      <c r="E29" s="26">
        <f>'市町村明細（免点未満）'!E52</f>
        <v>649423</v>
      </c>
      <c r="F29" s="26">
        <f>'市町村明細（免点未満）'!G52</f>
        <v>668420</v>
      </c>
      <c r="G29" s="26">
        <f t="shared" si="6"/>
        <v>1029</v>
      </c>
    </row>
    <row r="30" spans="1:7" ht="19.5" customHeight="1">
      <c r="A30" s="35"/>
      <c r="B30" s="43"/>
      <c r="C30" s="12" t="s">
        <v>45</v>
      </c>
      <c r="D30" s="26">
        <f>'市町村明細（免点以上）'!C52</f>
        <v>135538</v>
      </c>
      <c r="E30" s="26">
        <f>'市町村明細（免点以上）'!E52</f>
        <v>12698581</v>
      </c>
      <c r="F30" s="26">
        <f>'市町村明細（免点以上）'!G52</f>
        <v>282556570</v>
      </c>
      <c r="G30" s="26">
        <f t="shared" si="6"/>
        <v>22251</v>
      </c>
    </row>
    <row r="31" spans="1:7" ht="19.5" customHeight="1">
      <c r="A31" s="35"/>
      <c r="B31" s="34" t="s">
        <v>46</v>
      </c>
      <c r="C31" s="11" t="s">
        <v>47</v>
      </c>
      <c r="D31" s="25">
        <f>D32+D33</f>
        <v>33666</v>
      </c>
      <c r="E31" s="25">
        <f>E32+E33</f>
        <v>8941578</v>
      </c>
      <c r="F31" s="25">
        <f>F32+F33</f>
        <v>453472856</v>
      </c>
      <c r="G31" s="25">
        <f t="shared" si="6"/>
        <v>50715</v>
      </c>
    </row>
    <row r="32" spans="1:7" ht="19.5" customHeight="1">
      <c r="A32" s="35"/>
      <c r="B32" s="35"/>
      <c r="C32" s="13" t="s">
        <v>48</v>
      </c>
      <c r="D32" s="26">
        <f>'市町村明細（免点未満）'!D52</f>
        <v>976</v>
      </c>
      <c r="E32" s="26">
        <f>'市町村明細（免点未満）'!F52</f>
        <v>32561</v>
      </c>
      <c r="F32" s="26">
        <f>'市町村明細（免点未満）'!H52</f>
        <v>85071</v>
      </c>
      <c r="G32" s="26">
        <f t="shared" si="6"/>
        <v>2613</v>
      </c>
    </row>
    <row r="33" spans="1:7" ht="19.5" customHeight="1">
      <c r="A33" s="35"/>
      <c r="B33" s="43"/>
      <c r="C33" s="12" t="s">
        <v>45</v>
      </c>
      <c r="D33" s="27">
        <f>'市町村明細（免点以上）'!D52</f>
        <v>32690</v>
      </c>
      <c r="E33" s="27">
        <f>'市町村明細（免点以上）'!F52</f>
        <v>8909017</v>
      </c>
      <c r="F33" s="27">
        <f>'市町村明細（免点以上）'!H52</f>
        <v>453387785</v>
      </c>
      <c r="G33" s="27">
        <f t="shared" si="6"/>
        <v>50891</v>
      </c>
    </row>
    <row r="34" spans="1:7" ht="19.5" customHeight="1">
      <c r="A34" s="35"/>
      <c r="B34" s="34" t="s">
        <v>49</v>
      </c>
      <c r="C34" s="11" t="s">
        <v>50</v>
      </c>
      <c r="D34" s="26">
        <f aca="true" t="shared" si="7" ref="D34:F36">D28+D31</f>
        <v>184591</v>
      </c>
      <c r="E34" s="26">
        <f t="shared" si="7"/>
        <v>22289582</v>
      </c>
      <c r="F34" s="26">
        <f t="shared" si="7"/>
        <v>736697846</v>
      </c>
      <c r="G34" s="26">
        <f t="shared" si="6"/>
        <v>33051</v>
      </c>
    </row>
    <row r="35" spans="1:7" ht="19.5" customHeight="1">
      <c r="A35" s="35"/>
      <c r="B35" s="35"/>
      <c r="C35" s="13" t="s">
        <v>48</v>
      </c>
      <c r="D35" s="26">
        <f t="shared" si="7"/>
        <v>16363</v>
      </c>
      <c r="E35" s="26">
        <f t="shared" si="7"/>
        <v>681984</v>
      </c>
      <c r="F35" s="26">
        <f t="shared" si="7"/>
        <v>753491</v>
      </c>
      <c r="G35" s="26">
        <f t="shared" si="6"/>
        <v>1105</v>
      </c>
    </row>
    <row r="36" spans="1:7" ht="19.5" customHeight="1">
      <c r="A36" s="35"/>
      <c r="B36" s="35"/>
      <c r="C36" s="12" t="s">
        <v>45</v>
      </c>
      <c r="D36" s="27">
        <f t="shared" si="7"/>
        <v>168228</v>
      </c>
      <c r="E36" s="27">
        <f t="shared" si="7"/>
        <v>21607598</v>
      </c>
      <c r="F36" s="27">
        <f t="shared" si="7"/>
        <v>735944355</v>
      </c>
      <c r="G36" s="27">
        <f t="shared" si="6"/>
        <v>34060</v>
      </c>
    </row>
    <row r="37" spans="1:7" ht="19.5" customHeight="1">
      <c r="A37" s="35"/>
      <c r="B37" s="36" t="s">
        <v>51</v>
      </c>
      <c r="C37" s="37"/>
      <c r="D37" s="38">
        <v>1892</v>
      </c>
      <c r="E37" s="38">
        <v>759505</v>
      </c>
      <c r="F37" s="44"/>
      <c r="G37" s="44"/>
    </row>
    <row r="38" spans="1:7" ht="19.5" customHeight="1">
      <c r="A38" s="43"/>
      <c r="B38" s="28" t="s">
        <v>52</v>
      </c>
      <c r="C38" s="40"/>
      <c r="D38" s="39"/>
      <c r="E38" s="39"/>
      <c r="F38" s="45"/>
      <c r="G38" s="45"/>
    </row>
    <row r="39" spans="1:7" ht="15.75" customHeight="1">
      <c r="A39" s="10"/>
      <c r="B39" s="10"/>
      <c r="C39" s="10"/>
      <c r="D39" s="10"/>
      <c r="E39" s="10"/>
      <c r="F39" s="10"/>
      <c r="G39" s="10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mergeCells count="35">
    <mergeCell ref="A3:C5"/>
    <mergeCell ref="D4:D5"/>
    <mergeCell ref="A6:A16"/>
    <mergeCell ref="B6:B8"/>
    <mergeCell ref="B9:B11"/>
    <mergeCell ref="B12:B14"/>
    <mergeCell ref="D3:G3"/>
    <mergeCell ref="B15:C15"/>
    <mergeCell ref="B16:C16"/>
    <mergeCell ref="D15:D16"/>
    <mergeCell ref="G15:G16"/>
    <mergeCell ref="F37:F38"/>
    <mergeCell ref="G37:G38"/>
    <mergeCell ref="F26:F27"/>
    <mergeCell ref="G26:G27"/>
    <mergeCell ref="E26:E27"/>
    <mergeCell ref="A28:A38"/>
    <mergeCell ref="B28:B30"/>
    <mergeCell ref="F15:F16"/>
    <mergeCell ref="A17:A27"/>
    <mergeCell ref="B17:B19"/>
    <mergeCell ref="B20:B22"/>
    <mergeCell ref="B23:B25"/>
    <mergeCell ref="B26:C26"/>
    <mergeCell ref="B27:C27"/>
    <mergeCell ref="A1:E1"/>
    <mergeCell ref="A2:C2"/>
    <mergeCell ref="B34:B36"/>
    <mergeCell ref="B37:C37"/>
    <mergeCell ref="D37:D38"/>
    <mergeCell ref="B38:C38"/>
    <mergeCell ref="E37:E38"/>
    <mergeCell ref="E15:E16"/>
    <mergeCell ref="B31:B33"/>
    <mergeCell ref="D26:D27"/>
  </mergeCells>
  <printOptions horizontalCentered="1" verticalCentered="1"/>
  <pageMargins left="0.7086614173228347" right="0.6692913385826772" top="0.8267716535433072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zoomScaleSheetLayoutView="75" workbookViewId="0" topLeftCell="A1">
      <pane ySplit="6" topLeftCell="BM37" activePane="bottomLeft" state="frozen"/>
      <selection pane="topLeft" activeCell="A1" sqref="A1"/>
      <selection pane="bottomLeft" activeCell="B37" sqref="B37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8.75">
      <c r="A1" s="60" t="s">
        <v>62</v>
      </c>
      <c r="B1" s="60"/>
      <c r="C1" s="60"/>
    </row>
    <row r="2" ht="18">
      <c r="A2" s="18" t="s">
        <v>63</v>
      </c>
    </row>
    <row r="3" spans="1:8" ht="14.25">
      <c r="A3" s="34" t="s">
        <v>30</v>
      </c>
      <c r="B3" s="2" t="s">
        <v>23</v>
      </c>
      <c r="C3" s="61" t="s">
        <v>31</v>
      </c>
      <c r="D3" s="61"/>
      <c r="E3" s="61" t="s">
        <v>32</v>
      </c>
      <c r="F3" s="61"/>
      <c r="G3" s="61" t="s">
        <v>24</v>
      </c>
      <c r="H3" s="61"/>
    </row>
    <row r="4" spans="1:8" ht="14.25">
      <c r="A4" s="35"/>
      <c r="B4" s="3"/>
      <c r="C4" s="4"/>
      <c r="D4" s="4"/>
      <c r="E4" s="4"/>
      <c r="F4" s="4"/>
      <c r="G4" s="4"/>
      <c r="H4" s="4"/>
    </row>
    <row r="5" spans="1:8" ht="14.25">
      <c r="A5" s="35"/>
      <c r="B5" s="3"/>
      <c r="C5" s="5" t="s">
        <v>25</v>
      </c>
      <c r="D5" s="5" t="s">
        <v>26</v>
      </c>
      <c r="E5" s="5" t="s">
        <v>27</v>
      </c>
      <c r="F5" s="5" t="s">
        <v>26</v>
      </c>
      <c r="G5" s="5" t="s">
        <v>27</v>
      </c>
      <c r="H5" s="5" t="s">
        <v>26</v>
      </c>
    </row>
    <row r="6" spans="1:8" ht="14.25">
      <c r="A6" s="43"/>
      <c r="B6" s="6" t="s">
        <v>28</v>
      </c>
      <c r="C6" s="7"/>
      <c r="D6" s="7"/>
      <c r="E6" s="7"/>
      <c r="F6" s="7"/>
      <c r="G6" s="7"/>
      <c r="H6" s="7"/>
    </row>
    <row r="7" spans="1:8" ht="18" customHeight="1">
      <c r="A7" s="14">
        <v>1</v>
      </c>
      <c r="B7" s="15" t="s">
        <v>64</v>
      </c>
      <c r="C7" s="64">
        <f>'市町村明細（免点未満）'!C7+'市町村明細（免点以上）'!C7</f>
        <v>89643</v>
      </c>
      <c r="D7" s="64">
        <f>'市町村明細（免点未満）'!D7+'市町村明細（免点以上）'!D7</f>
        <v>27001</v>
      </c>
      <c r="E7" s="64">
        <f>'市町村明細（免点未満）'!E7+'市町村明細（免点以上）'!E7</f>
        <v>8418288</v>
      </c>
      <c r="F7" s="64">
        <f>'市町村明細（免点未満）'!F7+'市町村明細（免点以上）'!F7</f>
        <v>8029224</v>
      </c>
      <c r="G7" s="64">
        <f>'市町村明細（免点未満）'!G7+'市町村明細（免点以上）'!G7</f>
        <v>210385262</v>
      </c>
      <c r="H7" s="64">
        <f>'市町村明細（免点未満）'!H7+'市町村明細（免点以上）'!H7</f>
        <v>411798892</v>
      </c>
    </row>
    <row r="8" spans="1:8" ht="18" customHeight="1">
      <c r="A8" s="16">
        <v>2</v>
      </c>
      <c r="B8" s="17" t="s">
        <v>65</v>
      </c>
      <c r="C8" s="65">
        <f>'市町村明細（免点未満）'!C8+'市町村明細（免点以上）'!C8</f>
        <v>64233</v>
      </c>
      <c r="D8" s="65">
        <f>'市町村明細（免点未満）'!D8+'市町村明細（免点以上）'!D8</f>
        <v>23320</v>
      </c>
      <c r="E8" s="65">
        <f>'市町村明細（免点未満）'!E8+'市町村明細（免点以上）'!E8</f>
        <v>6373223</v>
      </c>
      <c r="F8" s="65">
        <f>'市町村明細（免点未満）'!F8+'市町村明細（免点以上）'!F8</f>
        <v>6485849</v>
      </c>
      <c r="G8" s="65">
        <f>'市町村明細（免点未満）'!G8+'市町村明細（免点以上）'!G8</f>
        <v>150273233</v>
      </c>
      <c r="H8" s="65">
        <f>'市町村明細（免点未満）'!H8+'市町村明細（免点以上）'!H8</f>
        <v>239270273</v>
      </c>
    </row>
    <row r="9" spans="1:8" ht="18" customHeight="1">
      <c r="A9" s="16">
        <v>3</v>
      </c>
      <c r="B9" s="17" t="s">
        <v>66</v>
      </c>
      <c r="C9" s="65">
        <f>'市町村明細（免点未満）'!C9+'市町村明細（免点以上）'!C9</f>
        <v>48381</v>
      </c>
      <c r="D9" s="65">
        <f>'市町村明細（免点未満）'!D9+'市町村明細（免点以上）'!D9</f>
        <v>13516</v>
      </c>
      <c r="E9" s="65">
        <f>'市町村明細（免点未満）'!E9+'市町村明細（免点以上）'!E9</f>
        <v>4785465</v>
      </c>
      <c r="F9" s="65">
        <f>'市町村明細（免点未満）'!F9+'市町村明細（免点以上）'!F9</f>
        <v>4906614</v>
      </c>
      <c r="G9" s="65">
        <f>'市町村明細（免点未満）'!G9+'市町村明細（免点以上）'!G9</f>
        <v>120713481</v>
      </c>
      <c r="H9" s="65">
        <f>'市町村明細（免点未満）'!H9+'市町村明細（免点以上）'!H9</f>
        <v>218593867</v>
      </c>
    </row>
    <row r="10" spans="1:8" ht="18" customHeight="1">
      <c r="A10" s="16">
        <v>4</v>
      </c>
      <c r="B10" s="17" t="s">
        <v>67</v>
      </c>
      <c r="C10" s="65">
        <f>'市町村明細（免点未満）'!C10+'市町村明細（免点以上）'!C10</f>
        <v>56127</v>
      </c>
      <c r="D10" s="65">
        <f>'市町村明細（免点未満）'!D10+'市町村明細（免点以上）'!D10</f>
        <v>14467</v>
      </c>
      <c r="E10" s="65">
        <f>'市町村明細（免点未満）'!E10+'市町村明細（免点以上）'!E10</f>
        <v>5421515</v>
      </c>
      <c r="F10" s="65">
        <f>'市町村明細（免点未満）'!F10+'市町村明細（免点以上）'!F10</f>
        <v>4488115</v>
      </c>
      <c r="G10" s="65">
        <f>'市町村明細（免点未満）'!G10+'市町村明細（免点以上）'!G10</f>
        <v>117504093</v>
      </c>
      <c r="H10" s="65">
        <f>'市町村明細（免点未満）'!H10+'市町村明細（免点以上）'!H10</f>
        <v>157590326</v>
      </c>
    </row>
    <row r="11" spans="1:8" ht="18" customHeight="1">
      <c r="A11" s="16">
        <v>5</v>
      </c>
      <c r="B11" s="17" t="s">
        <v>1</v>
      </c>
      <c r="C11" s="65">
        <f>'市町村明細（免点未満）'!C11+'市町村明細（免点以上）'!C11</f>
        <v>42852</v>
      </c>
      <c r="D11" s="65">
        <f>'市町村明細（免点未満）'!D11+'市町村明細（免点以上）'!D11</f>
        <v>9507</v>
      </c>
      <c r="E11" s="65">
        <f>'市町村明細（免点未満）'!E11+'市町村明細（免点以上）'!E11</f>
        <v>3601750</v>
      </c>
      <c r="F11" s="65">
        <f>'市町村明細（免点未満）'!F11+'市町村明細（免点以上）'!F11</f>
        <v>2307691</v>
      </c>
      <c r="G11" s="65">
        <f>'市町村明細（免点未満）'!G11+'市町村明細（免点以上）'!G11</f>
        <v>76366955</v>
      </c>
      <c r="H11" s="65">
        <f>'市町村明細（免点未満）'!H11+'市町村明細（免点以上）'!H11</f>
        <v>82191878</v>
      </c>
    </row>
    <row r="12" spans="1:8" ht="18" customHeight="1">
      <c r="A12" s="16">
        <v>6</v>
      </c>
      <c r="B12" s="17" t="s">
        <v>2</v>
      </c>
      <c r="C12" s="65">
        <f>'市町村明細（免点未満）'!C12+'市町村明細（免点以上）'!C12</f>
        <v>20539</v>
      </c>
      <c r="D12" s="65">
        <f>'市町村明細（免点未満）'!D12+'市町村明細（免点以上）'!D12</f>
        <v>5537</v>
      </c>
      <c r="E12" s="65">
        <f>'市町村明細（免点未満）'!E12+'市町村明細（免点以上）'!E12</f>
        <v>2200406</v>
      </c>
      <c r="F12" s="65">
        <f>'市町村明細（免点未満）'!F12+'市町村明細（免点以上）'!F12</f>
        <v>1599836</v>
      </c>
      <c r="G12" s="65">
        <f>'市町村明細（免点未満）'!G12+'市町村明細（免点以上）'!G12</f>
        <v>48191467</v>
      </c>
      <c r="H12" s="65">
        <f>'市町村明細（免点未満）'!H12+'市町村明細（免点以上）'!H12</f>
        <v>54233404</v>
      </c>
    </row>
    <row r="13" spans="1:8" ht="18" customHeight="1">
      <c r="A13" s="16">
        <v>7</v>
      </c>
      <c r="B13" s="17" t="s">
        <v>84</v>
      </c>
      <c r="C13" s="65">
        <f>'市町村明細（免点未満）'!C13+'市町村明細（免点以上）'!C13</f>
        <v>26378</v>
      </c>
      <c r="D13" s="65">
        <f>'市町村明細（免点未満）'!D13+'市町村明細（免点以上）'!D13</f>
        <v>8743</v>
      </c>
      <c r="E13" s="65">
        <f>'市町村明細（免点未満）'!E13+'市町村明細（免点以上）'!E13</f>
        <v>2704294</v>
      </c>
      <c r="F13" s="65">
        <f>'市町村明細（免点未満）'!F13+'市町村明細（免点以上）'!F13</f>
        <v>1996330</v>
      </c>
      <c r="G13" s="65">
        <f>'市町村明細（免点未満）'!G13+'市町村明細（免点以上）'!G13</f>
        <v>72227418</v>
      </c>
      <c r="H13" s="65">
        <f>'市町村明細（免点未満）'!H13+'市町村明細（免点以上）'!H13</f>
        <v>77182429</v>
      </c>
    </row>
    <row r="14" spans="1:8" ht="18" customHeight="1">
      <c r="A14" s="16">
        <v>8</v>
      </c>
      <c r="B14" s="17" t="s">
        <v>3</v>
      </c>
      <c r="C14" s="65">
        <f>'市町村明細（免点未満）'!C14+'市町村明細（免点以上）'!C14</f>
        <v>27049</v>
      </c>
      <c r="D14" s="65">
        <f>'市町村明細（免点未満）'!D14+'市町村明細（免点以上）'!D14</f>
        <v>8651</v>
      </c>
      <c r="E14" s="65">
        <f>'市町村明細（免点未満）'!E14+'市町村明細（免点以上）'!E14</f>
        <v>2312498</v>
      </c>
      <c r="F14" s="65">
        <f>'市町村明細（免点未満）'!F14+'市町村明細（免点以上）'!F14</f>
        <v>1720581</v>
      </c>
      <c r="G14" s="65">
        <f>'市町村明細（免点未満）'!G14+'市町村明細（免点以上）'!G14</f>
        <v>48864468</v>
      </c>
      <c r="H14" s="65">
        <f>'市町村明細（免点未満）'!H14+'市町村明細（免点以上）'!H14</f>
        <v>48092525</v>
      </c>
    </row>
    <row r="15" spans="1:8" ht="18" customHeight="1">
      <c r="A15" s="16">
        <v>9</v>
      </c>
      <c r="B15" s="17" t="s">
        <v>85</v>
      </c>
      <c r="C15" s="65">
        <f>'市町村明細（免点未満）'!C15+'市町村明細（免点以上）'!C15</f>
        <v>31895</v>
      </c>
      <c r="D15" s="65">
        <f>'市町村明細（免点未満）'!D15+'市町村明細（免点以上）'!D15</f>
        <v>8876</v>
      </c>
      <c r="E15" s="65">
        <f>'市町村明細（免点未満）'!E15+'市町村明細（免点以上）'!E15</f>
        <v>3163213</v>
      </c>
      <c r="F15" s="65">
        <f>'市町村明細（免点未満）'!F15+'市町村明細（免点以上）'!F15</f>
        <v>2717851</v>
      </c>
      <c r="G15" s="65">
        <f>'市町村明細（免点未満）'!G15+'市町村明細（免点以上）'!G15</f>
        <v>71306055</v>
      </c>
      <c r="H15" s="65">
        <f>'市町村明細（免点未満）'!H15+'市町村明細（免点以上）'!H15</f>
        <v>89826174</v>
      </c>
    </row>
    <row r="16" spans="1:8" ht="18" customHeight="1">
      <c r="A16" s="16">
        <v>10</v>
      </c>
      <c r="B16" s="17" t="s">
        <v>4</v>
      </c>
      <c r="C16" s="65">
        <f>'市町村明細（免点未満）'!C16+'市町村明細（免点以上）'!C16</f>
        <v>37451</v>
      </c>
      <c r="D16" s="65">
        <f>'市町村明細（免点未満）'!D16+'市町村明細（免点以上）'!D16</f>
        <v>6327</v>
      </c>
      <c r="E16" s="65">
        <f>'市町村明細（免点未満）'!E16+'市町村明細（免点以上）'!E16</f>
        <v>3250084</v>
      </c>
      <c r="F16" s="65">
        <f>'市町村明細（免点未満）'!F16+'市町村明細（免点以上）'!F16</f>
        <v>898044</v>
      </c>
      <c r="G16" s="65">
        <f>'市町村明細（免点未満）'!G16+'市町村明細（免点以上）'!G16</f>
        <v>57621587</v>
      </c>
      <c r="H16" s="65">
        <f>'市町村明細（免点未満）'!H16+'市町村明細（免点以上）'!H16</f>
        <v>28813523</v>
      </c>
    </row>
    <row r="17" spans="1:8" ht="18" customHeight="1">
      <c r="A17" s="16">
        <v>11</v>
      </c>
      <c r="B17" s="17" t="s">
        <v>5</v>
      </c>
      <c r="C17" s="65">
        <f>'市町村明細（免点未満）'!C17+'市町村明細（免点以上）'!C17</f>
        <v>12604</v>
      </c>
      <c r="D17" s="65">
        <f>'市町村明細（免点未満）'!D17+'市町村明細（免点以上）'!D17</f>
        <v>3392</v>
      </c>
      <c r="E17" s="65">
        <f>'市町村明細（免点未満）'!E17+'市町村明細（免点以上）'!E17</f>
        <v>1202692</v>
      </c>
      <c r="F17" s="65">
        <f>'市町村明細（免点未満）'!F17+'市町村明細（免点以上）'!F17</f>
        <v>912302</v>
      </c>
      <c r="G17" s="65">
        <f>'市町村明細（免点未満）'!G17+'市町村明細（免点以上）'!G17</f>
        <v>24765922</v>
      </c>
      <c r="H17" s="65">
        <f>'市町村明細（免点未満）'!H17+'市町村明細（免点以上）'!H17</f>
        <v>35003852</v>
      </c>
    </row>
    <row r="18" spans="1:8" ht="18" customHeight="1">
      <c r="A18" s="16">
        <v>12</v>
      </c>
      <c r="B18" s="17" t="s">
        <v>6</v>
      </c>
      <c r="C18" s="65">
        <f>'市町村明細（免点未満）'!C18+'市町村明細（免点以上）'!C18</f>
        <v>21912</v>
      </c>
      <c r="D18" s="65">
        <f>'市町村明細（免点未満）'!D18+'市町村明細（免点以上）'!D18</f>
        <v>4113</v>
      </c>
      <c r="E18" s="65">
        <f>'市町村明細（免点未満）'!E18+'市町村明細（免点以上）'!E18</f>
        <v>2134903</v>
      </c>
      <c r="F18" s="65">
        <f>'市町村明細（免点未満）'!F18+'市町村明細（免点以上）'!F18</f>
        <v>1299905</v>
      </c>
      <c r="G18" s="65">
        <f>'市町村明細（免点未満）'!G18+'市町村明細（免点以上）'!G18</f>
        <v>44293243</v>
      </c>
      <c r="H18" s="65">
        <f>'市町村明細（免点未満）'!H18+'市町村明細（免点以上）'!H18</f>
        <v>50073819</v>
      </c>
    </row>
    <row r="19" spans="1:8" ht="18" customHeight="1">
      <c r="A19" s="16">
        <v>13</v>
      </c>
      <c r="B19" s="17" t="s">
        <v>7</v>
      </c>
      <c r="C19" s="65">
        <f>'市町村明細（免点未満）'!C19+'市町村明細（免点以上）'!C19</f>
        <v>48374</v>
      </c>
      <c r="D19" s="65">
        <f>'市町村明細（免点未満）'!D19+'市町村明細（免点以上）'!D19</f>
        <v>9034</v>
      </c>
      <c r="E19" s="65">
        <f>'市町村明細（免点未満）'!E19+'市町村明細（免点以上）'!E19</f>
        <v>3792673</v>
      </c>
      <c r="F19" s="65">
        <f>'市町村明細（免点未満）'!F19+'市町村明細（免点以上）'!F19</f>
        <v>2036492</v>
      </c>
      <c r="G19" s="65">
        <f>'市町村明細（免点未満）'!G19+'市町村明細（免点以上）'!G19</f>
        <v>91235574</v>
      </c>
      <c r="H19" s="65">
        <f>'市町村明細（免点未満）'!H19+'市町村明細（免点以上）'!H19</f>
        <v>78305929</v>
      </c>
    </row>
    <row r="20" spans="1:8" ht="18" customHeight="1">
      <c r="A20" s="16">
        <v>14</v>
      </c>
      <c r="B20" s="17" t="s">
        <v>8</v>
      </c>
      <c r="C20" s="65">
        <f>'市町村明細（免点未満）'!C20+'市町村明細（免点以上）'!C20</f>
        <v>32816</v>
      </c>
      <c r="D20" s="65">
        <f>'市町村明細（免点未満）'!D20+'市町村明細（免点以上）'!D20</f>
        <v>8392</v>
      </c>
      <c r="E20" s="65">
        <f>'市町村明細（免点未満）'!E20+'市町村明細（免点以上）'!E20</f>
        <v>3185012</v>
      </c>
      <c r="F20" s="65">
        <f>'市町村明細（免点未満）'!F20+'市町村明細（免点以上）'!F20</f>
        <v>2728051</v>
      </c>
      <c r="G20" s="65">
        <f>'市町村明細（免点未満）'!G20+'市町村明細（免点以上）'!G20</f>
        <v>76582997</v>
      </c>
      <c r="H20" s="65">
        <f>'市町村明細（免点未満）'!H20+'市町村明細（免点以上）'!H20</f>
        <v>124624186</v>
      </c>
    </row>
    <row r="21" spans="1:8" ht="18" customHeight="1">
      <c r="A21" s="16">
        <v>15</v>
      </c>
      <c r="B21" s="17" t="s">
        <v>9</v>
      </c>
      <c r="C21" s="65">
        <f>'市町村明細（免点未満）'!C21+'市町村明細（免点以上）'!C21</f>
        <v>24454</v>
      </c>
      <c r="D21" s="65">
        <f>'市町村明細（免点未満）'!D21+'市町村明細（免点以上）'!D21</f>
        <v>6718</v>
      </c>
      <c r="E21" s="65">
        <f>'市町村明細（免点未満）'!E21+'市町村明細（免点以上）'!E21</f>
        <v>2557524</v>
      </c>
      <c r="F21" s="65">
        <f>'市町村明細（免点未満）'!F21+'市町村明細（免点以上）'!F21</f>
        <v>1916230</v>
      </c>
      <c r="G21" s="65">
        <f>'市町村明細（免点未満）'!G21+'市町村明細（免点以上）'!G21</f>
        <v>71447525</v>
      </c>
      <c r="H21" s="65">
        <f>'市町村明細（免点未満）'!H21+'市町村明細（免点以上）'!H21</f>
        <v>96207122</v>
      </c>
    </row>
    <row r="22" spans="1:8" ht="18" customHeight="1">
      <c r="A22" s="16">
        <v>16</v>
      </c>
      <c r="B22" s="17" t="s">
        <v>10</v>
      </c>
      <c r="C22" s="65">
        <f>'市町村明細（免点未満）'!C22+'市町村明細（免点以上）'!C22</f>
        <v>72157</v>
      </c>
      <c r="D22" s="65">
        <f>'市町村明細（免点未満）'!D22+'市町村明細（免点以上）'!D22</f>
        <v>28294</v>
      </c>
      <c r="E22" s="65">
        <f>'市町村明細（免点未満）'!E22+'市町村明細（免点以上）'!E22</f>
        <v>6860312</v>
      </c>
      <c r="F22" s="65">
        <f>'市町村明細（免点未満）'!F22+'市町村明細（免点以上）'!F22</f>
        <v>7742474</v>
      </c>
      <c r="G22" s="65">
        <f>'市町村明細（免点未満）'!G22+'市町村明細（免点以上）'!G22</f>
        <v>175940875</v>
      </c>
      <c r="H22" s="65">
        <f>'市町村明細（免点未満）'!H22+'市町村明細（免点以上）'!H22</f>
        <v>455616168</v>
      </c>
    </row>
    <row r="23" spans="1:8" ht="18" customHeight="1">
      <c r="A23" s="16">
        <v>17</v>
      </c>
      <c r="B23" s="17" t="s">
        <v>0</v>
      </c>
      <c r="C23" s="65">
        <f>'市町村明細（免点未満）'!C23+'市町村明細（免点以上）'!C23</f>
        <v>51901</v>
      </c>
      <c r="D23" s="65">
        <f>'市町村明細（免点未満）'!D23+'市町村明細（免点以上）'!D23</f>
        <v>14877</v>
      </c>
      <c r="E23" s="65">
        <f>'市町村明細（免点未満）'!E23+'市町村明細（免点以上）'!E23</f>
        <v>5289859</v>
      </c>
      <c r="F23" s="65">
        <f>'市町村明細（免点未満）'!F23+'市町村明細（免点以上）'!F23</f>
        <v>4887162</v>
      </c>
      <c r="G23" s="65">
        <f>'市町村明細（免点未満）'!G23+'市町村明細（免点以上）'!G23</f>
        <v>141568797</v>
      </c>
      <c r="H23" s="65">
        <f>'市町村明細（免点未満）'!H23+'市町村明細（免点以上）'!H23</f>
        <v>196148637</v>
      </c>
    </row>
    <row r="24" spans="1:8" ht="18" customHeight="1">
      <c r="A24" s="16">
        <v>18</v>
      </c>
      <c r="B24" s="17" t="s">
        <v>11</v>
      </c>
      <c r="C24" s="65">
        <f>'市町村明細（免点未満）'!C24+'市町村明細（免点以上）'!C24</f>
        <v>32093</v>
      </c>
      <c r="D24" s="65">
        <f>'市町村明細（免点未満）'!D24+'市町村明細（免点以上）'!D24</f>
        <v>6727</v>
      </c>
      <c r="E24" s="65">
        <f>'市町村明細（免点未満）'!E24+'市町村明細（免点以上）'!E24</f>
        <v>2848059</v>
      </c>
      <c r="F24" s="65">
        <f>'市町村明細（免点未満）'!F24+'市町村明細（免点以上）'!F24</f>
        <v>2742251</v>
      </c>
      <c r="G24" s="65">
        <f>'市町村明細（免点未満）'!G24+'市町村明細（免点以上）'!G24</f>
        <v>73350563</v>
      </c>
      <c r="H24" s="65">
        <f>'市町村明細（免点未満）'!H24+'市町村明細（免点以上）'!H24</f>
        <v>94111927</v>
      </c>
    </row>
    <row r="25" spans="1:8" ht="18" customHeight="1">
      <c r="A25" s="16">
        <v>19</v>
      </c>
      <c r="B25" s="17" t="s">
        <v>12</v>
      </c>
      <c r="C25" s="65">
        <f>'市町村明細（免点未満）'!C25+'市町村明細（免点以上）'!C25</f>
        <v>13714</v>
      </c>
      <c r="D25" s="65">
        <f>'市町村明細（免点未満）'!D25+'市町村明細（免点以上）'!D25</f>
        <v>2785</v>
      </c>
      <c r="E25" s="65">
        <f>'市町村明細（免点未満）'!E25+'市町村明細（免点以上）'!E25</f>
        <v>1339657</v>
      </c>
      <c r="F25" s="65">
        <f>'市町村明細（免点未満）'!F25+'市町村明細（免点以上）'!F25</f>
        <v>671809</v>
      </c>
      <c r="G25" s="65">
        <f>'市町村明細（免点未満）'!G25+'市町村明細（免点以上）'!G25</f>
        <v>28638960</v>
      </c>
      <c r="H25" s="65">
        <f>'市町村明細（免点未満）'!H25+'市町村明細（免点以上）'!H25</f>
        <v>25357101</v>
      </c>
    </row>
    <row r="26" spans="1:8" ht="18" customHeight="1">
      <c r="A26" s="16">
        <v>20</v>
      </c>
      <c r="B26" s="17" t="s">
        <v>68</v>
      </c>
      <c r="C26" s="65">
        <f>'市町村明細（免点未満）'!C26+'市町村明細（免点以上）'!C26</f>
        <v>17302</v>
      </c>
      <c r="D26" s="65">
        <f>'市町村明細（免点未満）'!D26+'市町村明細（免点以上）'!D26</f>
        <v>6711</v>
      </c>
      <c r="E26" s="65">
        <f>'市町村明細（免点未満）'!E26+'市町村明細（免点以上）'!E26</f>
        <v>1913855</v>
      </c>
      <c r="F26" s="65">
        <f>'市町村明細（免点未満）'!F26+'市町村明細（免点以上）'!F26</f>
        <v>1622267</v>
      </c>
      <c r="G26" s="65">
        <f>'市町村明細（免点未満）'!G26+'市町村明細（免点以上）'!G26</f>
        <v>60290517</v>
      </c>
      <c r="H26" s="65">
        <f>'市町村明細（免点未満）'!H26+'市町村明細（免点以上）'!H26</f>
        <v>88118970</v>
      </c>
    </row>
    <row r="27" spans="1:8" ht="18" customHeight="1">
      <c r="A27" s="16">
        <v>21</v>
      </c>
      <c r="B27" s="17" t="s">
        <v>69</v>
      </c>
      <c r="C27" s="65">
        <f>'市町村明細（免点未満）'!C27+'市町村明細（免点以上）'!C27</f>
        <v>32327</v>
      </c>
      <c r="D27" s="65">
        <f>'市町村明細（免点未満）'!D27+'市町村明細（免点以上）'!D27</f>
        <v>5211</v>
      </c>
      <c r="E27" s="65">
        <f>'市町村明細（免点未満）'!E27+'市町村明細（免点以上）'!E27</f>
        <v>2585825</v>
      </c>
      <c r="F27" s="65">
        <f>'市町村明細（免点未満）'!F27+'市町村明細（免点以上）'!F27</f>
        <v>1196133</v>
      </c>
      <c r="G27" s="65">
        <f>'市町村明細（免点未満）'!G27+'市町村明細（免点以上）'!G27</f>
        <v>46560210</v>
      </c>
      <c r="H27" s="65">
        <f>'市町村明細（免点未満）'!H27+'市町村明細（免点以上）'!H27</f>
        <v>43239455</v>
      </c>
    </row>
    <row r="28" spans="1:8" ht="18" customHeight="1">
      <c r="A28" s="16">
        <v>22</v>
      </c>
      <c r="B28" s="17" t="s">
        <v>86</v>
      </c>
      <c r="C28" s="65">
        <f>'市町村明細（免点未満）'!C28+'市町村明細（免点以上）'!C28</f>
        <v>27613</v>
      </c>
      <c r="D28" s="65">
        <f>'市町村明細（免点未満）'!D28+'市町村明細（免点以上）'!D28</f>
        <v>4566</v>
      </c>
      <c r="E28" s="65">
        <f>'市町村明細（免点未満）'!E28+'市町村明細（免点以上）'!E28</f>
        <v>2527167</v>
      </c>
      <c r="F28" s="65">
        <f>'市町村明細（免点未満）'!F28+'市町村明細（免点以上）'!F28</f>
        <v>1017139</v>
      </c>
      <c r="G28" s="65">
        <f>'市町村明細（免点未満）'!G28+'市町村明細（免点以上）'!G28</f>
        <v>60064972</v>
      </c>
      <c r="H28" s="65">
        <f>'市町村明細（免点未満）'!H28+'市町村明細（免点以上）'!H28</f>
        <v>55784532</v>
      </c>
    </row>
    <row r="29" spans="1:8" ht="18" customHeight="1">
      <c r="A29" s="16">
        <v>23</v>
      </c>
      <c r="B29" s="24" t="s">
        <v>87</v>
      </c>
      <c r="C29" s="65">
        <f>'市町村明細（免点未満）'!C29+'市町村明細（免点以上）'!C29</f>
        <v>52355</v>
      </c>
      <c r="D29" s="65">
        <f>'市町村明細（免点未満）'!D29+'市町村明細（免点以上）'!D29</f>
        <v>13492</v>
      </c>
      <c r="E29" s="65">
        <f>'市町村明細（免点未満）'!E29+'市町村明細（免点以上）'!E29</f>
        <v>4912059</v>
      </c>
      <c r="F29" s="65">
        <f>'市町村明細（免点未満）'!F29+'市町村明細（免点以上）'!F29</f>
        <v>3531550</v>
      </c>
      <c r="G29" s="65">
        <f>'市町村明細（免点未満）'!G29+'市町村明細（免点以上）'!G29</f>
        <v>115760726</v>
      </c>
      <c r="H29" s="65">
        <f>'市町村明細（免点未満）'!H29+'市町村明細（免点以上）'!H29</f>
        <v>113353803</v>
      </c>
    </row>
    <row r="30" spans="1:8" ht="18" customHeight="1">
      <c r="A30" s="16">
        <v>24</v>
      </c>
      <c r="B30" s="24" t="s">
        <v>88</v>
      </c>
      <c r="C30" s="65">
        <f>'市町村明細（免点未満）'!C30+'市町村明細（免点以上）'!C30</f>
        <v>31874</v>
      </c>
      <c r="D30" s="65">
        <f>'市町村明細（免点未満）'!D30+'市町村明細（免点以上）'!D30</f>
        <v>7751</v>
      </c>
      <c r="E30" s="65">
        <f>'市町村明細（免点未満）'!E30+'市町村明細（免点以上）'!E30</f>
        <v>2964773</v>
      </c>
      <c r="F30" s="65">
        <f>'市町村明細（免点未満）'!F30+'市町村明細（免点以上）'!F30</f>
        <v>1978488</v>
      </c>
      <c r="G30" s="65">
        <f>'市町村明細（免点未満）'!G30+'市町村明細（免点以上）'!G30</f>
        <v>61630481</v>
      </c>
      <c r="H30" s="65">
        <f>'市町村明細（免点未満）'!H30+'市町村明細（免点以上）'!H30</f>
        <v>58980383</v>
      </c>
    </row>
    <row r="31" spans="1:8" ht="18" customHeight="1">
      <c r="A31" s="16">
        <v>25</v>
      </c>
      <c r="B31" s="24" t="s">
        <v>89</v>
      </c>
      <c r="C31" s="65">
        <f>'市町村明細（免点未満）'!C31+'市町村明細（免点以上）'!C31</f>
        <v>29402</v>
      </c>
      <c r="D31" s="65">
        <f>'市町村明細（免点未満）'!D31+'市町村明細（免点以上）'!D31</f>
        <v>5850</v>
      </c>
      <c r="E31" s="65">
        <f>'市町村明細（免点未満）'!E31+'市町村明細（免点以上）'!E31</f>
        <v>2439950</v>
      </c>
      <c r="F31" s="65">
        <f>'市町村明細（免点未満）'!F31+'市町村明細（免点以上）'!F31</f>
        <v>1345150</v>
      </c>
      <c r="G31" s="65">
        <f>'市町村明細（免点未満）'!G31+'市町村明細（免点以上）'!G31</f>
        <v>47359960</v>
      </c>
      <c r="H31" s="65">
        <f>'市町村明細（免点未満）'!H31+'市町村明細（免点以上）'!H31</f>
        <v>44304011</v>
      </c>
    </row>
    <row r="32" spans="1:8" ht="18" customHeight="1">
      <c r="A32" s="16">
        <v>26</v>
      </c>
      <c r="B32" s="24" t="s">
        <v>90</v>
      </c>
      <c r="C32" s="65">
        <f>'市町村明細（免点未満）'!C32+'市町村明細（免点以上）'!C32</f>
        <v>24311</v>
      </c>
      <c r="D32" s="65">
        <f>'市町村明細（免点未満）'!D32+'市町村明細（免点以上）'!D32</f>
        <v>4735</v>
      </c>
      <c r="E32" s="65">
        <f>'市町村明細（免点未満）'!E32+'市町村明細（免点以上）'!E32</f>
        <v>1980649</v>
      </c>
      <c r="F32" s="65">
        <f>'市町村明細（免点未満）'!F32+'市町村明細（免点以上）'!F32</f>
        <v>1367511</v>
      </c>
      <c r="G32" s="65">
        <f>'市町村明細（免点未満）'!G32+'市町村明細（免点以上）'!G32</f>
        <v>42944947</v>
      </c>
      <c r="H32" s="65">
        <f>'市町村明細（免点未満）'!H32+'市町村明細（免点以上）'!H32</f>
        <v>43853586</v>
      </c>
    </row>
    <row r="33" spans="1:8" ht="18" customHeight="1">
      <c r="A33" s="16">
        <v>27</v>
      </c>
      <c r="B33" s="24" t="s">
        <v>91</v>
      </c>
      <c r="C33" s="65">
        <f>'市町村明細（免点未満）'!C33+'市町村明細（免点以上）'!C33</f>
        <v>26995</v>
      </c>
      <c r="D33" s="65">
        <f>'市町村明細（免点未満）'!D33+'市町村明細（免点以上）'!D33</f>
        <v>6975</v>
      </c>
      <c r="E33" s="65">
        <f>'市町村明細（免点未満）'!E33+'市町村明細（免点以上）'!E33</f>
        <v>2378395</v>
      </c>
      <c r="F33" s="65">
        <f>'市町村明細（免点未満）'!F33+'市町村明細（免点以上）'!F33</f>
        <v>1268233</v>
      </c>
      <c r="G33" s="65">
        <f>'市町村明細（免点未満）'!G33+'市町村明細（免点以上）'!G33</f>
        <v>47824356</v>
      </c>
      <c r="H33" s="65">
        <f>'市町村明細（免点未満）'!H33+'市町村明細（免点以上）'!H33</f>
        <v>31392213</v>
      </c>
    </row>
    <row r="34" spans="1:8" ht="18" customHeight="1">
      <c r="A34" s="16">
        <v>28</v>
      </c>
      <c r="B34" s="24" t="s">
        <v>92</v>
      </c>
      <c r="C34" s="65">
        <f>'市町村明細（免点未満）'!C34+'市町村明細（免点以上）'!C34</f>
        <v>38441</v>
      </c>
      <c r="D34" s="65">
        <f>'市町村明細（免点未満）'!D34+'市町村明細（免点以上）'!D34</f>
        <v>12724</v>
      </c>
      <c r="E34" s="65">
        <f>'市町村明細（免点未満）'!E34+'市町村明細（免点以上）'!E34</f>
        <v>3709439</v>
      </c>
      <c r="F34" s="65">
        <f>'市町村明細（免点未満）'!F34+'市町村明細（免点以上）'!F34</f>
        <v>5540505</v>
      </c>
      <c r="G34" s="65">
        <f>'市町村明細（免点未満）'!G34+'市町村明細（免点以上）'!G34</f>
        <v>91473592</v>
      </c>
      <c r="H34" s="65">
        <f>'市町村明細（免点未満）'!H34+'市町村明細（免点以上）'!H34</f>
        <v>210204834</v>
      </c>
    </row>
    <row r="35" spans="1:8" ht="18" customHeight="1">
      <c r="A35" s="16">
        <v>29</v>
      </c>
      <c r="B35" s="24" t="s">
        <v>93</v>
      </c>
      <c r="C35" s="65">
        <f>'市町村明細（免点未満）'!C35+'市町村明細（免点以上）'!C35</f>
        <v>29696</v>
      </c>
      <c r="D35" s="65">
        <f>'市町村明細（免点未満）'!D35+'市町村明細（免点以上）'!D35</f>
        <v>4842</v>
      </c>
      <c r="E35" s="65">
        <f>'市町村明細（免点未満）'!E35+'市町村明細（免点以上）'!E35</f>
        <v>2390797</v>
      </c>
      <c r="F35" s="65">
        <f>'市町村明細（免点未満）'!F35+'市町村明細（免点以上）'!F35</f>
        <v>877744</v>
      </c>
      <c r="G35" s="65">
        <f>'市町村明細（免点未満）'!G35+'市町村明細（免点以上）'!G35</f>
        <v>43093835</v>
      </c>
      <c r="H35" s="65">
        <f>'市町村明細（免点未満）'!H35+'市町村明細（免点以上）'!H35</f>
        <v>25641840</v>
      </c>
    </row>
    <row r="36" spans="1:8" ht="18" customHeight="1">
      <c r="A36" s="16">
        <v>30</v>
      </c>
      <c r="B36" s="24" t="s">
        <v>94</v>
      </c>
      <c r="C36" s="65">
        <f>'市町村明細（免点未満）'!C36+'市町村明細（免点以上）'!C36</f>
        <v>38422</v>
      </c>
      <c r="D36" s="65">
        <f>'市町村明細（免点未満）'!D36+'市町村明細（免点以上）'!D36</f>
        <v>5303</v>
      </c>
      <c r="E36" s="65">
        <f>'市町村明細（免点未満）'!E36+'市町村明細（免点以上）'!E36</f>
        <v>3107828</v>
      </c>
      <c r="F36" s="65">
        <f>'市町村明細（免点未満）'!F36+'市町村明細（免点以上）'!F36</f>
        <v>1060440</v>
      </c>
      <c r="G36" s="65">
        <f>'市町村明細（免点未満）'!G36+'市町村明細（免点以上）'!G36</f>
        <v>59211757</v>
      </c>
      <c r="H36" s="65">
        <f>'市町村明細（免点未満）'!H36+'市町村明細（免点以上）'!H36</f>
        <v>27936743</v>
      </c>
    </row>
    <row r="37" spans="1:8" ht="18" customHeight="1">
      <c r="A37" s="16">
        <v>31</v>
      </c>
      <c r="B37" s="24" t="s">
        <v>96</v>
      </c>
      <c r="C37" s="65">
        <f>'市町村明細（免点未満）'!C37+'市町村明細（免点以上）'!C37</f>
        <v>18689</v>
      </c>
      <c r="D37" s="65">
        <f>'市町村明細（免点未満）'!D37+'市町村明細（免点以上）'!D37</f>
        <v>3949</v>
      </c>
      <c r="E37" s="65">
        <f>'市町村明細（免点未満）'!E37+'市町村明細（免点以上）'!E37</f>
        <v>1785597</v>
      </c>
      <c r="F37" s="65">
        <f>'市町村明細（免点未満）'!F37+'市町村明細（免点以上）'!F37</f>
        <v>1455239</v>
      </c>
      <c r="G37" s="65">
        <f>'市町村明細（免点未満）'!G37+'市町村明細（免点以上）'!G37</f>
        <v>41755977</v>
      </c>
      <c r="H37" s="65">
        <f>'市町村明細（免点未満）'!H37+'市町村明細（免点以上）'!H37</f>
        <v>57831849</v>
      </c>
    </row>
    <row r="38" spans="1:8" ht="18" customHeight="1">
      <c r="A38" s="16">
        <v>32</v>
      </c>
      <c r="B38" s="24" t="s">
        <v>97</v>
      </c>
      <c r="C38" s="65">
        <f>'市町村明細（免点未満）'!C38+'市町村明細（免点以上）'!C38</f>
        <v>32725</v>
      </c>
      <c r="D38" s="65">
        <f>'市町村明細（免点未満）'!D38+'市町村明細（免点以上）'!D38</f>
        <v>6321</v>
      </c>
      <c r="E38" s="65">
        <f>'市町村明細（免点未満）'!E38+'市町村明細（免点以上）'!E38</f>
        <v>2580680</v>
      </c>
      <c r="F38" s="65">
        <f>'市町村明細（免点未満）'!F38+'市町村明細（免点以上）'!F38</f>
        <v>1742997</v>
      </c>
      <c r="G38" s="65">
        <f>'市町村明細（免点未満）'!G38+'市町村明細（免点以上）'!G38</f>
        <v>52822161</v>
      </c>
      <c r="H38" s="65">
        <f>'市町村明細（免点未満）'!H38+'市町村明細（免点以上）'!H38</f>
        <v>51603317</v>
      </c>
    </row>
    <row r="39" spans="1:8" s="31" customFormat="1" ht="18" customHeight="1">
      <c r="A39" s="20"/>
      <c r="B39" s="21" t="s">
        <v>59</v>
      </c>
      <c r="C39" s="66">
        <f aca="true" t="shared" si="0" ref="C39:H39">SUM(C7:C38)</f>
        <v>1154725</v>
      </c>
      <c r="D39" s="66">
        <f t="shared" si="0"/>
        <v>298707</v>
      </c>
      <c r="E39" s="66">
        <f t="shared" si="0"/>
        <v>106718441</v>
      </c>
      <c r="F39" s="66">
        <f t="shared" si="0"/>
        <v>84090207</v>
      </c>
      <c r="G39" s="66">
        <f t="shared" si="0"/>
        <v>2472071966</v>
      </c>
      <c r="H39" s="66">
        <f t="shared" si="0"/>
        <v>3415287568</v>
      </c>
    </row>
    <row r="40" spans="1:8" ht="18" customHeight="1">
      <c r="A40" s="16">
        <v>33</v>
      </c>
      <c r="B40" s="17" t="s">
        <v>13</v>
      </c>
      <c r="C40" s="65">
        <f>'市町村明細（免点未満）'!C40+'市町村明細（免点以上）'!C40</f>
        <v>20082</v>
      </c>
      <c r="D40" s="65">
        <f>'市町村明細（免点未満）'!D40+'市町村明細（免点以上）'!D40</f>
        <v>4247</v>
      </c>
      <c r="E40" s="65">
        <f>'市町村明細（免点未満）'!E40+'市町村明細（免点以上）'!E40</f>
        <v>1721132</v>
      </c>
      <c r="F40" s="65">
        <f>'市町村明細（免点未満）'!F40+'市町村明細（免点以上）'!F40</f>
        <v>866597</v>
      </c>
      <c r="G40" s="65">
        <f>'市町村明細（免点未満）'!G40+'市町村明細（免点以上）'!G40</f>
        <v>36296252</v>
      </c>
      <c r="H40" s="65">
        <f>'市町村明細（免点未満）'!H40+'市町村明細（免点以上）'!H40</f>
        <v>26081709</v>
      </c>
    </row>
    <row r="41" spans="1:8" ht="18" customHeight="1">
      <c r="A41" s="16">
        <v>34</v>
      </c>
      <c r="B41" s="17" t="s">
        <v>70</v>
      </c>
      <c r="C41" s="65">
        <f>'市町村明細（免点未満）'!C41+'市町村明細（免点以上）'!C41</f>
        <v>10811</v>
      </c>
      <c r="D41" s="65">
        <f>'市町村明細（免点未満）'!D41+'市町村明細（免点以上）'!D41</f>
        <v>1818</v>
      </c>
      <c r="E41" s="65">
        <f>'市町村明細（免点未満）'!E41+'市町村明細（免点以上）'!E41</f>
        <v>840668</v>
      </c>
      <c r="F41" s="65">
        <f>'市町村明細（免点未満）'!F41+'市町村明細（免点以上）'!F41</f>
        <v>620269</v>
      </c>
      <c r="G41" s="65">
        <f>'市町村明細（免点未満）'!G41+'市町村明細（免点以上）'!G41</f>
        <v>15767728</v>
      </c>
      <c r="H41" s="65">
        <f>'市町村明細（免点未満）'!H41+'市町村明細（免点以上）'!H41</f>
        <v>58610966</v>
      </c>
    </row>
    <row r="42" spans="1:8" ht="18" customHeight="1">
      <c r="A42" s="16">
        <v>35</v>
      </c>
      <c r="B42" s="17" t="s">
        <v>95</v>
      </c>
      <c r="C42" s="65">
        <f>'市町村明細（免点未満）'!C42+'市町村明細（免点以上）'!C42</f>
        <v>14482</v>
      </c>
      <c r="D42" s="65">
        <f>'市町村明細（免点未満）'!D42+'市町村明細（免点以上）'!D42</f>
        <v>2525</v>
      </c>
      <c r="E42" s="65">
        <f>'市町村明細（免点未満）'!E42+'市町村明細（免点以上）'!E42</f>
        <v>1170745</v>
      </c>
      <c r="F42" s="65">
        <f>'市町村明細（免点未満）'!F42+'市町村明細（免点以上）'!F42</f>
        <v>376782</v>
      </c>
      <c r="G42" s="65">
        <f>'市町村明細（免点未満）'!G42+'市町村明細（免点以上）'!G42</f>
        <v>25201420</v>
      </c>
      <c r="H42" s="65">
        <f>'市町村明細（免点未満）'!H42+'市町村明細（免点以上）'!H42</f>
        <v>12837234</v>
      </c>
    </row>
    <row r="43" spans="1:8" ht="18" customHeight="1">
      <c r="A43" s="16">
        <v>36</v>
      </c>
      <c r="B43" s="17" t="s">
        <v>14</v>
      </c>
      <c r="C43" s="65">
        <f>'市町村明細（免点未満）'!C43+'市町村明細（免点以上）'!C43</f>
        <v>12020</v>
      </c>
      <c r="D43" s="65">
        <f>'市町村明細（免点未満）'!D43+'市町村明細（免点以上）'!D43</f>
        <v>4386</v>
      </c>
      <c r="E43" s="65">
        <f>'市町村明細（免点未満）'!E43+'市町村明細（免点以上）'!E43</f>
        <v>1285084</v>
      </c>
      <c r="F43" s="65">
        <f>'市町村明細（免点未満）'!F43+'市町村明細（免点以上）'!F43</f>
        <v>1786847</v>
      </c>
      <c r="G43" s="65">
        <f>'市町村明細（免点未満）'!G43+'市町村明細（免点以上）'!G43</f>
        <v>32166889</v>
      </c>
      <c r="H43" s="65">
        <f>'市町村明細（免点未満）'!H43+'市町村明細（免点以上）'!H43</f>
        <v>173934698</v>
      </c>
    </row>
    <row r="44" spans="1:8" ht="18" customHeight="1">
      <c r="A44" s="16">
        <v>37</v>
      </c>
      <c r="B44" s="17" t="s">
        <v>15</v>
      </c>
      <c r="C44" s="65">
        <f>'市町村明細（免点未満）'!C44+'市町村明細（免点以上）'!C44</f>
        <v>18547</v>
      </c>
      <c r="D44" s="65">
        <f>'市町村明細（免点未満）'!D44+'市町村明細（免点以上）'!D44</f>
        <v>2352</v>
      </c>
      <c r="E44" s="65">
        <f>'市町村明細（免点未満）'!E44+'市町村明細（免点以上）'!E44</f>
        <v>1308834</v>
      </c>
      <c r="F44" s="65">
        <f>'市町村明細（免点未満）'!F44+'市町村明細（免点以上）'!F44</f>
        <v>383701</v>
      </c>
      <c r="G44" s="65">
        <f>'市町村明細（免点未満）'!G44+'市町村明細（免点以上）'!G44</f>
        <v>19551744</v>
      </c>
      <c r="H44" s="65">
        <f>'市町村明細（免点未満）'!H44+'市町村明細（免点以上）'!H44</f>
        <v>14146473</v>
      </c>
    </row>
    <row r="45" spans="1:8" ht="18" customHeight="1">
      <c r="A45" s="16">
        <v>38</v>
      </c>
      <c r="B45" s="17" t="s">
        <v>16</v>
      </c>
      <c r="C45" s="65">
        <f>'市町村明細（免点未満）'!C45+'市町村明細（免点以上）'!C45</f>
        <v>8051</v>
      </c>
      <c r="D45" s="65">
        <f>'市町村明細（免点未満）'!D45+'市町村明細（免点以上）'!D45</f>
        <v>2339</v>
      </c>
      <c r="E45" s="65">
        <f>'市町村明細（免点未満）'!E45+'市町村明細（免点以上）'!E45</f>
        <v>741325</v>
      </c>
      <c r="F45" s="65">
        <f>'市町村明細（免点未満）'!F45+'市町村明細（免点以上）'!F45</f>
        <v>695195</v>
      </c>
      <c r="G45" s="65">
        <f>'市町村明細（免点未満）'!G45+'市町村明細（免点以上）'!G45</f>
        <v>16967533</v>
      </c>
      <c r="H45" s="65">
        <f>'市町村明細（免点未満）'!H45+'市町村明細（免点以上）'!H45</f>
        <v>32069294</v>
      </c>
    </row>
    <row r="46" spans="1:8" ht="18" customHeight="1">
      <c r="A46" s="16">
        <v>39</v>
      </c>
      <c r="B46" s="17" t="s">
        <v>17</v>
      </c>
      <c r="C46" s="65">
        <f>'市町村明細（免点未満）'!C46+'市町村明細（免点以上）'!C46</f>
        <v>18585</v>
      </c>
      <c r="D46" s="65">
        <f>'市町村明細（免点未満）'!D46+'市町村明細（免点以上）'!D46</f>
        <v>4888</v>
      </c>
      <c r="E46" s="65">
        <f>'市町村明細（免点未満）'!E46+'市町村明細（免点以上）'!E46</f>
        <v>1796094</v>
      </c>
      <c r="F46" s="65">
        <f>'市町村明細（免点未満）'!F46+'市町村明細（免点以上）'!F46</f>
        <v>1459452</v>
      </c>
      <c r="G46" s="65">
        <f>'市町村明細（免点未満）'!G46+'市町村明細（免点以上）'!G46</f>
        <v>48186434</v>
      </c>
      <c r="H46" s="65">
        <f>'市町村明細（免点未満）'!H46+'市町村明細（免点以上）'!H46</f>
        <v>59245783</v>
      </c>
    </row>
    <row r="47" spans="1:8" ht="18" customHeight="1">
      <c r="A47" s="16">
        <v>40</v>
      </c>
      <c r="B47" s="17" t="s">
        <v>18</v>
      </c>
      <c r="C47" s="65">
        <f>'市町村明細（免点未満）'!C47+'市町村明細（免点以上）'!C47</f>
        <v>6419</v>
      </c>
      <c r="D47" s="65">
        <f>'市町村明細（免点未満）'!D47+'市町村明細（免点以上）'!D47</f>
        <v>1379</v>
      </c>
      <c r="E47" s="65">
        <f>'市町村明細（免点未満）'!E47+'市町村明細（免点以上）'!E47</f>
        <v>559747</v>
      </c>
      <c r="F47" s="65">
        <f>'市町村明細（免点未満）'!F47+'市町村明細（免点以上）'!F47</f>
        <v>247485</v>
      </c>
      <c r="G47" s="65">
        <f>'市町村明細（免点未満）'!G47+'市町村明細（免点以上）'!G47</f>
        <v>10572095</v>
      </c>
      <c r="H47" s="65">
        <f>'市町村明細（免点未満）'!H47+'市町村明細（免点以上）'!H47</f>
        <v>6216077</v>
      </c>
    </row>
    <row r="48" spans="1:8" ht="18" customHeight="1">
      <c r="A48" s="16">
        <v>41</v>
      </c>
      <c r="B48" s="17" t="s">
        <v>19</v>
      </c>
      <c r="C48" s="65">
        <f>'市町村明細（免点未満）'!C48+'市町村明細（免点以上）'!C48</f>
        <v>13532</v>
      </c>
      <c r="D48" s="65">
        <f>'市町村明細（免点未満）'!D48+'市町村明細（免点以上）'!D48</f>
        <v>3333</v>
      </c>
      <c r="E48" s="65">
        <f>'市町村明細（免点未満）'!E48+'市町村明細（免点以上）'!E48</f>
        <v>1302039</v>
      </c>
      <c r="F48" s="65">
        <f>'市町村明細（免点未満）'!F48+'市町村明細（免点以上）'!F48</f>
        <v>745028</v>
      </c>
      <c r="G48" s="65">
        <f>'市町村明細（免点未満）'!G48+'市町村明細（免点以上）'!G48</f>
        <v>25740095</v>
      </c>
      <c r="H48" s="65">
        <f>'市町村明細（免点未満）'!H48+'市町村明細（免点以上）'!H48</f>
        <v>18493082</v>
      </c>
    </row>
    <row r="49" spans="1:8" ht="18" customHeight="1">
      <c r="A49" s="16">
        <v>42</v>
      </c>
      <c r="B49" s="17" t="s">
        <v>20</v>
      </c>
      <c r="C49" s="65">
        <f>'市町村明細（免点未満）'!C49+'市町村明細（免点以上）'!C49</f>
        <v>5684</v>
      </c>
      <c r="D49" s="65">
        <f>'市町村明細（免点未満）'!D49+'市町村明細（免点以上）'!D49</f>
        <v>991</v>
      </c>
      <c r="E49" s="65">
        <f>'市町村明細（免点未満）'!E49+'市町村明細（免点以上）'!E49</f>
        <v>509096</v>
      </c>
      <c r="F49" s="65">
        <f>'市町村明細（免点未満）'!F49+'市町村明細（免点以上）'!F49</f>
        <v>644627</v>
      </c>
      <c r="G49" s="65">
        <f>'市町村明細（免点未満）'!G49+'市町村明細（免点以上）'!G49</f>
        <v>9686461</v>
      </c>
      <c r="H49" s="65">
        <f>'市町村明細（免点未満）'!H49+'市町村明細（免点以上）'!H49</f>
        <v>24801185</v>
      </c>
    </row>
    <row r="50" spans="1:8" ht="18" customHeight="1">
      <c r="A50" s="16">
        <v>43</v>
      </c>
      <c r="B50" s="17" t="s">
        <v>21</v>
      </c>
      <c r="C50" s="65">
        <f>'市町村明細（免点未満）'!C50+'市町村明細（免点以上）'!C50</f>
        <v>14424</v>
      </c>
      <c r="D50" s="65">
        <f>'市町村明細（免点未満）'!D50+'市町村明細（免点以上）'!D50</f>
        <v>3844</v>
      </c>
      <c r="E50" s="65">
        <f>'市町村明細（免点未満）'!E50+'市町村明細（免点以上）'!E50</f>
        <v>1328908</v>
      </c>
      <c r="F50" s="65">
        <f>'市町村明細（免点未満）'!F50+'市町村明細（免点以上）'!F50</f>
        <v>923222</v>
      </c>
      <c r="G50" s="65">
        <f>'市町村明細（免点未満）'!G50+'市町村明細（免点以上）'!G50</f>
        <v>25407160</v>
      </c>
      <c r="H50" s="65">
        <f>'市町村明細（免点未満）'!H50+'市町村明細（免点以上）'!H50</f>
        <v>22183320</v>
      </c>
    </row>
    <row r="51" spans="1:8" ht="18" customHeight="1">
      <c r="A51" s="16">
        <v>44</v>
      </c>
      <c r="B51" s="17" t="s">
        <v>22</v>
      </c>
      <c r="C51" s="65">
        <f>'市町村明細（免点未満）'!C51+'市町村明細（免点以上）'!C51</f>
        <v>8288</v>
      </c>
      <c r="D51" s="65">
        <f>'市町村明細（免点未満）'!D51+'市町村明細（免点以上）'!D51</f>
        <v>1564</v>
      </c>
      <c r="E51" s="65">
        <f>'市町村明細（免点未満）'!E51+'市町村明細（免点以上）'!E51</f>
        <v>784332</v>
      </c>
      <c r="F51" s="65">
        <f>'市町村明細（免点未満）'!F51+'市町村明細（免点以上）'!F51</f>
        <v>192373</v>
      </c>
      <c r="G51" s="65">
        <f>'市町村明細（免点未満）'!G51+'市町村明細（免点以上）'!G51</f>
        <v>17681179</v>
      </c>
      <c r="H51" s="65">
        <f>'市町村明細（免点未満）'!H51+'市町村明細（免点以上）'!H51</f>
        <v>4853035</v>
      </c>
    </row>
    <row r="52" spans="1:8" s="31" customFormat="1" ht="18" customHeight="1">
      <c r="A52" s="20"/>
      <c r="B52" s="21" t="s">
        <v>60</v>
      </c>
      <c r="C52" s="66">
        <f aca="true" t="shared" si="1" ref="C52:H52">SUM(C40:C51)</f>
        <v>150925</v>
      </c>
      <c r="D52" s="66">
        <f t="shared" si="1"/>
        <v>33666</v>
      </c>
      <c r="E52" s="66">
        <f t="shared" si="1"/>
        <v>13348004</v>
      </c>
      <c r="F52" s="66">
        <f t="shared" si="1"/>
        <v>8941578</v>
      </c>
      <c r="G52" s="66">
        <f t="shared" si="1"/>
        <v>283224990</v>
      </c>
      <c r="H52" s="66">
        <f t="shared" si="1"/>
        <v>453472856</v>
      </c>
    </row>
    <row r="53" spans="1:8" s="31" customFormat="1" ht="18" customHeight="1">
      <c r="A53" s="22"/>
      <c r="B53" s="23" t="s">
        <v>29</v>
      </c>
      <c r="C53" s="67">
        <f aca="true" t="shared" si="2" ref="C53:H53">C39+C52</f>
        <v>1305650</v>
      </c>
      <c r="D53" s="67">
        <f t="shared" si="2"/>
        <v>332373</v>
      </c>
      <c r="E53" s="67">
        <f t="shared" si="2"/>
        <v>120066445</v>
      </c>
      <c r="F53" s="67">
        <f t="shared" si="2"/>
        <v>93031785</v>
      </c>
      <c r="G53" s="67">
        <f t="shared" si="2"/>
        <v>2755296956</v>
      </c>
      <c r="H53" s="67">
        <f t="shared" si="2"/>
        <v>3868760424</v>
      </c>
    </row>
    <row r="54" spans="1:8" ht="14.25">
      <c r="A54" s="9"/>
      <c r="B54" s="9"/>
      <c r="C54" s="9"/>
      <c r="D54" s="9"/>
      <c r="E54" s="9"/>
      <c r="F54" s="9"/>
      <c r="G54" s="9"/>
      <c r="H54" s="9"/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SheetLayoutView="75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0" sqref="M10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0" width="9" style="62" customWidth="1"/>
    <col min="11" max="16384" width="9" style="1" customWidth="1"/>
  </cols>
  <sheetData>
    <row r="1" spans="1:3" ht="18.75">
      <c r="A1" s="60" t="s">
        <v>62</v>
      </c>
      <c r="B1" s="60"/>
      <c r="C1" s="60"/>
    </row>
    <row r="2" ht="18">
      <c r="A2" s="18" t="s">
        <v>82</v>
      </c>
    </row>
    <row r="3" spans="1:8" ht="14.25">
      <c r="A3" s="34" t="s">
        <v>71</v>
      </c>
      <c r="B3" s="2" t="s">
        <v>72</v>
      </c>
      <c r="C3" s="61" t="s">
        <v>73</v>
      </c>
      <c r="D3" s="61"/>
      <c r="E3" s="61" t="s">
        <v>74</v>
      </c>
      <c r="F3" s="61"/>
      <c r="G3" s="61" t="s">
        <v>75</v>
      </c>
      <c r="H3" s="61"/>
    </row>
    <row r="4" spans="1:8" ht="14.25">
      <c r="A4" s="35"/>
      <c r="B4" s="3"/>
      <c r="C4" s="4"/>
      <c r="D4" s="4"/>
      <c r="E4" s="4"/>
      <c r="F4" s="4"/>
      <c r="G4" s="4"/>
      <c r="H4" s="4"/>
    </row>
    <row r="5" spans="1:9" ht="14.25">
      <c r="A5" s="35"/>
      <c r="B5" s="3"/>
      <c r="C5" s="5" t="s">
        <v>76</v>
      </c>
      <c r="D5" s="5" t="s">
        <v>77</v>
      </c>
      <c r="E5" s="5" t="s">
        <v>76</v>
      </c>
      <c r="F5" s="5" t="s">
        <v>77</v>
      </c>
      <c r="G5" s="5" t="s">
        <v>76</v>
      </c>
      <c r="H5" s="5" t="s">
        <v>77</v>
      </c>
      <c r="I5" s="62" t="s">
        <v>79</v>
      </c>
    </row>
    <row r="6" spans="1:10" ht="14.25">
      <c r="A6" s="43"/>
      <c r="B6" s="6" t="s">
        <v>78</v>
      </c>
      <c r="C6" s="7"/>
      <c r="D6" s="7"/>
      <c r="E6" s="7"/>
      <c r="F6" s="7"/>
      <c r="G6" s="7"/>
      <c r="H6" s="7"/>
      <c r="I6" s="62" t="s">
        <v>80</v>
      </c>
      <c r="J6" s="62" t="s">
        <v>81</v>
      </c>
    </row>
    <row r="7" spans="1:10" ht="18" customHeight="1">
      <c r="A7" s="14">
        <v>1</v>
      </c>
      <c r="B7" s="15" t="s">
        <v>64</v>
      </c>
      <c r="C7" s="68">
        <v>7475</v>
      </c>
      <c r="D7" s="68">
        <v>411</v>
      </c>
      <c r="E7" s="68">
        <v>257013</v>
      </c>
      <c r="F7" s="68">
        <v>11556</v>
      </c>
      <c r="G7" s="68">
        <v>365130</v>
      </c>
      <c r="H7" s="68">
        <v>37032</v>
      </c>
      <c r="I7" s="62">
        <f>ROUND((G7/E7)*1000,0)</f>
        <v>1421</v>
      </c>
      <c r="J7" s="62">
        <f>ROUND((H7/F7)*1000,0)</f>
        <v>3205</v>
      </c>
    </row>
    <row r="8" spans="1:10" ht="18" customHeight="1">
      <c r="A8" s="16">
        <v>2</v>
      </c>
      <c r="B8" s="17" t="s">
        <v>65</v>
      </c>
      <c r="C8" s="69">
        <v>3071</v>
      </c>
      <c r="D8" s="69">
        <v>436</v>
      </c>
      <c r="E8" s="69">
        <v>123610</v>
      </c>
      <c r="F8" s="69">
        <v>7616</v>
      </c>
      <c r="G8" s="69">
        <v>205326</v>
      </c>
      <c r="H8" s="69">
        <v>43284</v>
      </c>
      <c r="I8" s="62">
        <f aca="true" t="shared" si="0" ref="I8:J53">ROUND((G8/E8)*1000,0)</f>
        <v>1661</v>
      </c>
      <c r="J8" s="62">
        <f t="shared" si="0"/>
        <v>5683</v>
      </c>
    </row>
    <row r="9" spans="1:10" ht="18" customHeight="1">
      <c r="A9" s="16">
        <v>3</v>
      </c>
      <c r="B9" s="17" t="s">
        <v>66</v>
      </c>
      <c r="C9" s="69">
        <v>3318</v>
      </c>
      <c r="D9" s="69">
        <v>132</v>
      </c>
      <c r="E9" s="69">
        <v>129096</v>
      </c>
      <c r="F9" s="69">
        <v>3639</v>
      </c>
      <c r="G9" s="69">
        <v>184975</v>
      </c>
      <c r="H9" s="69">
        <v>12570</v>
      </c>
      <c r="I9" s="62">
        <f t="shared" si="0"/>
        <v>1433</v>
      </c>
      <c r="J9" s="62">
        <f t="shared" si="0"/>
        <v>3454</v>
      </c>
    </row>
    <row r="10" spans="1:10" ht="18" customHeight="1">
      <c r="A10" s="16">
        <v>4</v>
      </c>
      <c r="B10" s="17" t="s">
        <v>67</v>
      </c>
      <c r="C10" s="69">
        <v>3070</v>
      </c>
      <c r="D10" s="69">
        <v>156</v>
      </c>
      <c r="E10" s="69">
        <v>147180</v>
      </c>
      <c r="F10" s="69">
        <v>4796</v>
      </c>
      <c r="G10" s="69">
        <v>171157</v>
      </c>
      <c r="H10" s="69">
        <v>15357</v>
      </c>
      <c r="I10" s="62">
        <f t="shared" si="0"/>
        <v>1163</v>
      </c>
      <c r="J10" s="62">
        <f t="shared" si="0"/>
        <v>3202</v>
      </c>
    </row>
    <row r="11" spans="1:10" ht="18" customHeight="1">
      <c r="A11" s="16">
        <v>5</v>
      </c>
      <c r="B11" s="17" t="s">
        <v>1</v>
      </c>
      <c r="C11" s="69">
        <v>4850</v>
      </c>
      <c r="D11" s="69">
        <v>315</v>
      </c>
      <c r="E11" s="69">
        <v>193927</v>
      </c>
      <c r="F11" s="69">
        <v>11609</v>
      </c>
      <c r="G11" s="69">
        <v>231104</v>
      </c>
      <c r="H11" s="69">
        <v>31355</v>
      </c>
      <c r="I11" s="62">
        <f t="shared" si="0"/>
        <v>1192</v>
      </c>
      <c r="J11" s="62">
        <f t="shared" si="0"/>
        <v>2701</v>
      </c>
    </row>
    <row r="12" spans="1:10" ht="18" customHeight="1">
      <c r="A12" s="16">
        <v>6</v>
      </c>
      <c r="B12" s="17" t="s">
        <v>2</v>
      </c>
      <c r="C12" s="69">
        <v>2129</v>
      </c>
      <c r="D12" s="69">
        <v>100</v>
      </c>
      <c r="E12" s="69">
        <v>109137</v>
      </c>
      <c r="F12" s="69">
        <v>4409</v>
      </c>
      <c r="G12" s="69">
        <v>110223</v>
      </c>
      <c r="H12" s="69">
        <v>7966</v>
      </c>
      <c r="I12" s="62">
        <f t="shared" si="0"/>
        <v>1010</v>
      </c>
      <c r="J12" s="62">
        <f t="shared" si="0"/>
        <v>1807</v>
      </c>
    </row>
    <row r="13" spans="1:10" ht="18" customHeight="1">
      <c r="A13" s="16">
        <v>7</v>
      </c>
      <c r="B13" s="17" t="s">
        <v>84</v>
      </c>
      <c r="C13" s="69">
        <v>2153</v>
      </c>
      <c r="D13" s="69">
        <v>106</v>
      </c>
      <c r="E13" s="69">
        <v>78095</v>
      </c>
      <c r="F13" s="69">
        <v>3294</v>
      </c>
      <c r="G13" s="69">
        <v>92034</v>
      </c>
      <c r="H13" s="69">
        <v>8032</v>
      </c>
      <c r="I13" s="62">
        <f t="shared" si="0"/>
        <v>1178</v>
      </c>
      <c r="J13" s="62">
        <f t="shared" si="0"/>
        <v>2438</v>
      </c>
    </row>
    <row r="14" spans="1:10" ht="18" customHeight="1">
      <c r="A14" s="16">
        <v>8</v>
      </c>
      <c r="B14" s="17" t="s">
        <v>3</v>
      </c>
      <c r="C14" s="69">
        <v>1911</v>
      </c>
      <c r="D14" s="69">
        <v>381</v>
      </c>
      <c r="E14" s="69">
        <v>74776</v>
      </c>
      <c r="F14" s="69">
        <v>10101</v>
      </c>
      <c r="G14" s="69">
        <v>86694</v>
      </c>
      <c r="H14" s="69">
        <v>26349</v>
      </c>
      <c r="I14" s="62">
        <f t="shared" si="0"/>
        <v>1159</v>
      </c>
      <c r="J14" s="62">
        <f t="shared" si="0"/>
        <v>2609</v>
      </c>
    </row>
    <row r="15" spans="1:10" ht="18" customHeight="1">
      <c r="A15" s="16">
        <v>9</v>
      </c>
      <c r="B15" s="17" t="s">
        <v>85</v>
      </c>
      <c r="C15" s="69">
        <v>3567</v>
      </c>
      <c r="D15" s="69">
        <v>380</v>
      </c>
      <c r="E15" s="69">
        <v>159638</v>
      </c>
      <c r="F15" s="69">
        <v>14117</v>
      </c>
      <c r="G15" s="69">
        <v>171933</v>
      </c>
      <c r="H15" s="69">
        <v>32848</v>
      </c>
      <c r="I15" s="62">
        <f t="shared" si="0"/>
        <v>1077</v>
      </c>
      <c r="J15" s="62">
        <f t="shared" si="0"/>
        <v>2327</v>
      </c>
    </row>
    <row r="16" spans="1:10" ht="18" customHeight="1">
      <c r="A16" s="16">
        <v>10</v>
      </c>
      <c r="B16" s="17" t="s">
        <v>4</v>
      </c>
      <c r="C16" s="69">
        <v>6443</v>
      </c>
      <c r="D16" s="69">
        <v>463</v>
      </c>
      <c r="E16" s="69">
        <v>293929</v>
      </c>
      <c r="F16" s="69">
        <v>14525</v>
      </c>
      <c r="G16" s="69">
        <v>275606</v>
      </c>
      <c r="H16" s="69">
        <v>40195</v>
      </c>
      <c r="I16" s="62">
        <f t="shared" si="0"/>
        <v>938</v>
      </c>
      <c r="J16" s="62">
        <f t="shared" si="0"/>
        <v>2767</v>
      </c>
    </row>
    <row r="17" spans="1:10" ht="18" customHeight="1">
      <c r="A17" s="16">
        <v>11</v>
      </c>
      <c r="B17" s="17" t="s">
        <v>5</v>
      </c>
      <c r="C17" s="69">
        <v>1357</v>
      </c>
      <c r="D17" s="69">
        <v>128</v>
      </c>
      <c r="E17" s="69">
        <v>66725</v>
      </c>
      <c r="F17" s="69">
        <v>2896</v>
      </c>
      <c r="G17" s="69">
        <v>77273</v>
      </c>
      <c r="H17" s="69">
        <v>9907</v>
      </c>
      <c r="I17" s="62">
        <f t="shared" si="0"/>
        <v>1158</v>
      </c>
      <c r="J17" s="62">
        <f t="shared" si="0"/>
        <v>3421</v>
      </c>
    </row>
    <row r="18" spans="1:10" ht="18" customHeight="1">
      <c r="A18" s="16">
        <v>12</v>
      </c>
      <c r="B18" s="17" t="s">
        <v>6</v>
      </c>
      <c r="C18" s="69">
        <v>2803</v>
      </c>
      <c r="D18" s="69">
        <v>99</v>
      </c>
      <c r="E18" s="69">
        <v>143754</v>
      </c>
      <c r="F18" s="69">
        <v>2853</v>
      </c>
      <c r="G18" s="69">
        <v>162696</v>
      </c>
      <c r="H18" s="69">
        <v>7850</v>
      </c>
      <c r="I18" s="62">
        <f t="shared" si="0"/>
        <v>1132</v>
      </c>
      <c r="J18" s="62">
        <f t="shared" si="0"/>
        <v>2751</v>
      </c>
    </row>
    <row r="19" spans="1:10" ht="18" customHeight="1">
      <c r="A19" s="16">
        <v>13</v>
      </c>
      <c r="B19" s="17" t="s">
        <v>7</v>
      </c>
      <c r="C19" s="69">
        <v>6367</v>
      </c>
      <c r="D19" s="69">
        <v>348</v>
      </c>
      <c r="E19" s="69">
        <v>240370</v>
      </c>
      <c r="F19" s="69">
        <v>11195</v>
      </c>
      <c r="G19" s="69">
        <v>197923</v>
      </c>
      <c r="H19" s="69">
        <v>28580</v>
      </c>
      <c r="I19" s="62">
        <f t="shared" si="0"/>
        <v>823</v>
      </c>
      <c r="J19" s="62">
        <f t="shared" si="0"/>
        <v>2553</v>
      </c>
    </row>
    <row r="20" spans="1:10" ht="18" customHeight="1">
      <c r="A20" s="16">
        <v>14</v>
      </c>
      <c r="B20" s="17" t="s">
        <v>8</v>
      </c>
      <c r="C20" s="69">
        <v>1298</v>
      </c>
      <c r="D20" s="69">
        <v>108</v>
      </c>
      <c r="E20" s="69">
        <v>39226</v>
      </c>
      <c r="F20" s="69">
        <v>2399</v>
      </c>
      <c r="G20" s="69">
        <v>69345</v>
      </c>
      <c r="H20" s="69">
        <v>9218</v>
      </c>
      <c r="I20" s="62">
        <f t="shared" si="0"/>
        <v>1768</v>
      </c>
      <c r="J20" s="62">
        <f t="shared" si="0"/>
        <v>3842</v>
      </c>
    </row>
    <row r="21" spans="1:10" ht="18" customHeight="1">
      <c r="A21" s="16">
        <v>15</v>
      </c>
      <c r="B21" s="17" t="s">
        <v>9</v>
      </c>
      <c r="C21" s="69">
        <v>1207</v>
      </c>
      <c r="D21" s="69">
        <v>53</v>
      </c>
      <c r="E21" s="69">
        <v>41112</v>
      </c>
      <c r="F21" s="69">
        <v>1657</v>
      </c>
      <c r="G21" s="69">
        <v>49439</v>
      </c>
      <c r="H21" s="69">
        <v>3884</v>
      </c>
      <c r="I21" s="62">
        <f t="shared" si="0"/>
        <v>1203</v>
      </c>
      <c r="J21" s="62">
        <f t="shared" si="0"/>
        <v>2344</v>
      </c>
    </row>
    <row r="22" spans="1:10" ht="18" customHeight="1">
      <c r="A22" s="16">
        <v>16</v>
      </c>
      <c r="B22" s="17" t="s">
        <v>10</v>
      </c>
      <c r="C22" s="69">
        <v>5641</v>
      </c>
      <c r="D22" s="69">
        <v>573</v>
      </c>
      <c r="E22" s="69">
        <v>215287</v>
      </c>
      <c r="F22" s="69">
        <v>19748</v>
      </c>
      <c r="G22" s="69">
        <v>225713</v>
      </c>
      <c r="H22" s="69">
        <v>43433</v>
      </c>
      <c r="I22" s="62">
        <f t="shared" si="0"/>
        <v>1048</v>
      </c>
      <c r="J22" s="62">
        <f t="shared" si="0"/>
        <v>2199</v>
      </c>
    </row>
    <row r="23" spans="1:10" ht="18" customHeight="1">
      <c r="A23" s="16">
        <v>17</v>
      </c>
      <c r="B23" s="17" t="s">
        <v>0</v>
      </c>
      <c r="C23" s="69">
        <v>2878</v>
      </c>
      <c r="D23" s="69">
        <v>246</v>
      </c>
      <c r="E23" s="69">
        <v>104168</v>
      </c>
      <c r="F23" s="69">
        <v>5034</v>
      </c>
      <c r="G23" s="69">
        <v>175269</v>
      </c>
      <c r="H23" s="69">
        <v>22763</v>
      </c>
      <c r="I23" s="62">
        <f t="shared" si="0"/>
        <v>1683</v>
      </c>
      <c r="J23" s="62">
        <f t="shared" si="0"/>
        <v>4522</v>
      </c>
    </row>
    <row r="24" spans="1:10" ht="18" customHeight="1">
      <c r="A24" s="16">
        <v>18</v>
      </c>
      <c r="B24" s="17" t="s">
        <v>11</v>
      </c>
      <c r="C24" s="69">
        <v>1271</v>
      </c>
      <c r="D24" s="69">
        <v>122</v>
      </c>
      <c r="E24" s="69">
        <v>48071</v>
      </c>
      <c r="F24" s="69">
        <v>3194</v>
      </c>
      <c r="G24" s="69">
        <v>78207</v>
      </c>
      <c r="H24" s="69">
        <v>9579</v>
      </c>
      <c r="I24" s="62">
        <f t="shared" si="0"/>
        <v>1627</v>
      </c>
      <c r="J24" s="62">
        <f t="shared" si="0"/>
        <v>2999</v>
      </c>
    </row>
    <row r="25" spans="1:10" ht="18" customHeight="1">
      <c r="A25" s="16">
        <v>19</v>
      </c>
      <c r="B25" s="17" t="s">
        <v>12</v>
      </c>
      <c r="C25" s="69">
        <v>667</v>
      </c>
      <c r="D25" s="69">
        <v>42</v>
      </c>
      <c r="E25" s="69">
        <v>29151</v>
      </c>
      <c r="F25" s="69">
        <v>1634</v>
      </c>
      <c r="G25" s="69">
        <v>42347</v>
      </c>
      <c r="H25" s="69">
        <v>3221</v>
      </c>
      <c r="I25" s="62">
        <f t="shared" si="0"/>
        <v>1453</v>
      </c>
      <c r="J25" s="62">
        <f t="shared" si="0"/>
        <v>1971</v>
      </c>
    </row>
    <row r="26" spans="1:10" ht="18" customHeight="1">
      <c r="A26" s="16">
        <v>20</v>
      </c>
      <c r="B26" s="17" t="s">
        <v>68</v>
      </c>
      <c r="C26" s="69">
        <v>713</v>
      </c>
      <c r="D26" s="69">
        <v>101</v>
      </c>
      <c r="E26" s="69">
        <v>24238</v>
      </c>
      <c r="F26" s="69">
        <v>3024</v>
      </c>
      <c r="G26" s="69">
        <v>28213</v>
      </c>
      <c r="H26" s="69">
        <v>7116</v>
      </c>
      <c r="I26" s="62">
        <f t="shared" si="0"/>
        <v>1164</v>
      </c>
      <c r="J26" s="62">
        <f t="shared" si="0"/>
        <v>2353</v>
      </c>
    </row>
    <row r="27" spans="1:10" ht="18" customHeight="1">
      <c r="A27" s="16">
        <v>21</v>
      </c>
      <c r="B27" s="17" t="s">
        <v>69</v>
      </c>
      <c r="C27" s="69">
        <v>5293</v>
      </c>
      <c r="D27" s="69">
        <v>437</v>
      </c>
      <c r="E27" s="69">
        <v>226372</v>
      </c>
      <c r="F27" s="69">
        <v>14214</v>
      </c>
      <c r="G27" s="69">
        <v>225431</v>
      </c>
      <c r="H27" s="69">
        <v>32210</v>
      </c>
      <c r="I27" s="62">
        <f t="shared" si="0"/>
        <v>996</v>
      </c>
      <c r="J27" s="62">
        <f t="shared" si="0"/>
        <v>2266</v>
      </c>
    </row>
    <row r="28" spans="1:10" ht="18" customHeight="1">
      <c r="A28" s="16">
        <v>22</v>
      </c>
      <c r="B28" s="17" t="s">
        <v>86</v>
      </c>
      <c r="C28" s="69">
        <v>1437</v>
      </c>
      <c r="D28" s="69">
        <v>132</v>
      </c>
      <c r="E28" s="69">
        <v>55985</v>
      </c>
      <c r="F28" s="69">
        <v>4212</v>
      </c>
      <c r="G28" s="69">
        <v>81240</v>
      </c>
      <c r="H28" s="69">
        <v>11911</v>
      </c>
      <c r="I28" s="62">
        <f t="shared" si="0"/>
        <v>1451</v>
      </c>
      <c r="J28" s="62">
        <f t="shared" si="0"/>
        <v>2828</v>
      </c>
    </row>
    <row r="29" spans="1:10" ht="18" customHeight="1">
      <c r="A29" s="16">
        <v>23</v>
      </c>
      <c r="B29" s="24" t="s">
        <v>87</v>
      </c>
      <c r="C29" s="69">
        <v>4863</v>
      </c>
      <c r="D29" s="69">
        <v>352</v>
      </c>
      <c r="E29" s="69">
        <v>219317</v>
      </c>
      <c r="F29" s="69">
        <v>13607</v>
      </c>
      <c r="G29" s="69">
        <v>233430</v>
      </c>
      <c r="H29" s="69">
        <v>33666</v>
      </c>
      <c r="I29" s="62">
        <f t="shared" si="0"/>
        <v>1064</v>
      </c>
      <c r="J29" s="62">
        <f t="shared" si="0"/>
        <v>2474</v>
      </c>
    </row>
    <row r="30" spans="1:10" ht="18" customHeight="1">
      <c r="A30" s="16">
        <v>24</v>
      </c>
      <c r="B30" s="24" t="s">
        <v>88</v>
      </c>
      <c r="C30" s="69">
        <v>3816</v>
      </c>
      <c r="D30" s="69">
        <v>303</v>
      </c>
      <c r="E30" s="69">
        <v>164861</v>
      </c>
      <c r="F30" s="69">
        <v>10435</v>
      </c>
      <c r="G30" s="69">
        <v>161455</v>
      </c>
      <c r="H30" s="69">
        <v>21678</v>
      </c>
      <c r="I30" s="62">
        <f t="shared" si="0"/>
        <v>979</v>
      </c>
      <c r="J30" s="62">
        <f t="shared" si="0"/>
        <v>2077</v>
      </c>
    </row>
    <row r="31" spans="1:10" ht="18" customHeight="1">
      <c r="A31" s="16">
        <v>25</v>
      </c>
      <c r="B31" s="24" t="s">
        <v>89</v>
      </c>
      <c r="C31" s="69">
        <v>2621</v>
      </c>
      <c r="D31" s="69">
        <v>218</v>
      </c>
      <c r="E31" s="69">
        <v>101003</v>
      </c>
      <c r="F31" s="69">
        <v>5756</v>
      </c>
      <c r="G31" s="69">
        <v>112549</v>
      </c>
      <c r="H31" s="69">
        <v>14023</v>
      </c>
      <c r="I31" s="62">
        <f t="shared" si="0"/>
        <v>1114</v>
      </c>
      <c r="J31" s="62">
        <f t="shared" si="0"/>
        <v>2436</v>
      </c>
    </row>
    <row r="32" spans="1:10" ht="18" customHeight="1">
      <c r="A32" s="16">
        <v>26</v>
      </c>
      <c r="B32" s="24" t="s">
        <v>90</v>
      </c>
      <c r="C32" s="69">
        <v>2741</v>
      </c>
      <c r="D32" s="69">
        <v>148</v>
      </c>
      <c r="E32" s="69">
        <v>110216</v>
      </c>
      <c r="F32" s="69">
        <v>4260</v>
      </c>
      <c r="G32" s="69">
        <v>110961</v>
      </c>
      <c r="H32" s="69">
        <v>8702</v>
      </c>
      <c r="I32" s="62">
        <f t="shared" si="0"/>
        <v>1007</v>
      </c>
      <c r="J32" s="62">
        <f t="shared" si="0"/>
        <v>2043</v>
      </c>
    </row>
    <row r="33" spans="1:10" ht="18" customHeight="1">
      <c r="A33" s="16">
        <v>27</v>
      </c>
      <c r="B33" s="24" t="s">
        <v>91</v>
      </c>
      <c r="C33" s="69">
        <v>4006</v>
      </c>
      <c r="D33" s="69">
        <v>236</v>
      </c>
      <c r="E33" s="69">
        <v>168641</v>
      </c>
      <c r="F33" s="69">
        <v>6960</v>
      </c>
      <c r="G33" s="69">
        <v>168838</v>
      </c>
      <c r="H33" s="69">
        <v>20941</v>
      </c>
      <c r="I33" s="62">
        <f t="shared" si="0"/>
        <v>1001</v>
      </c>
      <c r="J33" s="62">
        <f t="shared" si="0"/>
        <v>3009</v>
      </c>
    </row>
    <row r="34" spans="1:10" ht="18" customHeight="1">
      <c r="A34" s="16">
        <v>28</v>
      </c>
      <c r="B34" s="24" t="s">
        <v>92</v>
      </c>
      <c r="C34" s="69">
        <v>2510</v>
      </c>
      <c r="D34" s="69">
        <v>332</v>
      </c>
      <c r="E34" s="69">
        <v>98828</v>
      </c>
      <c r="F34" s="69">
        <v>9780</v>
      </c>
      <c r="G34" s="69">
        <v>124939</v>
      </c>
      <c r="H34" s="69">
        <v>21162</v>
      </c>
      <c r="I34" s="62">
        <f t="shared" si="0"/>
        <v>1264</v>
      </c>
      <c r="J34" s="62">
        <f t="shared" si="0"/>
        <v>2164</v>
      </c>
    </row>
    <row r="35" spans="1:10" ht="18" customHeight="1">
      <c r="A35" s="16">
        <v>29</v>
      </c>
      <c r="B35" s="24" t="s">
        <v>93</v>
      </c>
      <c r="C35" s="69">
        <v>3387</v>
      </c>
      <c r="D35" s="69">
        <v>178</v>
      </c>
      <c r="E35" s="69">
        <v>127005</v>
      </c>
      <c r="F35" s="69">
        <v>4117</v>
      </c>
      <c r="G35" s="69">
        <v>157052</v>
      </c>
      <c r="H35" s="69">
        <v>11212</v>
      </c>
      <c r="I35" s="62">
        <f t="shared" si="0"/>
        <v>1237</v>
      </c>
      <c r="J35" s="62">
        <f t="shared" si="0"/>
        <v>2723</v>
      </c>
    </row>
    <row r="36" spans="1:10" ht="18" customHeight="1">
      <c r="A36" s="16">
        <v>30</v>
      </c>
      <c r="B36" s="24" t="s">
        <v>94</v>
      </c>
      <c r="C36" s="69">
        <v>3472</v>
      </c>
      <c r="D36" s="69">
        <v>144</v>
      </c>
      <c r="E36" s="69">
        <v>129446</v>
      </c>
      <c r="F36" s="69">
        <v>5194</v>
      </c>
      <c r="G36" s="69">
        <v>253195</v>
      </c>
      <c r="H36" s="69">
        <v>11322</v>
      </c>
      <c r="I36" s="62">
        <f t="shared" si="0"/>
        <v>1956</v>
      </c>
      <c r="J36" s="62">
        <f t="shared" si="0"/>
        <v>2180</v>
      </c>
    </row>
    <row r="37" spans="1:10" s="31" customFormat="1" ht="18" customHeight="1">
      <c r="A37" s="29">
        <v>31</v>
      </c>
      <c r="B37" s="30" t="s">
        <v>96</v>
      </c>
      <c r="C37" s="70">
        <v>1129</v>
      </c>
      <c r="D37" s="70">
        <v>65</v>
      </c>
      <c r="E37" s="70">
        <v>45885</v>
      </c>
      <c r="F37" s="70">
        <v>2176</v>
      </c>
      <c r="G37" s="70">
        <v>45531</v>
      </c>
      <c r="H37" s="70">
        <v>5673</v>
      </c>
      <c r="I37" s="63">
        <f t="shared" si="0"/>
        <v>992</v>
      </c>
      <c r="J37" s="63">
        <f t="shared" si="0"/>
        <v>2607</v>
      </c>
    </row>
    <row r="38" spans="1:10" ht="18" customHeight="1">
      <c r="A38" s="16">
        <v>32</v>
      </c>
      <c r="B38" s="24" t="s">
        <v>97</v>
      </c>
      <c r="C38" s="69">
        <v>3882</v>
      </c>
      <c r="D38" s="69">
        <v>205</v>
      </c>
      <c r="E38" s="69">
        <v>127529</v>
      </c>
      <c r="F38" s="69">
        <v>4723</v>
      </c>
      <c r="G38" s="69">
        <v>123452</v>
      </c>
      <c r="H38" s="69">
        <v>13862</v>
      </c>
      <c r="I38" s="62">
        <f t="shared" si="0"/>
        <v>968</v>
      </c>
      <c r="J38" s="62">
        <f t="shared" si="0"/>
        <v>2935</v>
      </c>
    </row>
    <row r="39" spans="1:10" ht="18" customHeight="1">
      <c r="A39" s="20"/>
      <c r="B39" s="21" t="s">
        <v>59</v>
      </c>
      <c r="C39" s="66">
        <f aca="true" t="shared" si="1" ref="C39:H39">SUM(C7:C38)</f>
        <v>101346</v>
      </c>
      <c r="D39" s="66">
        <f t="shared" si="1"/>
        <v>7450</v>
      </c>
      <c r="E39" s="66">
        <f t="shared" si="1"/>
        <v>4093591</v>
      </c>
      <c r="F39" s="66">
        <f t="shared" si="1"/>
        <v>224730</v>
      </c>
      <c r="G39" s="66">
        <f t="shared" si="1"/>
        <v>4798680</v>
      </c>
      <c r="H39" s="66">
        <f t="shared" si="1"/>
        <v>606901</v>
      </c>
      <c r="I39" s="62">
        <f t="shared" si="0"/>
        <v>1172</v>
      </c>
      <c r="J39" s="62">
        <f t="shared" si="0"/>
        <v>2701</v>
      </c>
    </row>
    <row r="40" spans="1:10" ht="18" customHeight="1">
      <c r="A40" s="16">
        <v>33</v>
      </c>
      <c r="B40" s="17" t="s">
        <v>13</v>
      </c>
      <c r="C40" s="69">
        <v>2082</v>
      </c>
      <c r="D40" s="69">
        <v>147</v>
      </c>
      <c r="E40" s="69">
        <v>83117</v>
      </c>
      <c r="F40" s="69">
        <v>5493</v>
      </c>
      <c r="G40" s="69">
        <v>91679</v>
      </c>
      <c r="H40" s="69">
        <v>14312</v>
      </c>
      <c r="I40" s="62">
        <f t="shared" si="0"/>
        <v>1103</v>
      </c>
      <c r="J40" s="62">
        <f t="shared" si="0"/>
        <v>2605</v>
      </c>
    </row>
    <row r="41" spans="1:10" ht="18" customHeight="1">
      <c r="A41" s="16">
        <v>34</v>
      </c>
      <c r="B41" s="17" t="s">
        <v>70</v>
      </c>
      <c r="C41" s="69">
        <v>1024</v>
      </c>
      <c r="D41" s="69">
        <v>20</v>
      </c>
      <c r="E41" s="69">
        <v>38926</v>
      </c>
      <c r="F41" s="69">
        <v>1502</v>
      </c>
      <c r="G41" s="69">
        <v>53158</v>
      </c>
      <c r="H41" s="69">
        <v>3925</v>
      </c>
      <c r="I41" s="62">
        <f t="shared" si="0"/>
        <v>1366</v>
      </c>
      <c r="J41" s="62">
        <f t="shared" si="0"/>
        <v>2613</v>
      </c>
    </row>
    <row r="42" spans="1:10" ht="18" customHeight="1">
      <c r="A42" s="16">
        <v>35</v>
      </c>
      <c r="B42" s="17" t="s">
        <v>95</v>
      </c>
      <c r="C42" s="69">
        <v>2428</v>
      </c>
      <c r="D42" s="69">
        <v>209</v>
      </c>
      <c r="E42" s="69">
        <v>93728</v>
      </c>
      <c r="F42" s="69">
        <v>6719</v>
      </c>
      <c r="G42" s="69">
        <v>99515</v>
      </c>
      <c r="H42" s="69">
        <v>16830</v>
      </c>
      <c r="I42" s="62">
        <f t="shared" si="0"/>
        <v>1062</v>
      </c>
      <c r="J42" s="62">
        <f t="shared" si="0"/>
        <v>2505</v>
      </c>
    </row>
    <row r="43" spans="1:10" ht="18" customHeight="1">
      <c r="A43" s="16">
        <v>36</v>
      </c>
      <c r="B43" s="17" t="s">
        <v>14</v>
      </c>
      <c r="C43" s="69">
        <v>526</v>
      </c>
      <c r="D43" s="69">
        <v>45</v>
      </c>
      <c r="E43" s="69">
        <v>23516</v>
      </c>
      <c r="F43" s="69">
        <v>1343</v>
      </c>
      <c r="G43" s="69">
        <v>27478</v>
      </c>
      <c r="H43" s="69">
        <v>3925</v>
      </c>
      <c r="I43" s="62">
        <f t="shared" si="0"/>
        <v>1168</v>
      </c>
      <c r="J43" s="62">
        <f t="shared" si="0"/>
        <v>2923</v>
      </c>
    </row>
    <row r="44" spans="1:10" ht="18" customHeight="1">
      <c r="A44" s="16">
        <v>37</v>
      </c>
      <c r="B44" s="17" t="s">
        <v>15</v>
      </c>
      <c r="C44" s="69">
        <v>4432</v>
      </c>
      <c r="D44" s="69">
        <v>205</v>
      </c>
      <c r="E44" s="69">
        <v>210281</v>
      </c>
      <c r="F44" s="69">
        <v>6306</v>
      </c>
      <c r="G44" s="69">
        <v>176166</v>
      </c>
      <c r="H44" s="69">
        <v>13832</v>
      </c>
      <c r="I44" s="62">
        <f t="shared" si="0"/>
        <v>838</v>
      </c>
      <c r="J44" s="62">
        <f t="shared" si="0"/>
        <v>2193</v>
      </c>
    </row>
    <row r="45" spans="1:10" ht="18" customHeight="1">
      <c r="A45" s="16">
        <v>38</v>
      </c>
      <c r="B45" s="17" t="s">
        <v>16</v>
      </c>
      <c r="C45" s="69">
        <v>379</v>
      </c>
      <c r="D45" s="69">
        <v>36</v>
      </c>
      <c r="E45" s="69">
        <v>17417</v>
      </c>
      <c r="F45" s="69">
        <v>1511</v>
      </c>
      <c r="G45" s="69">
        <v>18120</v>
      </c>
      <c r="H45" s="69">
        <v>3358</v>
      </c>
      <c r="I45" s="62">
        <f t="shared" si="0"/>
        <v>1040</v>
      </c>
      <c r="J45" s="62">
        <f t="shared" si="0"/>
        <v>2222</v>
      </c>
    </row>
    <row r="46" spans="1:10" ht="18" customHeight="1">
      <c r="A46" s="16">
        <v>39</v>
      </c>
      <c r="B46" s="17" t="s">
        <v>17</v>
      </c>
      <c r="C46" s="69">
        <v>1489</v>
      </c>
      <c r="D46" s="69">
        <v>60</v>
      </c>
      <c r="E46" s="69">
        <v>49995</v>
      </c>
      <c r="F46" s="69">
        <v>1904</v>
      </c>
      <c r="G46" s="69">
        <v>56241</v>
      </c>
      <c r="H46" s="69">
        <v>6548</v>
      </c>
      <c r="I46" s="62">
        <f t="shared" si="0"/>
        <v>1125</v>
      </c>
      <c r="J46" s="62">
        <f t="shared" si="0"/>
        <v>3439</v>
      </c>
    </row>
    <row r="47" spans="1:10" ht="18" customHeight="1">
      <c r="A47" s="16">
        <v>40</v>
      </c>
      <c r="B47" s="17" t="s">
        <v>18</v>
      </c>
      <c r="C47" s="69">
        <v>757</v>
      </c>
      <c r="D47" s="69">
        <v>32</v>
      </c>
      <c r="E47" s="69">
        <v>34433</v>
      </c>
      <c r="F47" s="69">
        <v>1247</v>
      </c>
      <c r="G47" s="69">
        <v>39701</v>
      </c>
      <c r="H47" s="69">
        <v>3877</v>
      </c>
      <c r="I47" s="62">
        <f t="shared" si="0"/>
        <v>1153</v>
      </c>
      <c r="J47" s="62">
        <f t="shared" si="0"/>
        <v>3109</v>
      </c>
    </row>
    <row r="48" spans="1:10" ht="18" customHeight="1">
      <c r="A48" s="16">
        <v>41</v>
      </c>
      <c r="B48" s="17" t="s">
        <v>19</v>
      </c>
      <c r="C48" s="69">
        <v>783</v>
      </c>
      <c r="D48" s="69">
        <v>88</v>
      </c>
      <c r="E48" s="69">
        <v>38578</v>
      </c>
      <c r="F48" s="69">
        <v>2978</v>
      </c>
      <c r="G48" s="69">
        <v>36154</v>
      </c>
      <c r="H48" s="69">
        <v>8174</v>
      </c>
      <c r="I48" s="62">
        <f t="shared" si="0"/>
        <v>937</v>
      </c>
      <c r="J48" s="62">
        <f t="shared" si="0"/>
        <v>2745</v>
      </c>
    </row>
    <row r="49" spans="1:10" ht="18" customHeight="1">
      <c r="A49" s="16">
        <v>42</v>
      </c>
      <c r="B49" s="17" t="s">
        <v>20</v>
      </c>
      <c r="C49" s="69">
        <v>441</v>
      </c>
      <c r="D49" s="69">
        <v>21</v>
      </c>
      <c r="E49" s="69">
        <v>18444</v>
      </c>
      <c r="F49" s="69">
        <v>795</v>
      </c>
      <c r="G49" s="69">
        <v>15952</v>
      </c>
      <c r="H49" s="69">
        <v>1735</v>
      </c>
      <c r="I49" s="62">
        <f t="shared" si="0"/>
        <v>865</v>
      </c>
      <c r="J49" s="62">
        <f t="shared" si="0"/>
        <v>2182</v>
      </c>
    </row>
    <row r="50" spans="1:10" ht="18" customHeight="1">
      <c r="A50" s="16">
        <v>43</v>
      </c>
      <c r="B50" s="17" t="s">
        <v>21</v>
      </c>
      <c r="C50" s="69">
        <v>546</v>
      </c>
      <c r="D50" s="69">
        <v>62</v>
      </c>
      <c r="E50" s="69">
        <v>20316</v>
      </c>
      <c r="F50" s="69">
        <v>1908</v>
      </c>
      <c r="G50" s="69">
        <v>29179</v>
      </c>
      <c r="H50" s="69">
        <v>5544</v>
      </c>
      <c r="I50" s="62">
        <f t="shared" si="0"/>
        <v>1436</v>
      </c>
      <c r="J50" s="62">
        <f t="shared" si="0"/>
        <v>2906</v>
      </c>
    </row>
    <row r="51" spans="1:10" ht="18" customHeight="1">
      <c r="A51" s="16">
        <v>44</v>
      </c>
      <c r="B51" s="17" t="s">
        <v>22</v>
      </c>
      <c r="C51" s="69">
        <v>500</v>
      </c>
      <c r="D51" s="69">
        <v>51</v>
      </c>
      <c r="E51" s="69">
        <v>20672</v>
      </c>
      <c r="F51" s="69">
        <v>855</v>
      </c>
      <c r="G51" s="69">
        <v>25077</v>
      </c>
      <c r="H51" s="69">
        <v>3011</v>
      </c>
      <c r="I51" s="62">
        <f t="shared" si="0"/>
        <v>1213</v>
      </c>
      <c r="J51" s="62">
        <f t="shared" si="0"/>
        <v>3522</v>
      </c>
    </row>
    <row r="52" spans="1:10" ht="18" customHeight="1">
      <c r="A52" s="20"/>
      <c r="B52" s="21" t="s">
        <v>60</v>
      </c>
      <c r="C52" s="66">
        <f aca="true" t="shared" si="2" ref="C52:H52">SUM(C40:C51)</f>
        <v>15387</v>
      </c>
      <c r="D52" s="66">
        <f t="shared" si="2"/>
        <v>976</v>
      </c>
      <c r="E52" s="66">
        <f t="shared" si="2"/>
        <v>649423</v>
      </c>
      <c r="F52" s="66">
        <f t="shared" si="2"/>
        <v>32561</v>
      </c>
      <c r="G52" s="66">
        <f t="shared" si="2"/>
        <v>668420</v>
      </c>
      <c r="H52" s="66">
        <f t="shared" si="2"/>
        <v>85071</v>
      </c>
      <c r="I52" s="62">
        <f t="shared" si="0"/>
        <v>1029</v>
      </c>
      <c r="J52" s="62">
        <f t="shared" si="0"/>
        <v>2613</v>
      </c>
    </row>
    <row r="53" spans="1:10" ht="18" customHeight="1">
      <c r="A53" s="22"/>
      <c r="B53" s="23" t="s">
        <v>29</v>
      </c>
      <c r="C53" s="67">
        <f aca="true" t="shared" si="3" ref="C53:H53">C39+C52</f>
        <v>116733</v>
      </c>
      <c r="D53" s="67">
        <f t="shared" si="3"/>
        <v>8426</v>
      </c>
      <c r="E53" s="67">
        <f t="shared" si="3"/>
        <v>4743014</v>
      </c>
      <c r="F53" s="67">
        <f t="shared" si="3"/>
        <v>257291</v>
      </c>
      <c r="G53" s="67">
        <f t="shared" si="3"/>
        <v>5467100</v>
      </c>
      <c r="H53" s="67">
        <f t="shared" si="3"/>
        <v>691972</v>
      </c>
      <c r="I53" s="62">
        <f>ROUND((G53/E53)*1000,0)</f>
        <v>1153</v>
      </c>
      <c r="J53" s="62">
        <f t="shared" si="0"/>
        <v>2689</v>
      </c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SheetLayoutView="75" workbookViewId="0" topLeftCell="A1">
      <pane ySplit="6" topLeftCell="BM7" activePane="bottomLeft" state="frozen"/>
      <selection pane="topLeft" activeCell="B1" sqref="B1"/>
      <selection pane="bottomLeft" activeCell="M12" sqref="M12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0" width="9" style="62" customWidth="1"/>
    <col min="11" max="16384" width="9" style="1" customWidth="1"/>
  </cols>
  <sheetData>
    <row r="1" spans="1:3" ht="18.75">
      <c r="A1" s="60" t="s">
        <v>62</v>
      </c>
      <c r="B1" s="60"/>
      <c r="C1" s="60"/>
    </row>
    <row r="2" ht="18">
      <c r="A2" s="18" t="s">
        <v>83</v>
      </c>
    </row>
    <row r="3" spans="1:8" ht="14.25">
      <c r="A3" s="34" t="s">
        <v>71</v>
      </c>
      <c r="B3" s="2" t="s">
        <v>72</v>
      </c>
      <c r="C3" s="61" t="s">
        <v>73</v>
      </c>
      <c r="D3" s="61"/>
      <c r="E3" s="61" t="s">
        <v>74</v>
      </c>
      <c r="F3" s="61"/>
      <c r="G3" s="61" t="s">
        <v>75</v>
      </c>
      <c r="H3" s="61"/>
    </row>
    <row r="4" spans="1:8" ht="14.25">
      <c r="A4" s="35"/>
      <c r="B4" s="3"/>
      <c r="C4" s="4"/>
      <c r="D4" s="4"/>
      <c r="E4" s="4"/>
      <c r="F4" s="4"/>
      <c r="G4" s="4"/>
      <c r="H4" s="4"/>
    </row>
    <row r="5" spans="1:9" ht="14.25">
      <c r="A5" s="35"/>
      <c r="B5" s="3"/>
      <c r="C5" s="5" t="s">
        <v>76</v>
      </c>
      <c r="D5" s="5" t="s">
        <v>77</v>
      </c>
      <c r="E5" s="5" t="s">
        <v>76</v>
      </c>
      <c r="F5" s="5" t="s">
        <v>77</v>
      </c>
      <c r="G5" s="5" t="s">
        <v>76</v>
      </c>
      <c r="H5" s="5" t="s">
        <v>77</v>
      </c>
      <c r="I5" s="62" t="s">
        <v>79</v>
      </c>
    </row>
    <row r="6" spans="1:10" ht="14.25">
      <c r="A6" s="43"/>
      <c r="B6" s="6" t="s">
        <v>78</v>
      </c>
      <c r="C6" s="7"/>
      <c r="D6" s="7"/>
      <c r="E6" s="7"/>
      <c r="F6" s="7"/>
      <c r="G6" s="7"/>
      <c r="H6" s="7"/>
      <c r="I6" s="62" t="s">
        <v>80</v>
      </c>
      <c r="J6" s="62" t="s">
        <v>81</v>
      </c>
    </row>
    <row r="7" spans="1:10" ht="18" customHeight="1">
      <c r="A7" s="14">
        <v>1</v>
      </c>
      <c r="B7" s="15" t="s">
        <v>64</v>
      </c>
      <c r="C7" s="68">
        <v>82168</v>
      </c>
      <c r="D7" s="68">
        <v>26590</v>
      </c>
      <c r="E7" s="68">
        <v>8161275</v>
      </c>
      <c r="F7" s="68">
        <v>8017668</v>
      </c>
      <c r="G7" s="68">
        <v>210020132</v>
      </c>
      <c r="H7" s="68">
        <v>411761860</v>
      </c>
      <c r="I7" s="62">
        <f>ROUND((G7/E7)*1000,0)</f>
        <v>25734</v>
      </c>
      <c r="J7" s="62">
        <f>ROUND((H7/F7)*1000,0)</f>
        <v>51357</v>
      </c>
    </row>
    <row r="8" spans="1:10" ht="18" customHeight="1">
      <c r="A8" s="16">
        <v>2</v>
      </c>
      <c r="B8" s="17" t="s">
        <v>65</v>
      </c>
      <c r="C8" s="69">
        <v>61162</v>
      </c>
      <c r="D8" s="69">
        <v>22884</v>
      </c>
      <c r="E8" s="69">
        <v>6249613</v>
      </c>
      <c r="F8" s="69">
        <v>6478233</v>
      </c>
      <c r="G8" s="69">
        <v>150067907</v>
      </c>
      <c r="H8" s="69">
        <v>239226989</v>
      </c>
      <c r="I8" s="62">
        <f aca="true" t="shared" si="0" ref="I8:I53">ROUND((G8/E8)*1000,0)</f>
        <v>24012</v>
      </c>
      <c r="J8" s="62">
        <f aca="true" t="shared" si="1" ref="J8:J53">ROUND((H8/F8)*1000,0)</f>
        <v>36928</v>
      </c>
    </row>
    <row r="9" spans="1:10" ht="18" customHeight="1">
      <c r="A9" s="16">
        <v>3</v>
      </c>
      <c r="B9" s="17" t="s">
        <v>66</v>
      </c>
      <c r="C9" s="69">
        <v>45063</v>
      </c>
      <c r="D9" s="69">
        <v>13384</v>
      </c>
      <c r="E9" s="69">
        <v>4656369</v>
      </c>
      <c r="F9" s="69">
        <v>4902975</v>
      </c>
      <c r="G9" s="69">
        <v>120528506</v>
      </c>
      <c r="H9" s="69">
        <v>218581297</v>
      </c>
      <c r="I9" s="62">
        <f t="shared" si="0"/>
        <v>25885</v>
      </c>
      <c r="J9" s="62">
        <f t="shared" si="1"/>
        <v>44581</v>
      </c>
    </row>
    <row r="10" spans="1:10" ht="18" customHeight="1">
      <c r="A10" s="16">
        <v>4</v>
      </c>
      <c r="B10" s="17" t="s">
        <v>67</v>
      </c>
      <c r="C10" s="69">
        <v>53057</v>
      </c>
      <c r="D10" s="69">
        <v>14311</v>
      </c>
      <c r="E10" s="69">
        <v>5274335</v>
      </c>
      <c r="F10" s="69">
        <v>4483319</v>
      </c>
      <c r="G10" s="69">
        <v>117332936</v>
      </c>
      <c r="H10" s="69">
        <v>157574969</v>
      </c>
      <c r="I10" s="62">
        <f t="shared" si="0"/>
        <v>22246</v>
      </c>
      <c r="J10" s="62">
        <f t="shared" si="1"/>
        <v>35147</v>
      </c>
    </row>
    <row r="11" spans="1:10" ht="18" customHeight="1">
      <c r="A11" s="16">
        <v>5</v>
      </c>
      <c r="B11" s="17" t="s">
        <v>1</v>
      </c>
      <c r="C11" s="69">
        <v>38002</v>
      </c>
      <c r="D11" s="69">
        <v>9192</v>
      </c>
      <c r="E11" s="69">
        <v>3407823</v>
      </c>
      <c r="F11" s="69">
        <v>2296082</v>
      </c>
      <c r="G11" s="69">
        <v>76135851</v>
      </c>
      <c r="H11" s="69">
        <v>82160523</v>
      </c>
      <c r="I11" s="62">
        <f t="shared" si="0"/>
        <v>22341</v>
      </c>
      <c r="J11" s="62">
        <f t="shared" si="1"/>
        <v>35783</v>
      </c>
    </row>
    <row r="12" spans="1:10" ht="18" customHeight="1">
      <c r="A12" s="16">
        <v>6</v>
      </c>
      <c r="B12" s="17" t="s">
        <v>2</v>
      </c>
      <c r="C12" s="69">
        <v>18410</v>
      </c>
      <c r="D12" s="69">
        <v>5437</v>
      </c>
      <c r="E12" s="69">
        <v>2091269</v>
      </c>
      <c r="F12" s="69">
        <v>1595427</v>
      </c>
      <c r="G12" s="69">
        <v>48081244</v>
      </c>
      <c r="H12" s="69">
        <v>54225438</v>
      </c>
      <c r="I12" s="62">
        <f t="shared" si="0"/>
        <v>22991</v>
      </c>
      <c r="J12" s="62">
        <f t="shared" si="1"/>
        <v>33988</v>
      </c>
    </row>
    <row r="13" spans="1:10" ht="18" customHeight="1">
      <c r="A13" s="16">
        <v>7</v>
      </c>
      <c r="B13" s="17" t="s">
        <v>84</v>
      </c>
      <c r="C13" s="69">
        <v>24225</v>
      </c>
      <c r="D13" s="69">
        <v>8637</v>
      </c>
      <c r="E13" s="69">
        <v>2626199</v>
      </c>
      <c r="F13" s="69">
        <v>1993036</v>
      </c>
      <c r="G13" s="69">
        <v>72135384</v>
      </c>
      <c r="H13" s="69">
        <v>77174397</v>
      </c>
      <c r="I13" s="62">
        <f t="shared" si="0"/>
        <v>27468</v>
      </c>
      <c r="J13" s="62">
        <f t="shared" si="1"/>
        <v>38722</v>
      </c>
    </row>
    <row r="14" spans="1:10" ht="18" customHeight="1">
      <c r="A14" s="16">
        <v>8</v>
      </c>
      <c r="B14" s="17" t="s">
        <v>3</v>
      </c>
      <c r="C14" s="69">
        <v>25138</v>
      </c>
      <c r="D14" s="69">
        <v>8270</v>
      </c>
      <c r="E14" s="69">
        <v>2237722</v>
      </c>
      <c r="F14" s="69">
        <v>1710480</v>
      </c>
      <c r="G14" s="69">
        <v>48777774</v>
      </c>
      <c r="H14" s="69">
        <v>48066176</v>
      </c>
      <c r="I14" s="62">
        <f t="shared" si="0"/>
        <v>21798</v>
      </c>
      <c r="J14" s="62">
        <f t="shared" si="1"/>
        <v>28101</v>
      </c>
    </row>
    <row r="15" spans="1:10" ht="18" customHeight="1">
      <c r="A15" s="16">
        <v>9</v>
      </c>
      <c r="B15" s="17" t="s">
        <v>85</v>
      </c>
      <c r="C15" s="69">
        <v>28328</v>
      </c>
      <c r="D15" s="69">
        <v>8496</v>
      </c>
      <c r="E15" s="69">
        <v>3003575</v>
      </c>
      <c r="F15" s="69">
        <v>2703734</v>
      </c>
      <c r="G15" s="69">
        <v>71134122</v>
      </c>
      <c r="H15" s="69">
        <v>89793326</v>
      </c>
      <c r="I15" s="62">
        <f t="shared" si="0"/>
        <v>23683</v>
      </c>
      <c r="J15" s="62">
        <f t="shared" si="1"/>
        <v>33211</v>
      </c>
    </row>
    <row r="16" spans="1:10" ht="18" customHeight="1">
      <c r="A16" s="16">
        <v>10</v>
      </c>
      <c r="B16" s="17" t="s">
        <v>4</v>
      </c>
      <c r="C16" s="69">
        <v>31008</v>
      </c>
      <c r="D16" s="69">
        <v>5864</v>
      </c>
      <c r="E16" s="69">
        <v>2956155</v>
      </c>
      <c r="F16" s="69">
        <v>883519</v>
      </c>
      <c r="G16" s="69">
        <v>57345981</v>
      </c>
      <c r="H16" s="69">
        <v>28773328</v>
      </c>
      <c r="I16" s="62">
        <f t="shared" si="0"/>
        <v>19399</v>
      </c>
      <c r="J16" s="62">
        <f t="shared" si="1"/>
        <v>32567</v>
      </c>
    </row>
    <row r="17" spans="1:10" ht="18" customHeight="1">
      <c r="A17" s="16">
        <v>11</v>
      </c>
      <c r="B17" s="17" t="s">
        <v>5</v>
      </c>
      <c r="C17" s="69">
        <v>11247</v>
      </c>
      <c r="D17" s="69">
        <v>3264</v>
      </c>
      <c r="E17" s="69">
        <v>1135967</v>
      </c>
      <c r="F17" s="69">
        <v>909406</v>
      </c>
      <c r="G17" s="69">
        <v>24688649</v>
      </c>
      <c r="H17" s="69">
        <v>34993945</v>
      </c>
      <c r="I17" s="62">
        <f t="shared" si="0"/>
        <v>21734</v>
      </c>
      <c r="J17" s="62">
        <f t="shared" si="1"/>
        <v>38480</v>
      </c>
    </row>
    <row r="18" spans="1:10" ht="18" customHeight="1">
      <c r="A18" s="16">
        <v>12</v>
      </c>
      <c r="B18" s="17" t="s">
        <v>6</v>
      </c>
      <c r="C18" s="69">
        <v>19109</v>
      </c>
      <c r="D18" s="69">
        <v>4014</v>
      </c>
      <c r="E18" s="69">
        <v>1991149</v>
      </c>
      <c r="F18" s="69">
        <v>1297052</v>
      </c>
      <c r="G18" s="69">
        <v>44130547</v>
      </c>
      <c r="H18" s="69">
        <v>50065969</v>
      </c>
      <c r="I18" s="62">
        <f t="shared" si="0"/>
        <v>22163</v>
      </c>
      <c r="J18" s="62">
        <f t="shared" si="1"/>
        <v>38600</v>
      </c>
    </row>
    <row r="19" spans="1:10" ht="18" customHeight="1">
      <c r="A19" s="16">
        <v>13</v>
      </c>
      <c r="B19" s="17" t="s">
        <v>7</v>
      </c>
      <c r="C19" s="69">
        <v>42007</v>
      </c>
      <c r="D19" s="69">
        <v>8686</v>
      </c>
      <c r="E19" s="69">
        <v>3552303</v>
      </c>
      <c r="F19" s="69">
        <v>2025297</v>
      </c>
      <c r="G19" s="69">
        <v>91037651</v>
      </c>
      <c r="H19" s="69">
        <v>78277349</v>
      </c>
      <c r="I19" s="62">
        <f t="shared" si="0"/>
        <v>25628</v>
      </c>
      <c r="J19" s="62">
        <f t="shared" si="1"/>
        <v>38650</v>
      </c>
    </row>
    <row r="20" spans="1:10" ht="18" customHeight="1">
      <c r="A20" s="16">
        <v>14</v>
      </c>
      <c r="B20" s="17" t="s">
        <v>8</v>
      </c>
      <c r="C20" s="69">
        <v>31518</v>
      </c>
      <c r="D20" s="69">
        <v>8284</v>
      </c>
      <c r="E20" s="69">
        <v>3145786</v>
      </c>
      <c r="F20" s="69">
        <v>2725652</v>
      </c>
      <c r="G20" s="69">
        <v>76513652</v>
      </c>
      <c r="H20" s="69">
        <v>124614968</v>
      </c>
      <c r="I20" s="62">
        <f t="shared" si="0"/>
        <v>24323</v>
      </c>
      <c r="J20" s="62">
        <f t="shared" si="1"/>
        <v>45719</v>
      </c>
    </row>
    <row r="21" spans="1:10" ht="18" customHeight="1">
      <c r="A21" s="16">
        <v>15</v>
      </c>
      <c r="B21" s="17" t="s">
        <v>9</v>
      </c>
      <c r="C21" s="69">
        <v>23247</v>
      </c>
      <c r="D21" s="69">
        <v>6665</v>
      </c>
      <c r="E21" s="69">
        <v>2516412</v>
      </c>
      <c r="F21" s="69">
        <v>1914573</v>
      </c>
      <c r="G21" s="69">
        <v>71398086</v>
      </c>
      <c r="H21" s="69">
        <v>96203238</v>
      </c>
      <c r="I21" s="62">
        <f t="shared" si="0"/>
        <v>28373</v>
      </c>
      <c r="J21" s="62">
        <f t="shared" si="1"/>
        <v>50248</v>
      </c>
    </row>
    <row r="22" spans="1:10" ht="18" customHeight="1">
      <c r="A22" s="16">
        <v>16</v>
      </c>
      <c r="B22" s="17" t="s">
        <v>10</v>
      </c>
      <c r="C22" s="69">
        <v>66516</v>
      </c>
      <c r="D22" s="69">
        <v>27721</v>
      </c>
      <c r="E22" s="69">
        <v>6645025</v>
      </c>
      <c r="F22" s="69">
        <v>7722726</v>
      </c>
      <c r="G22" s="69">
        <v>175715162</v>
      </c>
      <c r="H22" s="69">
        <v>455572735</v>
      </c>
      <c r="I22" s="62">
        <f t="shared" si="0"/>
        <v>26443</v>
      </c>
      <c r="J22" s="62">
        <f t="shared" si="1"/>
        <v>58991</v>
      </c>
    </row>
    <row r="23" spans="1:10" ht="18" customHeight="1">
      <c r="A23" s="16">
        <v>17</v>
      </c>
      <c r="B23" s="17" t="s">
        <v>0</v>
      </c>
      <c r="C23" s="69">
        <v>49023</v>
      </c>
      <c r="D23" s="69">
        <v>14631</v>
      </c>
      <c r="E23" s="69">
        <v>5185691</v>
      </c>
      <c r="F23" s="69">
        <v>4882128</v>
      </c>
      <c r="G23" s="69">
        <v>141393528</v>
      </c>
      <c r="H23" s="69">
        <v>196125874</v>
      </c>
      <c r="I23" s="62">
        <f t="shared" si="0"/>
        <v>27266</v>
      </c>
      <c r="J23" s="62">
        <f t="shared" si="1"/>
        <v>40172</v>
      </c>
    </row>
    <row r="24" spans="1:10" ht="18" customHeight="1">
      <c r="A24" s="16">
        <v>18</v>
      </c>
      <c r="B24" s="17" t="s">
        <v>11</v>
      </c>
      <c r="C24" s="69">
        <v>30822</v>
      </c>
      <c r="D24" s="69">
        <v>6605</v>
      </c>
      <c r="E24" s="69">
        <v>2799988</v>
      </c>
      <c r="F24" s="69">
        <v>2739057</v>
      </c>
      <c r="G24" s="69">
        <v>73272356</v>
      </c>
      <c r="H24" s="69">
        <v>94102348</v>
      </c>
      <c r="I24" s="62">
        <f t="shared" si="0"/>
        <v>26169</v>
      </c>
      <c r="J24" s="62">
        <f t="shared" si="1"/>
        <v>34356</v>
      </c>
    </row>
    <row r="25" spans="1:10" ht="18" customHeight="1">
      <c r="A25" s="16">
        <v>19</v>
      </c>
      <c r="B25" s="17" t="s">
        <v>12</v>
      </c>
      <c r="C25" s="69">
        <v>13047</v>
      </c>
      <c r="D25" s="69">
        <v>2743</v>
      </c>
      <c r="E25" s="69">
        <v>1310506</v>
      </c>
      <c r="F25" s="69">
        <v>670175</v>
      </c>
      <c r="G25" s="69">
        <v>28596613</v>
      </c>
      <c r="H25" s="69">
        <v>25353880</v>
      </c>
      <c r="I25" s="62">
        <f t="shared" si="0"/>
        <v>21821</v>
      </c>
      <c r="J25" s="62">
        <f t="shared" si="1"/>
        <v>37832</v>
      </c>
    </row>
    <row r="26" spans="1:10" ht="18" customHeight="1">
      <c r="A26" s="16">
        <v>20</v>
      </c>
      <c r="B26" s="17" t="s">
        <v>68</v>
      </c>
      <c r="C26" s="69">
        <v>16589</v>
      </c>
      <c r="D26" s="69">
        <v>6610</v>
      </c>
      <c r="E26" s="69">
        <v>1889617</v>
      </c>
      <c r="F26" s="69">
        <v>1619243</v>
      </c>
      <c r="G26" s="69">
        <v>60262304</v>
      </c>
      <c r="H26" s="69">
        <v>88111854</v>
      </c>
      <c r="I26" s="62">
        <f t="shared" si="0"/>
        <v>31891</v>
      </c>
      <c r="J26" s="62">
        <f t="shared" si="1"/>
        <v>54415</v>
      </c>
    </row>
    <row r="27" spans="1:10" ht="18" customHeight="1">
      <c r="A27" s="16">
        <v>21</v>
      </c>
      <c r="B27" s="17" t="s">
        <v>69</v>
      </c>
      <c r="C27" s="69">
        <v>27034</v>
      </c>
      <c r="D27" s="69">
        <v>4774</v>
      </c>
      <c r="E27" s="69">
        <v>2359453</v>
      </c>
      <c r="F27" s="69">
        <v>1181919</v>
      </c>
      <c r="G27" s="69">
        <v>46334779</v>
      </c>
      <c r="H27" s="69">
        <v>43207245</v>
      </c>
      <c r="I27" s="62">
        <f t="shared" si="0"/>
        <v>19638</v>
      </c>
      <c r="J27" s="62">
        <f t="shared" si="1"/>
        <v>36557</v>
      </c>
    </row>
    <row r="28" spans="1:10" ht="18" customHeight="1">
      <c r="A28" s="16">
        <v>22</v>
      </c>
      <c r="B28" s="17" t="s">
        <v>86</v>
      </c>
      <c r="C28" s="69">
        <v>26176</v>
      </c>
      <c r="D28" s="69">
        <v>4434</v>
      </c>
      <c r="E28" s="69">
        <v>2471182</v>
      </c>
      <c r="F28" s="69">
        <v>1012927</v>
      </c>
      <c r="G28" s="69">
        <v>59983732</v>
      </c>
      <c r="H28" s="69">
        <v>55772621</v>
      </c>
      <c r="I28" s="62">
        <f t="shared" si="0"/>
        <v>24273</v>
      </c>
      <c r="J28" s="62">
        <f t="shared" si="1"/>
        <v>55061</v>
      </c>
    </row>
    <row r="29" spans="1:10" ht="18" customHeight="1">
      <c r="A29" s="16">
        <v>23</v>
      </c>
      <c r="B29" s="24" t="s">
        <v>87</v>
      </c>
      <c r="C29" s="69">
        <v>47492</v>
      </c>
      <c r="D29" s="69">
        <v>13140</v>
      </c>
      <c r="E29" s="69">
        <v>4692742</v>
      </c>
      <c r="F29" s="69">
        <v>3517943</v>
      </c>
      <c r="G29" s="69">
        <v>115527296</v>
      </c>
      <c r="H29" s="69">
        <v>113320137</v>
      </c>
      <c r="I29" s="62">
        <f t="shared" si="0"/>
        <v>24618</v>
      </c>
      <c r="J29" s="62">
        <f t="shared" si="1"/>
        <v>32212</v>
      </c>
    </row>
    <row r="30" spans="1:10" ht="18" customHeight="1">
      <c r="A30" s="16">
        <v>24</v>
      </c>
      <c r="B30" s="24" t="s">
        <v>88</v>
      </c>
      <c r="C30" s="69">
        <v>28058</v>
      </c>
      <c r="D30" s="69">
        <v>7448</v>
      </c>
      <c r="E30" s="69">
        <v>2799912</v>
      </c>
      <c r="F30" s="69">
        <v>1968053</v>
      </c>
      <c r="G30" s="69">
        <v>61469026</v>
      </c>
      <c r="H30" s="69">
        <v>58958705</v>
      </c>
      <c r="I30" s="62">
        <f t="shared" si="0"/>
        <v>21954</v>
      </c>
      <c r="J30" s="62">
        <f t="shared" si="1"/>
        <v>29958</v>
      </c>
    </row>
    <row r="31" spans="1:10" ht="18" customHeight="1">
      <c r="A31" s="16">
        <v>25</v>
      </c>
      <c r="B31" s="24" t="s">
        <v>89</v>
      </c>
      <c r="C31" s="69">
        <v>26781</v>
      </c>
      <c r="D31" s="69">
        <v>5632</v>
      </c>
      <c r="E31" s="69">
        <v>2338947</v>
      </c>
      <c r="F31" s="69">
        <v>1339394</v>
      </c>
      <c r="G31" s="69">
        <v>47247411</v>
      </c>
      <c r="H31" s="69">
        <v>44289988</v>
      </c>
      <c r="I31" s="62">
        <f t="shared" si="0"/>
        <v>20200</v>
      </c>
      <c r="J31" s="62">
        <f t="shared" si="1"/>
        <v>33067</v>
      </c>
    </row>
    <row r="32" spans="1:10" ht="18" customHeight="1">
      <c r="A32" s="16">
        <v>26</v>
      </c>
      <c r="B32" s="24" t="s">
        <v>90</v>
      </c>
      <c r="C32" s="69">
        <v>21570</v>
      </c>
      <c r="D32" s="69">
        <v>4587</v>
      </c>
      <c r="E32" s="69">
        <v>1870433</v>
      </c>
      <c r="F32" s="69">
        <v>1363251</v>
      </c>
      <c r="G32" s="69">
        <v>42833986</v>
      </c>
      <c r="H32" s="69">
        <v>43844884</v>
      </c>
      <c r="I32" s="62">
        <f t="shared" si="0"/>
        <v>22901</v>
      </c>
      <c r="J32" s="62">
        <f t="shared" si="1"/>
        <v>32162</v>
      </c>
    </row>
    <row r="33" spans="1:10" ht="18" customHeight="1">
      <c r="A33" s="16">
        <v>27</v>
      </c>
      <c r="B33" s="24" t="s">
        <v>91</v>
      </c>
      <c r="C33" s="69">
        <v>22989</v>
      </c>
      <c r="D33" s="69">
        <v>6739</v>
      </c>
      <c r="E33" s="69">
        <v>2209754</v>
      </c>
      <c r="F33" s="69">
        <v>1261273</v>
      </c>
      <c r="G33" s="69">
        <v>47655518</v>
      </c>
      <c r="H33" s="69">
        <v>31371272</v>
      </c>
      <c r="I33" s="62">
        <f t="shared" si="0"/>
        <v>21566</v>
      </c>
      <c r="J33" s="62">
        <f t="shared" si="1"/>
        <v>24873</v>
      </c>
    </row>
    <row r="34" spans="1:10" ht="18" customHeight="1">
      <c r="A34" s="16">
        <v>28</v>
      </c>
      <c r="B34" s="24" t="s">
        <v>92</v>
      </c>
      <c r="C34" s="69">
        <v>35931</v>
      </c>
      <c r="D34" s="69">
        <v>12392</v>
      </c>
      <c r="E34" s="69">
        <v>3610611</v>
      </c>
      <c r="F34" s="69">
        <v>5530725</v>
      </c>
      <c r="G34" s="69">
        <v>91348653</v>
      </c>
      <c r="H34" s="69">
        <v>210183672</v>
      </c>
      <c r="I34" s="62">
        <f t="shared" si="0"/>
        <v>25300</v>
      </c>
      <c r="J34" s="62">
        <f t="shared" si="1"/>
        <v>38003</v>
      </c>
    </row>
    <row r="35" spans="1:10" ht="18" customHeight="1">
      <c r="A35" s="16">
        <v>29</v>
      </c>
      <c r="B35" s="24" t="s">
        <v>93</v>
      </c>
      <c r="C35" s="69">
        <v>26309</v>
      </c>
      <c r="D35" s="69">
        <v>4664</v>
      </c>
      <c r="E35" s="69">
        <v>2263792</v>
      </c>
      <c r="F35" s="69">
        <v>873627</v>
      </c>
      <c r="G35" s="69">
        <v>42936783</v>
      </c>
      <c r="H35" s="69">
        <v>25630628</v>
      </c>
      <c r="I35" s="62">
        <f t="shared" si="0"/>
        <v>18967</v>
      </c>
      <c r="J35" s="62">
        <f t="shared" si="1"/>
        <v>29338</v>
      </c>
    </row>
    <row r="36" spans="1:10" ht="18" customHeight="1">
      <c r="A36" s="16">
        <v>30</v>
      </c>
      <c r="B36" s="24" t="s">
        <v>94</v>
      </c>
      <c r="C36" s="69">
        <v>34950</v>
      </c>
      <c r="D36" s="69">
        <v>5159</v>
      </c>
      <c r="E36" s="69">
        <v>2978382</v>
      </c>
      <c r="F36" s="69">
        <v>1055246</v>
      </c>
      <c r="G36" s="69">
        <v>58958562</v>
      </c>
      <c r="H36" s="69">
        <v>27925421</v>
      </c>
      <c r="I36" s="62">
        <f t="shared" si="0"/>
        <v>19796</v>
      </c>
      <c r="J36" s="62">
        <f t="shared" si="1"/>
        <v>26463</v>
      </c>
    </row>
    <row r="37" spans="1:10" s="31" customFormat="1" ht="18" customHeight="1">
      <c r="A37" s="29">
        <v>31</v>
      </c>
      <c r="B37" s="30" t="s">
        <v>96</v>
      </c>
      <c r="C37" s="70">
        <v>17560</v>
      </c>
      <c r="D37" s="70">
        <v>3884</v>
      </c>
      <c r="E37" s="70">
        <v>1739712</v>
      </c>
      <c r="F37" s="70">
        <v>1453063</v>
      </c>
      <c r="G37" s="70">
        <v>41710446</v>
      </c>
      <c r="H37" s="70">
        <v>57826176</v>
      </c>
      <c r="I37" s="63">
        <f t="shared" si="0"/>
        <v>23975</v>
      </c>
      <c r="J37" s="63">
        <f t="shared" si="1"/>
        <v>39796</v>
      </c>
    </row>
    <row r="38" spans="1:10" ht="18" customHeight="1">
      <c r="A38" s="16">
        <v>32</v>
      </c>
      <c r="B38" s="24" t="s">
        <v>97</v>
      </c>
      <c r="C38" s="69">
        <v>28843</v>
      </c>
      <c r="D38" s="69">
        <v>6116</v>
      </c>
      <c r="E38" s="69">
        <v>2453151</v>
      </c>
      <c r="F38" s="69">
        <v>1738274</v>
      </c>
      <c r="G38" s="69">
        <v>52698709</v>
      </c>
      <c r="H38" s="69">
        <v>51589455</v>
      </c>
      <c r="I38" s="62">
        <f t="shared" si="0"/>
        <v>21482</v>
      </c>
      <c r="J38" s="62">
        <f t="shared" si="1"/>
        <v>29679</v>
      </c>
    </row>
    <row r="39" spans="1:10" ht="18" customHeight="1">
      <c r="A39" s="20"/>
      <c r="B39" s="21" t="s">
        <v>59</v>
      </c>
      <c r="C39" s="66">
        <f aca="true" t="shared" si="2" ref="C39:H39">SUM(C7:C38)</f>
        <v>1053379</v>
      </c>
      <c r="D39" s="66">
        <f t="shared" si="2"/>
        <v>291257</v>
      </c>
      <c r="E39" s="66">
        <f t="shared" si="2"/>
        <v>102624850</v>
      </c>
      <c r="F39" s="66">
        <f t="shared" si="2"/>
        <v>83865477</v>
      </c>
      <c r="G39" s="66">
        <f t="shared" si="2"/>
        <v>2467273286</v>
      </c>
      <c r="H39" s="66">
        <f t="shared" si="2"/>
        <v>3414680667</v>
      </c>
      <c r="I39" s="62">
        <f t="shared" si="0"/>
        <v>24042</v>
      </c>
      <c r="J39" s="62">
        <f t="shared" si="1"/>
        <v>40716</v>
      </c>
    </row>
    <row r="40" spans="1:10" ht="18" customHeight="1">
      <c r="A40" s="16">
        <v>33</v>
      </c>
      <c r="B40" s="17" t="s">
        <v>13</v>
      </c>
      <c r="C40" s="69">
        <v>18000</v>
      </c>
      <c r="D40" s="69">
        <v>4100</v>
      </c>
      <c r="E40" s="69">
        <v>1638015</v>
      </c>
      <c r="F40" s="69">
        <v>861104</v>
      </c>
      <c r="G40" s="69">
        <v>36204573</v>
      </c>
      <c r="H40" s="69">
        <v>26067397</v>
      </c>
      <c r="I40" s="62">
        <f t="shared" si="0"/>
        <v>22103</v>
      </c>
      <c r="J40" s="62">
        <f t="shared" si="1"/>
        <v>30272</v>
      </c>
    </row>
    <row r="41" spans="1:10" ht="18" customHeight="1">
      <c r="A41" s="16">
        <v>34</v>
      </c>
      <c r="B41" s="17" t="s">
        <v>70</v>
      </c>
      <c r="C41" s="69">
        <v>9787</v>
      </c>
      <c r="D41" s="69">
        <v>1798</v>
      </c>
      <c r="E41" s="69">
        <v>801742</v>
      </c>
      <c r="F41" s="69">
        <v>618767</v>
      </c>
      <c r="G41" s="69">
        <v>15714570</v>
      </c>
      <c r="H41" s="69">
        <v>58607041</v>
      </c>
      <c r="I41" s="62">
        <f t="shared" si="0"/>
        <v>19601</v>
      </c>
      <c r="J41" s="62">
        <f t="shared" si="1"/>
        <v>94716</v>
      </c>
    </row>
    <row r="42" spans="1:10" ht="18" customHeight="1">
      <c r="A42" s="16">
        <v>35</v>
      </c>
      <c r="B42" s="17" t="s">
        <v>95</v>
      </c>
      <c r="C42" s="69">
        <v>12054</v>
      </c>
      <c r="D42" s="69">
        <v>2316</v>
      </c>
      <c r="E42" s="69">
        <v>1077017</v>
      </c>
      <c r="F42" s="69">
        <v>370063</v>
      </c>
      <c r="G42" s="69">
        <v>25101905</v>
      </c>
      <c r="H42" s="69">
        <v>12820404</v>
      </c>
      <c r="I42" s="62">
        <f t="shared" si="0"/>
        <v>23307</v>
      </c>
      <c r="J42" s="62">
        <f t="shared" si="1"/>
        <v>34644</v>
      </c>
    </row>
    <row r="43" spans="1:10" ht="18" customHeight="1">
      <c r="A43" s="16">
        <v>36</v>
      </c>
      <c r="B43" s="17" t="s">
        <v>14</v>
      </c>
      <c r="C43" s="69">
        <v>11494</v>
      </c>
      <c r="D43" s="69">
        <v>4341</v>
      </c>
      <c r="E43" s="69">
        <v>1261568</v>
      </c>
      <c r="F43" s="69">
        <v>1785504</v>
      </c>
      <c r="G43" s="69">
        <v>32139411</v>
      </c>
      <c r="H43" s="69">
        <v>173930773</v>
      </c>
      <c r="I43" s="62">
        <f t="shared" si="0"/>
        <v>25476</v>
      </c>
      <c r="J43" s="62">
        <f t="shared" si="1"/>
        <v>97413</v>
      </c>
    </row>
    <row r="44" spans="1:10" ht="18" customHeight="1">
      <c r="A44" s="16">
        <v>37</v>
      </c>
      <c r="B44" s="17" t="s">
        <v>15</v>
      </c>
      <c r="C44" s="69">
        <v>14115</v>
      </c>
      <c r="D44" s="69">
        <v>2147</v>
      </c>
      <c r="E44" s="69">
        <v>1098553</v>
      </c>
      <c r="F44" s="69">
        <v>377395</v>
      </c>
      <c r="G44" s="69">
        <v>19375578</v>
      </c>
      <c r="H44" s="69">
        <v>14132641</v>
      </c>
      <c r="I44" s="62">
        <f t="shared" si="0"/>
        <v>17637</v>
      </c>
      <c r="J44" s="62">
        <f t="shared" si="1"/>
        <v>37448</v>
      </c>
    </row>
    <row r="45" spans="1:10" ht="18" customHeight="1">
      <c r="A45" s="16">
        <v>38</v>
      </c>
      <c r="B45" s="17" t="s">
        <v>16</v>
      </c>
      <c r="C45" s="69">
        <v>7672</v>
      </c>
      <c r="D45" s="69">
        <v>2303</v>
      </c>
      <c r="E45" s="69">
        <v>723908</v>
      </c>
      <c r="F45" s="69">
        <v>693684</v>
      </c>
      <c r="G45" s="69">
        <v>16949413</v>
      </c>
      <c r="H45" s="69">
        <v>32065936</v>
      </c>
      <c r="I45" s="62">
        <f t="shared" si="0"/>
        <v>23414</v>
      </c>
      <c r="J45" s="62">
        <f t="shared" si="1"/>
        <v>46226</v>
      </c>
    </row>
    <row r="46" spans="1:10" ht="18" customHeight="1">
      <c r="A46" s="16">
        <v>39</v>
      </c>
      <c r="B46" s="17" t="s">
        <v>17</v>
      </c>
      <c r="C46" s="69">
        <v>17096</v>
      </c>
      <c r="D46" s="69">
        <v>4828</v>
      </c>
      <c r="E46" s="69">
        <v>1746099</v>
      </c>
      <c r="F46" s="69">
        <v>1457548</v>
      </c>
      <c r="G46" s="69">
        <v>48130193</v>
      </c>
      <c r="H46" s="69">
        <v>59239235</v>
      </c>
      <c r="I46" s="62">
        <f t="shared" si="0"/>
        <v>27564</v>
      </c>
      <c r="J46" s="62">
        <f t="shared" si="1"/>
        <v>40643</v>
      </c>
    </row>
    <row r="47" spans="1:10" ht="18" customHeight="1">
      <c r="A47" s="16">
        <v>40</v>
      </c>
      <c r="B47" s="17" t="s">
        <v>18</v>
      </c>
      <c r="C47" s="69">
        <v>5662</v>
      </c>
      <c r="D47" s="69">
        <v>1347</v>
      </c>
      <c r="E47" s="69">
        <v>525314</v>
      </c>
      <c r="F47" s="69">
        <v>246238</v>
      </c>
      <c r="G47" s="69">
        <v>10532394</v>
      </c>
      <c r="H47" s="69">
        <v>6212200</v>
      </c>
      <c r="I47" s="62">
        <f t="shared" si="0"/>
        <v>20050</v>
      </c>
      <c r="J47" s="62">
        <f t="shared" si="1"/>
        <v>25228</v>
      </c>
    </row>
    <row r="48" spans="1:10" ht="18" customHeight="1">
      <c r="A48" s="16">
        <v>41</v>
      </c>
      <c r="B48" s="17" t="s">
        <v>19</v>
      </c>
      <c r="C48" s="69">
        <v>12749</v>
      </c>
      <c r="D48" s="69">
        <v>3245</v>
      </c>
      <c r="E48" s="69">
        <v>1263461</v>
      </c>
      <c r="F48" s="69">
        <v>742050</v>
      </c>
      <c r="G48" s="69">
        <v>25703941</v>
      </c>
      <c r="H48" s="69">
        <v>18484908</v>
      </c>
      <c r="I48" s="62">
        <f t="shared" si="0"/>
        <v>20344</v>
      </c>
      <c r="J48" s="62">
        <f t="shared" si="1"/>
        <v>24911</v>
      </c>
    </row>
    <row r="49" spans="1:10" ht="18" customHeight="1">
      <c r="A49" s="16">
        <v>42</v>
      </c>
      <c r="B49" s="17" t="s">
        <v>20</v>
      </c>
      <c r="C49" s="69">
        <v>5243</v>
      </c>
      <c r="D49" s="69">
        <v>970</v>
      </c>
      <c r="E49" s="69">
        <v>490652</v>
      </c>
      <c r="F49" s="69">
        <v>643832</v>
      </c>
      <c r="G49" s="69">
        <v>9670509</v>
      </c>
      <c r="H49" s="69">
        <v>24799450</v>
      </c>
      <c r="I49" s="62">
        <f t="shared" si="0"/>
        <v>19710</v>
      </c>
      <c r="J49" s="62">
        <f t="shared" si="1"/>
        <v>38519</v>
      </c>
    </row>
    <row r="50" spans="1:10" ht="18" customHeight="1">
      <c r="A50" s="16">
        <v>43</v>
      </c>
      <c r="B50" s="17" t="s">
        <v>21</v>
      </c>
      <c r="C50" s="69">
        <v>13878</v>
      </c>
      <c r="D50" s="69">
        <v>3782</v>
      </c>
      <c r="E50" s="69">
        <v>1308592</v>
      </c>
      <c r="F50" s="69">
        <v>921314</v>
      </c>
      <c r="G50" s="69">
        <v>25377981</v>
      </c>
      <c r="H50" s="69">
        <v>22177776</v>
      </c>
      <c r="I50" s="62">
        <f t="shared" si="0"/>
        <v>19393</v>
      </c>
      <c r="J50" s="62">
        <f t="shared" si="1"/>
        <v>24072</v>
      </c>
    </row>
    <row r="51" spans="1:10" ht="18" customHeight="1">
      <c r="A51" s="16">
        <v>44</v>
      </c>
      <c r="B51" s="17" t="s">
        <v>22</v>
      </c>
      <c r="C51" s="69">
        <v>7788</v>
      </c>
      <c r="D51" s="69">
        <v>1513</v>
      </c>
      <c r="E51" s="69">
        <v>763660</v>
      </c>
      <c r="F51" s="69">
        <v>191518</v>
      </c>
      <c r="G51" s="69">
        <v>17656102</v>
      </c>
      <c r="H51" s="69">
        <v>4850024</v>
      </c>
      <c r="I51" s="62">
        <f t="shared" si="0"/>
        <v>23120</v>
      </c>
      <c r="J51" s="62">
        <f t="shared" si="1"/>
        <v>25324</v>
      </c>
    </row>
    <row r="52" spans="1:10" ht="18" customHeight="1">
      <c r="A52" s="20"/>
      <c r="B52" s="21" t="s">
        <v>60</v>
      </c>
      <c r="C52" s="66">
        <f aca="true" t="shared" si="3" ref="C52:H52">SUM(C40:C51)</f>
        <v>135538</v>
      </c>
      <c r="D52" s="66">
        <f t="shared" si="3"/>
        <v>32690</v>
      </c>
      <c r="E52" s="66">
        <f t="shared" si="3"/>
        <v>12698581</v>
      </c>
      <c r="F52" s="66">
        <f t="shared" si="3"/>
        <v>8909017</v>
      </c>
      <c r="G52" s="66">
        <f t="shared" si="3"/>
        <v>282556570</v>
      </c>
      <c r="H52" s="66">
        <f t="shared" si="3"/>
        <v>453387785</v>
      </c>
      <c r="I52" s="62">
        <f t="shared" si="0"/>
        <v>22251</v>
      </c>
      <c r="J52" s="62">
        <f t="shared" si="1"/>
        <v>50891</v>
      </c>
    </row>
    <row r="53" spans="1:10" ht="18" customHeight="1">
      <c r="A53" s="22"/>
      <c r="B53" s="23" t="s">
        <v>29</v>
      </c>
      <c r="C53" s="67">
        <f aca="true" t="shared" si="4" ref="C53:H53">C39+C52</f>
        <v>1188917</v>
      </c>
      <c r="D53" s="67">
        <f t="shared" si="4"/>
        <v>323947</v>
      </c>
      <c r="E53" s="67">
        <f t="shared" si="4"/>
        <v>115323431</v>
      </c>
      <c r="F53" s="67">
        <f t="shared" si="4"/>
        <v>92774494</v>
      </c>
      <c r="G53" s="67">
        <f t="shared" si="4"/>
        <v>2749829856</v>
      </c>
      <c r="H53" s="67">
        <f t="shared" si="4"/>
        <v>3868068452</v>
      </c>
      <c r="I53" s="62">
        <f t="shared" si="0"/>
        <v>23845</v>
      </c>
      <c r="J53" s="62">
        <f t="shared" si="1"/>
        <v>41693</v>
      </c>
    </row>
    <row r="54" spans="1:8" ht="14.25">
      <c r="A54" s="9"/>
      <c r="B54" s="9"/>
      <c r="C54" s="9"/>
      <c r="D54" s="9"/>
      <c r="E54" s="9"/>
      <c r="F54" s="9"/>
      <c r="G54" s="9"/>
      <c r="H54" s="9"/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984251968503937" bottom="0.5905511811023623" header="0.4724409448818898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2010-09-30T00:53:54Z</cp:lastPrinted>
  <dcterms:created xsi:type="dcterms:W3CDTF">2003-03-09T23:52:37Z</dcterms:created>
  <dcterms:modified xsi:type="dcterms:W3CDTF">2010-09-30T01:13:39Z</dcterms:modified>
  <cp:category/>
  <cp:version/>
  <cp:contentType/>
  <cp:contentStatus/>
</cp:coreProperties>
</file>