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9990" windowHeight="7860" tabRatio="689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<sst xmlns="http://schemas.openxmlformats.org/spreadsheetml/2006/main" count="708" uniqueCount="167">
  <si>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</si>
  <si>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</si>
  <si>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</si>
  <si>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</si>
  <si>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</si>
  <si>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</si>
  <si>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</si>
  <si>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</si>
  <si>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</si>
  <si>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</si>
  <si>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</si>
  <si>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</si>
  <si>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</si>
  <si>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</si>
  <si>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</si>
  <si>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</si>
  <si>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</si>
  <si>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</si>
  <si>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</si>
  <si>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</si>
  <si>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</si>
  <si>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</si>
  <si>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</si>
  <si>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</si>
  <si>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</si>
  <si>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</si>
  <si>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</si>
  <si>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</si>
  <si>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</si>
  <si>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</si>
  <si>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</si>
  <si>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</si>
  <si>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</si>
  <si>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</si>
  <si>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</si>
  <si>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</si>
  <si>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</si>
  <si>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</si>
  <si>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</si>
  <si>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</si>
  <si>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</si>
  <si>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</si>
  <si>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</si>
  <si>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</si>
  <si>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</si>
  <si>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</si>
  <si>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</si>
  <si>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</si>
  <si>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</si>
  <si>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</si>
  <si>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</si>
  <si>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</si>
  <si>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</si>
  <si>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</si>
  <si>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</si>
  <si>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</si>
  <si>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</si>
  <si>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</si>
  <si>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</si>
  <si>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</si>
  <si>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</si>
  <si>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</si>
  <si>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</si>
  <si>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</si>
  <si>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</si>
  <si>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</si>
  <si>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</si>
  <si>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</si>
  <si>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</si>
  <si>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</si>
  <si>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</si>
  <si>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</si>
  <si>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</si>
  <si>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</si>
  <si>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</si>
  <si>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</si>
  <si>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</si>
  <si>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</si>
  <si>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</si>
  <si>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</si>
  <si>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</si>
  <si>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</si>
  <si>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</si>
  <si>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</si>
  <si>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</si>
  <si>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</si>
  <si>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</si>
  <si>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</si>
  <si>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</si>
  <si>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</si>
  <si>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</si>
  <si>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</si>
  <si>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</si>
  <si>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</si>
  <si>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</si>
  <si>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</si>
  <si>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</si>
  <si>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</si>
  <si>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</si>
  <si>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</si>
  <si>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</si>
  <si>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</si>
  <si>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</si>
  <si>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</si>
  <si>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</si>
  <si>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</si>
  <si>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</si>
  <si>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</si>
  <si>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</si>
  <si>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</si>
  <si>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</si>
  <si>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</si>
  <si>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</si>
  <si>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</si>
  <si>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</si>
  <si>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</si>
  <si>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</si>
  <si>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</si>
  <si>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</si>
  <si>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</si>
  <si>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</si>
  <si>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</si>
  <si>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</si>
  <si>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</si>
  <si>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</si>
  <si>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</si>
  <si>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</si>
  <si>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</si>
  <si>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</si>
  <si>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</si>
  <si>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</si>
  <si>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</si>
  <si>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</si>
  <si>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</si>
  <si>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</si>
  <si>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</si>
  <si>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</si>
  <si>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</si>
  <si>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</si>
  <si>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</si>
  <si>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</si>
  <si>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</si>
  <si>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</si>
  <si>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</si>
  <si>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</si>
  <si>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</si>
  <si>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</si>
  <si>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</si>
  <si>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</si>
  <si>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</si>
  <si>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</si>
  <si>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</si>
  <si>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</si>
  <si>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</si>
  <si>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</si>
  <si>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</si>
  <si>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</si>
  <si>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</si>
  <si>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</si>
  <si>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</si>
  <si>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</si>
  <si>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</si>
  <si>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</si>
  <si>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</si>
  <si>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</si>
  <si>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</si>
  <si>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平成25年度土地に関する概要調書報告書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</si>
</sst>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left" vertical="distributed" wrapText="1"/>
    </xf>
    <xf numFmtId="0" fontId="2" fillId="0" borderId="30" xfId="0" applyFont="1" applyFill="1" applyBorder="1" applyAlignment="1">
      <alignment horizontal="left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30" xfId="113" applyFont="1" applyBorder="1" applyAlignment="1">
      <alignment horizontal="left" vertical="distributed" wrapText="1"/>
    </xf>
    <xf numFmtId="38" fontId="2" fillId="0" borderId="30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6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tabSelected="1" zoomScale="75" zoomScaleNormal="75" zoomScalePageLayoutView="0" workbookViewId="0" topLeftCell="A1">
      <selection activeCell="D8" sqref="D8:G8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166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3"/>
      <c r="B5" s="104"/>
      <c r="C5" s="105"/>
      <c r="D5" s="21" t="s">
        <v>9</v>
      </c>
      <c r="E5" s="21" t="s">
        <v>7</v>
      </c>
      <c r="F5" s="21" t="s">
        <v>11</v>
      </c>
    </row>
    <row r="6" spans="1:6" ht="30" customHeight="1">
      <c r="A6" s="100" t="s">
        <v>1</v>
      </c>
      <c r="B6" s="101"/>
      <c r="C6" s="102"/>
      <c r="D6" s="22">
        <f>'内訳（納税義務者）'!C36</f>
        <v>1003323</v>
      </c>
      <c r="E6" s="22">
        <f>'内訳（納税義務者）'!D36</f>
        <v>217842</v>
      </c>
      <c r="F6" s="22">
        <f>'内訳（納税義務者）'!E36</f>
        <v>785481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0" t="s">
        <v>37</v>
      </c>
      <c r="B8" s="110"/>
      <c r="C8" s="111"/>
      <c r="D8" s="106" t="s">
        <v>71</v>
      </c>
      <c r="E8" s="106"/>
      <c r="F8" s="106"/>
      <c r="G8" s="106"/>
      <c r="H8" s="107" t="s">
        <v>72</v>
      </c>
      <c r="I8" s="108"/>
      <c r="J8" s="108"/>
      <c r="K8" s="109"/>
      <c r="L8" s="107" t="s">
        <v>73</v>
      </c>
      <c r="M8" s="108"/>
      <c r="N8" s="108"/>
      <c r="O8" s="109"/>
      <c r="P8" s="24" t="s">
        <v>33</v>
      </c>
    </row>
    <row r="9" spans="1:16" ht="45" customHeight="1">
      <c r="A9" s="111"/>
      <c r="B9" s="111"/>
      <c r="C9" s="111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92" t="s">
        <v>58</v>
      </c>
      <c r="B10" s="95" t="s">
        <v>38</v>
      </c>
      <c r="C10" s="95"/>
      <c r="D10" s="22">
        <f>'内訳（地積等１）'!C36</f>
        <v>9703876</v>
      </c>
      <c r="E10" s="22">
        <f>'内訳（地積等１）'!D36</f>
        <v>783414041</v>
      </c>
      <c r="F10" s="11">
        <f>E10-G10</f>
        <v>29079624</v>
      </c>
      <c r="G10" s="22">
        <f>'内訳（地積等１）'!E36</f>
        <v>754334417</v>
      </c>
      <c r="H10" s="22">
        <f>'内訳（地積等１）'!F36</f>
        <v>85608908</v>
      </c>
      <c r="I10" s="11">
        <f>H10-J10</f>
        <v>2938816</v>
      </c>
      <c r="J10" s="22">
        <f>'内訳（地積等１）'!G36</f>
        <v>82670092</v>
      </c>
      <c r="K10" s="22">
        <f>'内訳（地積等１）'!H36</f>
        <v>82650532</v>
      </c>
      <c r="L10" s="22">
        <f>'内訳（地積等１）'!I36</f>
        <v>29775</v>
      </c>
      <c r="M10" s="22">
        <f>'内訳（地積等１）'!J36</f>
        <v>600543</v>
      </c>
      <c r="N10" s="11">
        <f>M10-O10</f>
        <v>36961</v>
      </c>
      <c r="O10" s="22">
        <f>'内訳（地積等１）'!K36</f>
        <v>563582</v>
      </c>
      <c r="P10" s="11">
        <f aca="true" t="shared" si="0" ref="P10:P31">IF(H10&gt;0,ROUND(H10/E10*1000,1),0)</f>
        <v>109.3</v>
      </c>
      <c r="R10" s="26"/>
      <c r="S10" s="26"/>
    </row>
    <row r="11" spans="1:19" ht="30" customHeight="1">
      <c r="A11" s="93"/>
      <c r="B11" s="95" t="s">
        <v>39</v>
      </c>
      <c r="C11" s="95"/>
      <c r="D11" s="22">
        <f>'内訳（地積等１）'!O36</f>
        <v>391089</v>
      </c>
      <c r="E11" s="22">
        <f>'内訳（地積等１）'!P36</f>
        <v>6005258</v>
      </c>
      <c r="F11" s="11">
        <f aca="true" t="shared" si="1" ref="F11:F30">E11-G11</f>
        <v>43481</v>
      </c>
      <c r="G11" s="22">
        <f>'内訳（地積等１）'!Q36</f>
        <v>5961777</v>
      </c>
      <c r="H11" s="22">
        <f>'内訳（地積等１）'!R36</f>
        <v>33513635</v>
      </c>
      <c r="I11" s="11">
        <f aca="true" t="shared" si="2" ref="I11:I30">H11-J11</f>
        <v>149257</v>
      </c>
      <c r="J11" s="22">
        <f>'内訳（地積等１）'!S36</f>
        <v>33364378</v>
      </c>
      <c r="K11" s="22">
        <f>'内訳（地積等１）'!T36</f>
        <v>10191801</v>
      </c>
      <c r="L11" s="22">
        <f>'内訳（地積等１）'!U36</f>
        <v>827</v>
      </c>
      <c r="M11" s="22">
        <f>'内訳（地積等１）'!V36</f>
        <v>9541</v>
      </c>
      <c r="N11" s="11">
        <f aca="true" t="shared" si="3" ref="N11:N30">M11-O11</f>
        <v>180</v>
      </c>
      <c r="O11" s="22">
        <f>'内訳（地積等１）'!W36</f>
        <v>9361</v>
      </c>
      <c r="P11" s="11">
        <f t="shared" si="0"/>
        <v>5580.7</v>
      </c>
      <c r="R11" s="26"/>
      <c r="S11" s="26"/>
    </row>
    <row r="12" spans="1:19" ht="30" customHeight="1">
      <c r="A12" s="92" t="s">
        <v>59</v>
      </c>
      <c r="B12" s="95" t="s">
        <v>40</v>
      </c>
      <c r="C12" s="95"/>
      <c r="D12" s="22">
        <f>'内訳（地積等１）'!AA36</f>
        <v>13174698</v>
      </c>
      <c r="E12" s="22">
        <f>'内訳（地積等１）'!AB36</f>
        <v>816767981</v>
      </c>
      <c r="F12" s="11">
        <f t="shared" si="1"/>
        <v>48533076</v>
      </c>
      <c r="G12" s="22">
        <f>'内訳（地積等１）'!AC36</f>
        <v>768234905</v>
      </c>
      <c r="H12" s="22">
        <f>'内訳（地積等１）'!AD36</f>
        <v>43041461</v>
      </c>
      <c r="I12" s="11">
        <f t="shared" si="2"/>
        <v>2492373</v>
      </c>
      <c r="J12" s="22">
        <f>'内訳（地積等１）'!AE36</f>
        <v>40549088</v>
      </c>
      <c r="K12" s="22">
        <f>'内訳（地積等１）'!AF36</f>
        <v>40533914</v>
      </c>
      <c r="L12" s="22">
        <f>'内訳（地積等１）'!AG36</f>
        <v>35738</v>
      </c>
      <c r="M12" s="22">
        <f>'内訳（地積等１）'!AH36</f>
        <v>832532</v>
      </c>
      <c r="N12" s="11">
        <f t="shared" si="3"/>
        <v>68616</v>
      </c>
      <c r="O12" s="22">
        <f>'内訳（地積等１）'!AI36</f>
        <v>763916</v>
      </c>
      <c r="P12" s="11">
        <f t="shared" si="0"/>
        <v>52.7</v>
      </c>
      <c r="R12" s="26"/>
      <c r="S12" s="26"/>
    </row>
    <row r="13" spans="1:19" ht="30" customHeight="1">
      <c r="A13" s="93"/>
      <c r="B13" s="95" t="s">
        <v>41</v>
      </c>
      <c r="C13" s="95"/>
      <c r="D13" s="22">
        <f>'内訳（地積等１）'!AM36</f>
        <v>553768</v>
      </c>
      <c r="E13" s="22">
        <f>'内訳（地積等１）'!AN36</f>
        <v>35408627</v>
      </c>
      <c r="F13" s="11">
        <f t="shared" si="1"/>
        <v>222577</v>
      </c>
      <c r="G13" s="22">
        <f>'内訳（地積等１）'!AO36</f>
        <v>35186050</v>
      </c>
      <c r="H13" s="22">
        <f>'内訳（地積等１）'!AP36</f>
        <v>398455667</v>
      </c>
      <c r="I13" s="11">
        <f t="shared" si="2"/>
        <v>1861792</v>
      </c>
      <c r="J13" s="22">
        <f>'内訳（地積等１）'!AQ36</f>
        <v>396593875</v>
      </c>
      <c r="K13" s="22">
        <f>'内訳（地積等１）'!AR36</f>
        <v>104566355</v>
      </c>
      <c r="L13" s="22">
        <f>'内訳（地積等１）'!AS36</f>
        <v>1607</v>
      </c>
      <c r="M13" s="22">
        <f>'内訳（地積等１）'!AT36</f>
        <v>56935</v>
      </c>
      <c r="N13" s="11">
        <f t="shared" si="3"/>
        <v>907</v>
      </c>
      <c r="O13" s="22">
        <f>'内訳（地積等１）'!AU36</f>
        <v>56028</v>
      </c>
      <c r="P13" s="11">
        <f t="shared" si="0"/>
        <v>11253.1</v>
      </c>
      <c r="R13" s="26"/>
      <c r="S13" s="26"/>
    </row>
    <row r="14" spans="1:19" ht="30" customHeight="1">
      <c r="A14" s="92" t="s">
        <v>60</v>
      </c>
      <c r="B14" s="95" t="s">
        <v>42</v>
      </c>
      <c r="C14" s="95"/>
      <c r="D14" s="29"/>
      <c r="E14" s="22">
        <f>'内訳（地積等１）'!AZ36</f>
        <v>182539601</v>
      </c>
      <c r="F14" s="11">
        <f t="shared" si="1"/>
        <v>6829916</v>
      </c>
      <c r="G14" s="22">
        <f>'内訳（地積等１）'!BA36</f>
        <v>175709685</v>
      </c>
      <c r="H14" s="22">
        <f>'内訳（地積等１）'!BB36</f>
        <v>3172709400</v>
      </c>
      <c r="I14" s="11">
        <f t="shared" si="2"/>
        <v>47683068</v>
      </c>
      <c r="J14" s="22">
        <f>'内訳（地積等１）'!BC36</f>
        <v>3125026332</v>
      </c>
      <c r="K14" s="22">
        <f>'内訳（地積等１）'!BD36</f>
        <v>507517656</v>
      </c>
      <c r="L14" s="29"/>
      <c r="M14" s="22">
        <f>'内訳（地積等１）'!BF36</f>
        <v>919427</v>
      </c>
      <c r="N14" s="11">
        <f t="shared" si="3"/>
        <v>49456</v>
      </c>
      <c r="O14" s="22">
        <f>'内訳（地積等１）'!BG36</f>
        <v>869971</v>
      </c>
      <c r="P14" s="11">
        <f t="shared" si="0"/>
        <v>17380.9</v>
      </c>
      <c r="R14" s="26"/>
      <c r="S14" s="26"/>
    </row>
    <row r="15" spans="1:19" ht="30" customHeight="1">
      <c r="A15" s="94"/>
      <c r="B15" s="95" t="s">
        <v>43</v>
      </c>
      <c r="C15" s="95"/>
      <c r="D15" s="29"/>
      <c r="E15" s="22">
        <f>'内訳（地積等１）'!BL36</f>
        <v>217909721</v>
      </c>
      <c r="F15" s="11">
        <f t="shared" si="1"/>
        <v>1184343</v>
      </c>
      <c r="G15" s="22">
        <f>'内訳（地積等１）'!BM36</f>
        <v>216725378</v>
      </c>
      <c r="H15" s="22">
        <f>'内訳（地積等１）'!BN36</f>
        <v>2095218377</v>
      </c>
      <c r="I15" s="11">
        <f t="shared" si="2"/>
        <v>4783338</v>
      </c>
      <c r="J15" s="22">
        <f>'内訳（地積等１）'!BO36</f>
        <v>2090435039</v>
      </c>
      <c r="K15" s="22">
        <f>'内訳（地積等１）'!BP36</f>
        <v>675816467</v>
      </c>
      <c r="L15" s="29"/>
      <c r="M15" s="22">
        <f>'内訳（地積等１）'!BR36</f>
        <v>770360</v>
      </c>
      <c r="N15" s="11">
        <f t="shared" si="3"/>
        <v>21055</v>
      </c>
      <c r="O15" s="22">
        <f>'内訳（地積等１）'!BS36</f>
        <v>749305</v>
      </c>
      <c r="P15" s="11">
        <f t="shared" si="0"/>
        <v>9615.1</v>
      </c>
      <c r="R15" s="26"/>
      <c r="S15" s="26"/>
    </row>
    <row r="16" spans="1:19" ht="30" customHeight="1">
      <c r="A16" s="94"/>
      <c r="B16" s="95" t="s">
        <v>44</v>
      </c>
      <c r="C16" s="95"/>
      <c r="D16" s="29"/>
      <c r="E16" s="22">
        <f>'内訳（地積等１）'!BX36</f>
        <v>202615399</v>
      </c>
      <c r="F16" s="11">
        <f t="shared" si="1"/>
        <v>147702</v>
      </c>
      <c r="G16" s="22">
        <f>'内訳（地積等１）'!BY36</f>
        <v>202467697</v>
      </c>
      <c r="H16" s="22">
        <f>'内訳（地積等１）'!BZ36</f>
        <v>2794872363</v>
      </c>
      <c r="I16" s="11">
        <f t="shared" si="2"/>
        <v>595348</v>
      </c>
      <c r="J16" s="22">
        <f>'内訳（地積等１）'!CA36</f>
        <v>2794277015</v>
      </c>
      <c r="K16" s="22">
        <f>'内訳（地積等１）'!CB36</f>
        <v>1921257482</v>
      </c>
      <c r="L16" s="29"/>
      <c r="M16" s="22">
        <f>'内訳（地積等１）'!CD36</f>
        <v>261923</v>
      </c>
      <c r="N16" s="11">
        <f t="shared" si="3"/>
        <v>2871</v>
      </c>
      <c r="O16" s="22">
        <f>'内訳（地積等１）'!CE36</f>
        <v>259052</v>
      </c>
      <c r="P16" s="11">
        <f t="shared" si="0"/>
        <v>13794</v>
      </c>
      <c r="R16" s="26"/>
      <c r="S16" s="26"/>
    </row>
    <row r="17" spans="1:19" ht="30" customHeight="1">
      <c r="A17" s="93"/>
      <c r="B17" s="106" t="s">
        <v>45</v>
      </c>
      <c r="C17" s="106"/>
      <c r="D17" s="22">
        <f>'内訳（地積等１）'!CI36</f>
        <v>51371405</v>
      </c>
      <c r="E17" s="22">
        <f>'内訳（地積等１）'!CJ36</f>
        <v>603064721</v>
      </c>
      <c r="F17" s="11">
        <f t="shared" si="1"/>
        <v>8161961</v>
      </c>
      <c r="G17" s="22">
        <f>'内訳（地積等１）'!CK36</f>
        <v>594902760</v>
      </c>
      <c r="H17" s="22">
        <f>'内訳（地積等１）'!CL36</f>
        <v>8062800140</v>
      </c>
      <c r="I17" s="11">
        <f t="shared" si="2"/>
        <v>53061754</v>
      </c>
      <c r="J17" s="22">
        <f>'内訳（地積等１）'!CM36</f>
        <v>8009738386</v>
      </c>
      <c r="K17" s="22">
        <f>'内訳（地積等１）'!CN36</f>
        <v>3104591605</v>
      </c>
      <c r="L17" s="22">
        <f>'内訳（地積等１）'!CO36</f>
        <v>38736</v>
      </c>
      <c r="M17" s="22">
        <f>'内訳（地積等１）'!CP36</f>
        <v>1951710</v>
      </c>
      <c r="N17" s="11">
        <f t="shared" si="3"/>
        <v>73382</v>
      </c>
      <c r="O17" s="22">
        <f>'内訳（地積等１）'!CQ36</f>
        <v>1878328</v>
      </c>
      <c r="P17" s="11">
        <f t="shared" si="0"/>
        <v>13369.7</v>
      </c>
      <c r="R17" s="26"/>
      <c r="S17" s="26"/>
    </row>
    <row r="18" spans="1:19" ht="30" customHeight="1">
      <c r="A18" s="95" t="s">
        <v>46</v>
      </c>
      <c r="B18" s="95"/>
      <c r="C18" s="95"/>
      <c r="D18" s="22">
        <v>0</v>
      </c>
      <c r="E18" s="22">
        <v>0</v>
      </c>
      <c r="F18" s="11">
        <f t="shared" si="1"/>
        <v>0</v>
      </c>
      <c r="G18" s="22">
        <v>0</v>
      </c>
      <c r="H18" s="22">
        <v>0</v>
      </c>
      <c r="I18" s="11">
        <f t="shared" si="2"/>
        <v>0</v>
      </c>
      <c r="J18" s="22">
        <v>0</v>
      </c>
      <c r="K18" s="22">
        <v>0</v>
      </c>
      <c r="L18" s="22">
        <v>0</v>
      </c>
      <c r="M18" s="22">
        <v>0</v>
      </c>
      <c r="N18" s="11">
        <f t="shared" si="3"/>
        <v>0</v>
      </c>
      <c r="O18" s="22">
        <v>0</v>
      </c>
      <c r="P18" s="11">
        <f t="shared" si="0"/>
        <v>0</v>
      </c>
      <c r="R18" s="26"/>
      <c r="S18" s="26"/>
    </row>
    <row r="19" spans="1:19" ht="30" customHeight="1">
      <c r="A19" s="95" t="s">
        <v>47</v>
      </c>
      <c r="B19" s="95"/>
      <c r="C19" s="95"/>
      <c r="D19" s="22">
        <f>'内訳（地積等１）'!DG36</f>
        <v>0</v>
      </c>
      <c r="E19" s="22">
        <f>'内訳（地積等１）'!DH36</f>
        <v>206</v>
      </c>
      <c r="F19" s="11">
        <f t="shared" si="1"/>
        <v>59</v>
      </c>
      <c r="G19" s="22">
        <f>'内訳（地積等１）'!DI36</f>
        <v>147</v>
      </c>
      <c r="H19" s="22">
        <f>'内訳（地積等１）'!DJ36</f>
        <v>811</v>
      </c>
      <c r="I19" s="11">
        <f t="shared" si="2"/>
        <v>415</v>
      </c>
      <c r="J19" s="22">
        <f>'内訳（地積等１）'!DK36</f>
        <v>396</v>
      </c>
      <c r="K19" s="22">
        <f>'内訳（地積等１）'!DL36</f>
        <v>330</v>
      </c>
      <c r="L19" s="22">
        <f>'内訳（地積等１）'!DM36</f>
        <v>0</v>
      </c>
      <c r="M19" s="22">
        <f>'内訳（地積等１）'!DN36</f>
        <v>13</v>
      </c>
      <c r="N19" s="11">
        <f t="shared" si="3"/>
        <v>4</v>
      </c>
      <c r="O19" s="22">
        <f>'内訳（地積等１）'!DO36</f>
        <v>9</v>
      </c>
      <c r="P19" s="11">
        <f t="shared" si="0"/>
        <v>3936.9</v>
      </c>
      <c r="R19" s="26"/>
      <c r="S19" s="26"/>
    </row>
    <row r="20" spans="1:19" ht="30" customHeight="1">
      <c r="A20" s="95" t="s">
        <v>48</v>
      </c>
      <c r="B20" s="95"/>
      <c r="C20" s="95"/>
      <c r="D20" s="22">
        <f>'内訳（地積等１）'!DS36</f>
        <v>12906855</v>
      </c>
      <c r="E20" s="22">
        <f>'内訳（地積等１）'!DT36</f>
        <v>985935</v>
      </c>
      <c r="F20" s="11">
        <f t="shared" si="1"/>
        <v>130186</v>
      </c>
      <c r="G20" s="22">
        <f>'内訳（地積等１）'!DU36</f>
        <v>855749</v>
      </c>
      <c r="H20" s="22">
        <f>'内訳（地積等１）'!DV36</f>
        <v>97644</v>
      </c>
      <c r="I20" s="11">
        <f t="shared" si="2"/>
        <v>3818</v>
      </c>
      <c r="J20" s="22">
        <f>'内訳（地積等１）'!DW36</f>
        <v>93826</v>
      </c>
      <c r="K20" s="22">
        <f>'内訳（地積等１）'!DX36</f>
        <v>75239</v>
      </c>
      <c r="L20" s="22">
        <f>'内訳（地積等１）'!DY36</f>
        <v>3999</v>
      </c>
      <c r="M20" s="22">
        <f>'内訳（地積等１）'!DZ36</f>
        <v>1230</v>
      </c>
      <c r="N20" s="11">
        <f t="shared" si="3"/>
        <v>250</v>
      </c>
      <c r="O20" s="22">
        <f>'内訳（地積等１）'!EA36</f>
        <v>980</v>
      </c>
      <c r="P20" s="11">
        <f t="shared" si="0"/>
        <v>99</v>
      </c>
      <c r="R20" s="26"/>
      <c r="S20" s="26"/>
    </row>
    <row r="21" spans="1:19" ht="30" customHeight="1">
      <c r="A21" s="92" t="s">
        <v>61</v>
      </c>
      <c r="B21" s="95" t="s">
        <v>49</v>
      </c>
      <c r="C21" s="95"/>
      <c r="D21" s="22">
        <f>'内訳（地積等１）'!EE36</f>
        <v>361653214</v>
      </c>
      <c r="E21" s="22">
        <f>'内訳（地積等１）'!EF36</f>
        <v>949315860</v>
      </c>
      <c r="F21" s="11">
        <f t="shared" si="1"/>
        <v>91392614</v>
      </c>
      <c r="G21" s="22">
        <f>'内訳（地積等１）'!EG36</f>
        <v>857923246</v>
      </c>
      <c r="H21" s="22">
        <f>'内訳（地積等１）'!EH36</f>
        <v>23413056</v>
      </c>
      <c r="I21" s="11">
        <f t="shared" si="2"/>
        <v>2351291</v>
      </c>
      <c r="J21" s="22">
        <f>'内訳（地積等１）'!EI36</f>
        <v>21061765</v>
      </c>
      <c r="K21" s="22">
        <f>'内訳（地積等１）'!EJ36</f>
        <v>21059801</v>
      </c>
      <c r="L21" s="22">
        <f>'内訳（地積等１）'!EK36</f>
        <v>24900</v>
      </c>
      <c r="M21" s="22">
        <f>'内訳（地積等１）'!EL36</f>
        <v>454038</v>
      </c>
      <c r="N21" s="11">
        <f t="shared" si="3"/>
        <v>89606</v>
      </c>
      <c r="O21" s="22">
        <f>'内訳（地積等１）'!EM36</f>
        <v>364432</v>
      </c>
      <c r="P21" s="11">
        <f t="shared" si="0"/>
        <v>24.7</v>
      </c>
      <c r="R21" s="26"/>
      <c r="S21" s="26"/>
    </row>
    <row r="22" spans="1:19" ht="30" customHeight="1">
      <c r="A22" s="93"/>
      <c r="B22" s="95" t="s">
        <v>50</v>
      </c>
      <c r="C22" s="95"/>
      <c r="D22" s="22">
        <f>'内訳（地積等１）'!EQ36</f>
        <v>2546015</v>
      </c>
      <c r="E22" s="22">
        <f>'内訳（地積等１）'!ER36</f>
        <v>13818660</v>
      </c>
      <c r="F22" s="11">
        <f t="shared" si="1"/>
        <v>230371</v>
      </c>
      <c r="G22" s="22">
        <f>'内訳（地積等１）'!ES36</f>
        <v>13588289</v>
      </c>
      <c r="H22" s="22">
        <f>'内訳（地積等１）'!ET36</f>
        <v>45620199</v>
      </c>
      <c r="I22" s="11">
        <f t="shared" si="2"/>
        <v>99820</v>
      </c>
      <c r="J22" s="22">
        <f>'内訳（地積等１）'!EU36</f>
        <v>45520379</v>
      </c>
      <c r="K22" s="22">
        <f>'内訳（地積等１）'!EV36</f>
        <v>30771016</v>
      </c>
      <c r="L22" s="22">
        <f>'内訳（地積等１）'!EW36</f>
        <v>2562</v>
      </c>
      <c r="M22" s="22">
        <f>'内訳（地積等１）'!EX36</f>
        <v>14186</v>
      </c>
      <c r="N22" s="11">
        <f t="shared" si="3"/>
        <v>755</v>
      </c>
      <c r="O22" s="22">
        <f>'内訳（地積等１）'!EY36</f>
        <v>13431</v>
      </c>
      <c r="P22" s="11">
        <f t="shared" si="0"/>
        <v>3301.3</v>
      </c>
      <c r="R22" s="26"/>
      <c r="S22" s="26"/>
    </row>
    <row r="23" spans="1:19" ht="30" customHeight="1">
      <c r="A23" s="95" t="s">
        <v>51</v>
      </c>
      <c r="B23" s="95"/>
      <c r="C23" s="95"/>
      <c r="D23" s="22">
        <f>'内訳（地積等１）'!FC36</f>
        <v>4041485</v>
      </c>
      <c r="E23" s="22">
        <f>'内訳（地積等１）'!FD36</f>
        <v>6146063</v>
      </c>
      <c r="F23" s="11">
        <f t="shared" si="1"/>
        <v>73981</v>
      </c>
      <c r="G23" s="22">
        <f>'内訳（地積等１）'!FE36</f>
        <v>6072082</v>
      </c>
      <c r="H23" s="22">
        <f>'内訳（地積等１）'!FF36</f>
        <v>255863</v>
      </c>
      <c r="I23" s="11">
        <f t="shared" si="2"/>
        <v>1724</v>
      </c>
      <c r="J23" s="22">
        <f>'内訳（地積等１）'!FG36</f>
        <v>254139</v>
      </c>
      <c r="K23" s="22">
        <f>'内訳（地積等１）'!FH36</f>
        <v>253229</v>
      </c>
      <c r="L23" s="22">
        <f>'内訳（地積等１）'!FI36</f>
        <v>79</v>
      </c>
      <c r="M23" s="22">
        <f>'内訳（地積等１）'!FJ36</f>
        <v>788</v>
      </c>
      <c r="N23" s="11">
        <f t="shared" si="3"/>
        <v>42</v>
      </c>
      <c r="O23" s="22">
        <f>'内訳（地積等１）'!FK36</f>
        <v>746</v>
      </c>
      <c r="P23" s="11">
        <f t="shared" si="0"/>
        <v>41.6</v>
      </c>
      <c r="R23" s="26"/>
      <c r="S23" s="26"/>
    </row>
    <row r="24" spans="1:19" ht="30" customHeight="1">
      <c r="A24" s="95" t="s">
        <v>52</v>
      </c>
      <c r="B24" s="95"/>
      <c r="C24" s="95"/>
      <c r="D24" s="22">
        <f>'内訳（地積等１）'!FO36</f>
        <v>17347596</v>
      </c>
      <c r="E24" s="22">
        <f>'内訳（地積等１）'!FP36</f>
        <v>55786780</v>
      </c>
      <c r="F24" s="11">
        <f t="shared" si="1"/>
        <v>12099474</v>
      </c>
      <c r="G24" s="22">
        <f>'内訳（地積等１）'!FQ36</f>
        <v>43687306</v>
      </c>
      <c r="H24" s="22">
        <f>'内訳（地積等１）'!FR36</f>
        <v>5008372</v>
      </c>
      <c r="I24" s="11">
        <f t="shared" si="2"/>
        <v>385880</v>
      </c>
      <c r="J24" s="22">
        <f>'内訳（地積等１）'!FS36</f>
        <v>4622492</v>
      </c>
      <c r="K24" s="22">
        <f>'内訳（地積等１）'!FT36</f>
        <v>3573163</v>
      </c>
      <c r="L24" s="22">
        <f>'内訳（地積等１）'!FU36</f>
        <v>14863</v>
      </c>
      <c r="M24" s="22">
        <f>'内訳（地積等１）'!FV36</f>
        <v>99537</v>
      </c>
      <c r="N24" s="11">
        <f t="shared" si="3"/>
        <v>23957</v>
      </c>
      <c r="O24" s="22">
        <f>'内訳（地積等１）'!FW36</f>
        <v>75580</v>
      </c>
      <c r="P24" s="11">
        <f t="shared" si="0"/>
        <v>89.8</v>
      </c>
      <c r="R24" s="26"/>
      <c r="S24" s="26"/>
    </row>
    <row r="25" spans="1:19" ht="30" customHeight="1">
      <c r="A25" s="96" t="s">
        <v>62</v>
      </c>
      <c r="B25" s="100" t="s">
        <v>53</v>
      </c>
      <c r="C25" s="102"/>
      <c r="D25" s="22">
        <f>'内訳（地積等１）'!GA36</f>
        <v>510971</v>
      </c>
      <c r="E25" s="22">
        <f>'内訳（地積等１）'!GB36</f>
        <v>78878763</v>
      </c>
      <c r="F25" s="11">
        <f t="shared" si="1"/>
        <v>15004</v>
      </c>
      <c r="G25" s="22">
        <f>'内訳（地積等１）'!GC36</f>
        <v>78863759</v>
      </c>
      <c r="H25" s="22">
        <f>'内訳（地積等１）'!GD36</f>
        <v>108789702</v>
      </c>
      <c r="I25" s="11">
        <f t="shared" si="2"/>
        <v>16980</v>
      </c>
      <c r="J25" s="22">
        <f>'内訳（地積等１）'!GE36</f>
        <v>108772722</v>
      </c>
      <c r="K25" s="22">
        <f>'内訳（地積等１）'!GF36</f>
        <v>76786120</v>
      </c>
      <c r="L25" s="22">
        <f>'内訳（地積等１）'!GG36</f>
        <v>867</v>
      </c>
      <c r="M25" s="22">
        <f>'内訳（地積等１）'!GH36</f>
        <v>32127</v>
      </c>
      <c r="N25" s="11">
        <f t="shared" si="3"/>
        <v>119</v>
      </c>
      <c r="O25" s="22">
        <f>'内訳（地積等１）'!GI36</f>
        <v>32008</v>
      </c>
      <c r="P25" s="11">
        <f t="shared" si="0"/>
        <v>1379.2</v>
      </c>
      <c r="R25" s="26"/>
      <c r="S25" s="26"/>
    </row>
    <row r="26" spans="1:19" ht="30" customHeight="1">
      <c r="A26" s="96"/>
      <c r="B26" s="100" t="s">
        <v>54</v>
      </c>
      <c r="C26" s="102"/>
      <c r="D26" s="22">
        <f>'内訳（地積等１）'!GM36</f>
        <v>911077</v>
      </c>
      <c r="E26" s="22">
        <f>'内訳（地積等１）'!GN36</f>
        <v>1036042</v>
      </c>
      <c r="F26" s="11">
        <f t="shared" si="1"/>
        <v>510</v>
      </c>
      <c r="G26" s="22">
        <f>'内訳（地積等１）'!GO36</f>
        <v>1035532</v>
      </c>
      <c r="H26" s="22">
        <f>'内訳（地積等１）'!GP36</f>
        <v>10199157</v>
      </c>
      <c r="I26" s="11">
        <f t="shared" si="2"/>
        <v>699</v>
      </c>
      <c r="J26" s="22">
        <f>'内訳（地積等１）'!GQ36</f>
        <v>10198458</v>
      </c>
      <c r="K26" s="22">
        <f>'内訳（地積等１）'!GR36</f>
        <v>7111481</v>
      </c>
      <c r="L26" s="22">
        <f>'内訳（地積等１）'!GS36</f>
        <v>587</v>
      </c>
      <c r="M26" s="22">
        <f>'内訳（地積等１）'!GT36</f>
        <v>566</v>
      </c>
      <c r="N26" s="11">
        <f t="shared" si="3"/>
        <v>4</v>
      </c>
      <c r="O26" s="22">
        <f>'内訳（地積等１）'!GU36</f>
        <v>562</v>
      </c>
      <c r="P26" s="11">
        <f t="shared" si="0"/>
        <v>9844.3</v>
      </c>
      <c r="R26" s="26"/>
      <c r="S26" s="26"/>
    </row>
    <row r="27" spans="1:19" ht="30" customHeight="1">
      <c r="A27" s="96"/>
      <c r="B27" s="97" t="s">
        <v>133</v>
      </c>
      <c r="C27" s="25" t="s">
        <v>134</v>
      </c>
      <c r="D27" s="22">
        <f>'内訳（地積等１）'!GY36</f>
        <v>127144</v>
      </c>
      <c r="E27" s="22">
        <f>'内訳（地積等１）'!GZ36</f>
        <v>7029653</v>
      </c>
      <c r="F27" s="11">
        <f t="shared" si="1"/>
        <v>2494</v>
      </c>
      <c r="G27" s="22">
        <f>'内訳（地積等１）'!HA36</f>
        <v>7027159</v>
      </c>
      <c r="H27" s="22">
        <f>'内訳（地積等１）'!HB36</f>
        <v>29860182</v>
      </c>
      <c r="I27" s="11">
        <f t="shared" si="2"/>
        <v>2951</v>
      </c>
      <c r="J27" s="22">
        <f>'内訳（地積等１）'!HC36</f>
        <v>29857231</v>
      </c>
      <c r="K27" s="22">
        <f>'内訳（地積等１）'!HD36</f>
        <v>20146421</v>
      </c>
      <c r="L27" s="22">
        <f>'内訳（地積等１）'!HE36</f>
        <v>683</v>
      </c>
      <c r="M27" s="22">
        <f>'内訳（地積等１）'!HF36</f>
        <v>20090</v>
      </c>
      <c r="N27" s="11">
        <f t="shared" si="3"/>
        <v>24</v>
      </c>
      <c r="O27" s="22">
        <f>'内訳（地積等１）'!HG36</f>
        <v>20066</v>
      </c>
      <c r="P27" s="11">
        <f t="shared" si="0"/>
        <v>4247.7</v>
      </c>
      <c r="R27" s="26"/>
      <c r="S27" s="26"/>
    </row>
    <row r="28" spans="1:19" ht="30" customHeight="1">
      <c r="A28" s="96"/>
      <c r="B28" s="98"/>
      <c r="C28" s="25" t="s">
        <v>135</v>
      </c>
      <c r="D28" s="22">
        <f>'内訳（地積等１）'!HK36</f>
        <v>0</v>
      </c>
      <c r="E28" s="22">
        <f>'内訳（地積等１）'!HL36</f>
        <v>70266</v>
      </c>
      <c r="F28" s="11">
        <f t="shared" si="1"/>
        <v>0</v>
      </c>
      <c r="G28" s="22">
        <f>'内訳（地積等１）'!HM36</f>
        <v>70266</v>
      </c>
      <c r="H28" s="22">
        <f>'内訳（地積等１）'!HN36</f>
        <v>2689165</v>
      </c>
      <c r="I28" s="11">
        <f t="shared" si="2"/>
        <v>0</v>
      </c>
      <c r="J28" s="22">
        <f>'内訳（地積等１）'!HO36</f>
        <v>2689165</v>
      </c>
      <c r="K28" s="22">
        <f>'内訳（地積等１）'!HP36</f>
        <v>1845260</v>
      </c>
      <c r="L28" s="22">
        <f>'内訳（地積等１）'!HQ36</f>
        <v>0</v>
      </c>
      <c r="M28" s="22">
        <f>'内訳（地積等１）'!HR36</f>
        <v>156</v>
      </c>
      <c r="N28" s="11">
        <f t="shared" si="3"/>
        <v>0</v>
      </c>
      <c r="O28" s="22">
        <f>'内訳（地積等１）'!HS36</f>
        <v>156</v>
      </c>
      <c r="P28" s="11">
        <f t="shared" si="0"/>
        <v>38271.2</v>
      </c>
      <c r="R28" s="26"/>
      <c r="S28" s="26"/>
    </row>
    <row r="29" spans="1:19" ht="30" customHeight="1">
      <c r="A29" s="96"/>
      <c r="B29" s="99"/>
      <c r="C29" s="25" t="s">
        <v>136</v>
      </c>
      <c r="D29" s="11">
        <f>SUM(D27:D28)</f>
        <v>127144</v>
      </c>
      <c r="E29" s="11">
        <f aca="true" t="shared" si="4" ref="E29:O29">SUM(E27:E28)</f>
        <v>7099919</v>
      </c>
      <c r="F29" s="11">
        <f t="shared" si="4"/>
        <v>2494</v>
      </c>
      <c r="G29" s="11">
        <f t="shared" si="4"/>
        <v>7097425</v>
      </c>
      <c r="H29" s="11">
        <f t="shared" si="4"/>
        <v>32549347</v>
      </c>
      <c r="I29" s="11">
        <f t="shared" si="4"/>
        <v>2951</v>
      </c>
      <c r="J29" s="11">
        <f t="shared" si="4"/>
        <v>32546396</v>
      </c>
      <c r="K29" s="11">
        <f t="shared" si="4"/>
        <v>21991681</v>
      </c>
      <c r="L29" s="11">
        <f t="shared" si="4"/>
        <v>683</v>
      </c>
      <c r="M29" s="11">
        <f t="shared" si="4"/>
        <v>20246</v>
      </c>
      <c r="N29" s="11">
        <f t="shared" si="4"/>
        <v>24</v>
      </c>
      <c r="O29" s="11">
        <f t="shared" si="4"/>
        <v>20222</v>
      </c>
      <c r="P29" s="11">
        <f t="shared" si="0"/>
        <v>4584.5</v>
      </c>
      <c r="R29" s="26"/>
      <c r="S29" s="26"/>
    </row>
    <row r="30" spans="1:19" ht="30" customHeight="1">
      <c r="A30" s="96"/>
      <c r="B30" s="100" t="s">
        <v>55</v>
      </c>
      <c r="C30" s="102"/>
      <c r="D30" s="22">
        <f>'内訳（地積等２）'!D36</f>
        <v>130861814</v>
      </c>
      <c r="E30" s="22">
        <f>'内訳（地積等２）'!E36</f>
        <v>138449588</v>
      </c>
      <c r="F30" s="11">
        <f t="shared" si="1"/>
        <v>9910010</v>
      </c>
      <c r="G30" s="22">
        <f>'内訳（地積等２）'!F36</f>
        <v>128539578</v>
      </c>
      <c r="H30" s="22">
        <f>'内訳（地積等２）'!G36</f>
        <v>733093678</v>
      </c>
      <c r="I30" s="11">
        <f t="shared" si="2"/>
        <v>4980045</v>
      </c>
      <c r="J30" s="22">
        <f>'内訳（地積等２）'!H36</f>
        <v>728113633</v>
      </c>
      <c r="K30" s="22">
        <f>'内訳（地積等２）'!I36</f>
        <v>498613115</v>
      </c>
      <c r="L30" s="22">
        <f>'内訳（地積等２）'!J36</f>
        <v>320634</v>
      </c>
      <c r="M30" s="22">
        <f>'内訳（地積等２）'!K36</f>
        <v>282040</v>
      </c>
      <c r="N30" s="11">
        <f t="shared" si="3"/>
        <v>50065</v>
      </c>
      <c r="O30" s="22">
        <f>'内訳（地積等２）'!L36</f>
        <v>231975</v>
      </c>
      <c r="P30" s="11">
        <f t="shared" si="0"/>
        <v>5295</v>
      </c>
      <c r="R30" s="26"/>
      <c r="S30" s="26"/>
    </row>
    <row r="31" spans="1:19" ht="30" customHeight="1">
      <c r="A31" s="96"/>
      <c r="B31" s="107" t="s">
        <v>45</v>
      </c>
      <c r="C31" s="109"/>
      <c r="D31" s="11">
        <f>SUM(D25,D26,D29,D30)</f>
        <v>132411006</v>
      </c>
      <c r="E31" s="11">
        <f aca="true" t="shared" si="5" ref="E31:O31">SUM(E25,E26,E29,E30)</f>
        <v>225464312</v>
      </c>
      <c r="F31" s="11">
        <f t="shared" si="5"/>
        <v>9928018</v>
      </c>
      <c r="G31" s="11">
        <f t="shared" si="5"/>
        <v>215536294</v>
      </c>
      <c r="H31" s="11">
        <f t="shared" si="5"/>
        <v>884631884</v>
      </c>
      <c r="I31" s="11">
        <f t="shared" si="5"/>
        <v>5000675</v>
      </c>
      <c r="J31" s="11">
        <f t="shared" si="5"/>
        <v>879631209</v>
      </c>
      <c r="K31" s="11">
        <f t="shared" si="5"/>
        <v>604502397</v>
      </c>
      <c r="L31" s="11">
        <f t="shared" si="5"/>
        <v>322771</v>
      </c>
      <c r="M31" s="11">
        <f t="shared" si="5"/>
        <v>334979</v>
      </c>
      <c r="N31" s="11">
        <f t="shared" si="5"/>
        <v>50212</v>
      </c>
      <c r="O31" s="11">
        <f t="shared" si="5"/>
        <v>284767</v>
      </c>
      <c r="P31" s="11">
        <f t="shared" si="0"/>
        <v>3923.6</v>
      </c>
      <c r="R31" s="26"/>
      <c r="S31" s="26"/>
    </row>
    <row r="32" spans="1:19" ht="30" customHeight="1">
      <c r="A32" s="95" t="s">
        <v>56</v>
      </c>
      <c r="B32" s="95"/>
      <c r="C32" s="95"/>
      <c r="D32" s="22">
        <f>'内訳（地積等２）'!P36</f>
        <v>987670549</v>
      </c>
      <c r="E32" s="29"/>
      <c r="F32" s="29"/>
      <c r="G32" s="29"/>
      <c r="H32" s="29"/>
      <c r="I32" s="29"/>
      <c r="J32" s="29"/>
      <c r="K32" s="29"/>
      <c r="L32" s="22">
        <f>'内訳（地積等２）'!V36</f>
        <v>1173473</v>
      </c>
      <c r="M32" s="29"/>
      <c r="N32" s="29"/>
      <c r="O32" s="29"/>
      <c r="P32" s="29"/>
      <c r="R32" s="26"/>
      <c r="S32" s="26"/>
    </row>
    <row r="33" spans="1:19" ht="30" customHeight="1">
      <c r="A33" s="95" t="s">
        <v>57</v>
      </c>
      <c r="B33" s="95"/>
      <c r="C33" s="95"/>
      <c r="D33" s="22">
        <f>'内訳（地積等２）'!AB36</f>
        <v>1593771556</v>
      </c>
      <c r="E33" s="22">
        <f>'内訳（地積等２）'!AC36</f>
        <v>3496178444</v>
      </c>
      <c r="F33" s="22">
        <f>E33-G33</f>
        <v>199895422</v>
      </c>
      <c r="G33" s="22">
        <f>'内訳（地積等２）'!AD36</f>
        <v>3296283022</v>
      </c>
      <c r="H33" s="22">
        <f>'内訳（地積等２）'!AE36</f>
        <v>9582447640</v>
      </c>
      <c r="I33" s="22">
        <f>H33-J33</f>
        <v>68347615</v>
      </c>
      <c r="J33" s="22">
        <f>'内訳（地積等２）'!AF36</f>
        <v>9514100025</v>
      </c>
      <c r="K33" s="22">
        <f>'内訳（地積等２）'!AG36</f>
        <v>4002769382</v>
      </c>
      <c r="L33" s="22">
        <f>'内訳（地積等２）'!AH36</f>
        <v>1649330</v>
      </c>
      <c r="M33" s="22">
        <f>'内訳（地積等２）'!AI36</f>
        <v>4356032</v>
      </c>
      <c r="N33" s="22">
        <f>M33-O33</f>
        <v>344872</v>
      </c>
      <c r="O33" s="22">
        <f>'内訳（地積等２）'!AJ36</f>
        <v>4011160</v>
      </c>
      <c r="P33" s="11">
        <f>IF(H33&gt;0,ROUND(H33/E33*1000,1),0)</f>
        <v>2740.8</v>
      </c>
      <c r="R33" s="26"/>
      <c r="S33" s="26"/>
    </row>
    <row r="36" spans="4:16" s="28" customFormat="1" ht="14.25" hidden="1">
      <c r="D36" s="27">
        <f>D10+D11+D12+D13+D17+D18+D19+D20+D21+D22+D23+D24+D31+D32</f>
        <v>1593771556</v>
      </c>
      <c r="E36" s="27">
        <f aca="true" t="shared" si="6" ref="E36:O36">E10+E11+E12+E13+E17+E18+E19+E20+E21+E22+E23+E24+E31+E32</f>
        <v>3496178444</v>
      </c>
      <c r="F36" s="27">
        <f t="shared" si="6"/>
        <v>199895422</v>
      </c>
      <c r="G36" s="27">
        <f t="shared" si="6"/>
        <v>3296283022</v>
      </c>
      <c r="H36" s="27">
        <f t="shared" si="6"/>
        <v>9582447640</v>
      </c>
      <c r="I36" s="27">
        <f t="shared" si="6"/>
        <v>68347615</v>
      </c>
      <c r="J36" s="27">
        <f t="shared" si="6"/>
        <v>9514100025</v>
      </c>
      <c r="K36" s="27">
        <f t="shared" si="6"/>
        <v>4002769382</v>
      </c>
      <c r="L36" s="27">
        <f t="shared" si="6"/>
        <v>1649330</v>
      </c>
      <c r="M36" s="27">
        <f t="shared" si="6"/>
        <v>4356032</v>
      </c>
      <c r="N36" s="27">
        <f t="shared" si="6"/>
        <v>344872</v>
      </c>
      <c r="O36" s="27">
        <f t="shared" si="6"/>
        <v>4011160</v>
      </c>
      <c r="P36" s="27"/>
    </row>
    <row r="37" spans="4:7" s="28" customFormat="1" ht="14.25" hidden="1">
      <c r="D37" s="27"/>
      <c r="E37" s="27"/>
      <c r="F37" s="27"/>
      <c r="G37" s="27"/>
    </row>
    <row r="38" s="28" customFormat="1" ht="14.25" hidden="1"/>
    <row r="39" spans="4:16" s="28" customFormat="1" ht="19.5" customHeight="1" hidden="1">
      <c r="D39" s="27">
        <f>SUM(D10:D32)-D29-D31</f>
        <v>1593771556</v>
      </c>
      <c r="E39" s="27">
        <f>SUM(E10:E32)-E29-E31-E17</f>
        <v>3496178444</v>
      </c>
      <c r="F39" s="27">
        <f aca="true" t="shared" si="7" ref="F39:O39">SUM(F10:F32)-F29-F31-F17</f>
        <v>199895422</v>
      </c>
      <c r="G39" s="27">
        <f t="shared" si="7"/>
        <v>3296283022</v>
      </c>
      <c r="H39" s="27">
        <f t="shared" si="7"/>
        <v>9582447640</v>
      </c>
      <c r="I39" s="27">
        <f t="shared" si="7"/>
        <v>68347615</v>
      </c>
      <c r="J39" s="27">
        <f t="shared" si="7"/>
        <v>9514100025</v>
      </c>
      <c r="K39" s="27">
        <f t="shared" si="7"/>
        <v>4002769382</v>
      </c>
      <c r="L39" s="27">
        <f>SUM(L10:L32)-L29-L31</f>
        <v>1649330</v>
      </c>
      <c r="M39" s="27">
        <f t="shared" si="7"/>
        <v>4356032</v>
      </c>
      <c r="N39" s="27">
        <f t="shared" si="7"/>
        <v>344872</v>
      </c>
      <c r="O39" s="27">
        <f t="shared" si="7"/>
        <v>4011160</v>
      </c>
      <c r="P39" s="27"/>
    </row>
    <row r="40" spans="4:16" s="28" customFormat="1" ht="19.5" customHeight="1" hidden="1">
      <c r="D40" s="27">
        <f>D33-D39</f>
        <v>0</v>
      </c>
      <c r="E40" s="27">
        <f>E33-E39</f>
        <v>0</v>
      </c>
      <c r="F40" s="27">
        <f aca="true" t="shared" si="8" ref="F40:O40">F33-F39</f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s="28" customFormat="1" ht="19.5" customHeight="1" hidden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</sheetData>
  <sheetProtection/>
  <mergeCells count="33">
    <mergeCell ref="B10:C10"/>
    <mergeCell ref="B11:C11"/>
    <mergeCell ref="B12:C12"/>
    <mergeCell ref="B13:C13"/>
    <mergeCell ref="B14:C14"/>
    <mergeCell ref="B16:C16"/>
    <mergeCell ref="B15:C15"/>
    <mergeCell ref="B17:C17"/>
    <mergeCell ref="B21:C21"/>
    <mergeCell ref="B26:C26"/>
    <mergeCell ref="B22:C22"/>
    <mergeCell ref="A21:A22"/>
    <mergeCell ref="B31:C31"/>
    <mergeCell ref="B30:C30"/>
    <mergeCell ref="A18:C18"/>
    <mergeCell ref="A19:C19"/>
    <mergeCell ref="B25:C25"/>
    <mergeCell ref="A6:C6"/>
    <mergeCell ref="A5:C5"/>
    <mergeCell ref="D8:G8"/>
    <mergeCell ref="H8:K8"/>
    <mergeCell ref="L8:O8"/>
    <mergeCell ref="A8:C9"/>
    <mergeCell ref="A10:A11"/>
    <mergeCell ref="A12:A13"/>
    <mergeCell ref="A14:A17"/>
    <mergeCell ref="A33:C33"/>
    <mergeCell ref="A25:A31"/>
    <mergeCell ref="A32:C32"/>
    <mergeCell ref="A23:C23"/>
    <mergeCell ref="A24:C24"/>
    <mergeCell ref="A20:C20"/>
    <mergeCell ref="B27:B29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O11" sqref="O1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12"/>
      <c r="B3" s="113"/>
      <c r="C3" s="114"/>
      <c r="D3" s="7" t="s">
        <v>8</v>
      </c>
      <c r="E3" s="7" t="s">
        <v>6</v>
      </c>
      <c r="F3" s="7" t="s">
        <v>10</v>
      </c>
    </row>
    <row r="4" spans="1:6" ht="30" customHeight="1">
      <c r="A4" s="120" t="s">
        <v>0</v>
      </c>
      <c r="B4" s="121"/>
      <c r="C4" s="122"/>
      <c r="D4" s="1">
        <f>'内訳（納税義務者）'!C49</f>
        <v>125245</v>
      </c>
      <c r="E4" s="1">
        <f>'内訳（納税義務者）'!D49</f>
        <v>36011</v>
      </c>
      <c r="F4" s="1">
        <f>'内訳（納税義務者）'!E49</f>
        <v>89234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8" t="s">
        <v>36</v>
      </c>
      <c r="B6" s="118"/>
      <c r="C6" s="119"/>
      <c r="D6" s="123" t="s">
        <v>74</v>
      </c>
      <c r="E6" s="123"/>
      <c r="F6" s="123"/>
      <c r="G6" s="123"/>
      <c r="H6" s="115" t="s">
        <v>75</v>
      </c>
      <c r="I6" s="116"/>
      <c r="J6" s="116"/>
      <c r="K6" s="117"/>
      <c r="L6" s="115" t="s">
        <v>76</v>
      </c>
      <c r="M6" s="116"/>
      <c r="N6" s="116"/>
      <c r="O6" s="117"/>
      <c r="P6" s="2" t="s">
        <v>32</v>
      </c>
    </row>
    <row r="7" spans="1:16" ht="45" customHeight="1">
      <c r="A7" s="119"/>
      <c r="B7" s="119"/>
      <c r="C7" s="119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2" t="s">
        <v>58</v>
      </c>
      <c r="B8" s="95" t="s">
        <v>38</v>
      </c>
      <c r="C8" s="95"/>
      <c r="D8" s="1">
        <f>'内訳（地積等１）'!C49</f>
        <v>995877</v>
      </c>
      <c r="E8" s="1">
        <f>'内訳（地積等１）'!D49</f>
        <v>138116626</v>
      </c>
      <c r="F8" s="11">
        <f>E8-G8</f>
        <v>5944558</v>
      </c>
      <c r="G8" s="1">
        <f>'内訳（地積等１）'!E49</f>
        <v>132172068</v>
      </c>
      <c r="H8" s="1">
        <f>'内訳（地積等１）'!F49</f>
        <v>14253584</v>
      </c>
      <c r="I8" s="11">
        <f>H8-J8</f>
        <v>576809</v>
      </c>
      <c r="J8" s="1">
        <f>'内訳（地積等１）'!G49</f>
        <v>13676775</v>
      </c>
      <c r="K8" s="1">
        <f>'内訳（地積等１）'!H49</f>
        <v>13676775</v>
      </c>
      <c r="L8" s="1">
        <f>'内訳（地積等１）'!I49</f>
        <v>3210</v>
      </c>
      <c r="M8" s="1">
        <f>'内訳（地積等１）'!J49</f>
        <v>111637</v>
      </c>
      <c r="N8" s="11">
        <f>M8-O8</f>
        <v>7913</v>
      </c>
      <c r="O8" s="1">
        <f>'内訳（地積等１）'!K49</f>
        <v>103724</v>
      </c>
      <c r="P8" s="11">
        <f aca="true" t="shared" si="0" ref="P8:P29">IF(H8&gt;0,ROUND(H8/E8*1000,1),0)</f>
        <v>103.2</v>
      </c>
    </row>
    <row r="9" spans="1:16" ht="30" customHeight="1">
      <c r="A9" s="93"/>
      <c r="B9" s="95" t="s">
        <v>39</v>
      </c>
      <c r="C9" s="95"/>
      <c r="D9" s="1">
        <f>'内訳（地積等１）'!O49</f>
        <v>169857</v>
      </c>
      <c r="E9" s="1">
        <f>'内訳（地積等１）'!P49</f>
        <v>458534</v>
      </c>
      <c r="F9" s="11">
        <f aca="true" t="shared" si="1" ref="F9:F28">E9-G9</f>
        <v>2832</v>
      </c>
      <c r="G9" s="1">
        <f>'内訳（地積等１）'!Q49</f>
        <v>455702</v>
      </c>
      <c r="H9" s="1">
        <f>'内訳（地積等１）'!R49</f>
        <v>2443779</v>
      </c>
      <c r="I9" s="11">
        <f aca="true" t="shared" si="2" ref="I9:I28">H9-J9</f>
        <v>6151</v>
      </c>
      <c r="J9" s="1">
        <f>'内訳（地積等１）'!S49</f>
        <v>2437628</v>
      </c>
      <c r="K9" s="1">
        <f>'内訳（地積等１）'!T49</f>
        <v>656239</v>
      </c>
      <c r="L9" s="1">
        <f>'内訳（地積等１）'!U49</f>
        <v>264</v>
      </c>
      <c r="M9" s="1">
        <f>'内訳（地積等１）'!V49</f>
        <v>691</v>
      </c>
      <c r="N9" s="11">
        <f aca="true" t="shared" si="3" ref="N9:N28">M9-O9</f>
        <v>12</v>
      </c>
      <c r="O9" s="1">
        <f>'内訳（地積等１）'!W49</f>
        <v>679</v>
      </c>
      <c r="P9" s="11">
        <f t="shared" si="0"/>
        <v>5329.5</v>
      </c>
    </row>
    <row r="10" spans="1:16" ht="30" customHeight="1">
      <c r="A10" s="92" t="s">
        <v>59</v>
      </c>
      <c r="B10" s="95" t="s">
        <v>40</v>
      </c>
      <c r="C10" s="95"/>
      <c r="D10" s="1">
        <f>'内訳（地積等１）'!AA49</f>
        <v>1324838</v>
      </c>
      <c r="E10" s="1">
        <f>'内訳（地積等１）'!AB49</f>
        <v>149895856</v>
      </c>
      <c r="F10" s="11">
        <f t="shared" si="1"/>
        <v>9601066</v>
      </c>
      <c r="G10" s="1">
        <f>'内訳（地積等１）'!AC49</f>
        <v>140294790</v>
      </c>
      <c r="H10" s="1">
        <f>'内訳（地積等１）'!AD49</f>
        <v>8199197</v>
      </c>
      <c r="I10" s="11">
        <f t="shared" si="2"/>
        <v>505867</v>
      </c>
      <c r="J10" s="1">
        <f>'内訳（地積等１）'!AE49</f>
        <v>7693330</v>
      </c>
      <c r="K10" s="1">
        <f>'内訳（地積等１）'!AF49</f>
        <v>7693330</v>
      </c>
      <c r="L10" s="1">
        <f>'内訳（地積等１）'!AG49</f>
        <v>3974</v>
      </c>
      <c r="M10" s="1">
        <f>'内訳（地積等１）'!AH49</f>
        <v>165345</v>
      </c>
      <c r="N10" s="11">
        <f t="shared" si="3"/>
        <v>14321</v>
      </c>
      <c r="O10" s="1">
        <f>'内訳（地積等１）'!AI49</f>
        <v>151024</v>
      </c>
      <c r="P10" s="11">
        <f t="shared" si="0"/>
        <v>54.7</v>
      </c>
    </row>
    <row r="11" spans="1:16" ht="30" customHeight="1">
      <c r="A11" s="93"/>
      <c r="B11" s="95" t="s">
        <v>41</v>
      </c>
      <c r="C11" s="95"/>
      <c r="D11" s="1">
        <f>'内訳（地積等１）'!AM49</f>
        <v>712061</v>
      </c>
      <c r="E11" s="1">
        <f>'内訳（地積等１）'!AN49</f>
        <v>3603069</v>
      </c>
      <c r="F11" s="11">
        <f t="shared" si="1"/>
        <v>47062</v>
      </c>
      <c r="G11" s="1">
        <f>'内訳（地積等１）'!AO49</f>
        <v>3556007</v>
      </c>
      <c r="H11" s="1">
        <f>'内訳（地積等１）'!AP49</f>
        <v>31957116</v>
      </c>
      <c r="I11" s="11">
        <f t="shared" si="2"/>
        <v>371077</v>
      </c>
      <c r="J11" s="1">
        <f>'内訳（地積等１）'!AQ49</f>
        <v>31586039</v>
      </c>
      <c r="K11" s="1">
        <f>'内訳（地積等１）'!AR49</f>
        <v>6695013</v>
      </c>
      <c r="L11" s="1">
        <f>'内訳（地積等１）'!AS49</f>
        <v>552</v>
      </c>
      <c r="M11" s="1">
        <f>'内訳（地積等１）'!AT49</f>
        <v>5281</v>
      </c>
      <c r="N11" s="11">
        <f t="shared" si="3"/>
        <v>149</v>
      </c>
      <c r="O11" s="1">
        <f>'内訳（地積等１）'!AU49</f>
        <v>5132</v>
      </c>
      <c r="P11" s="11">
        <f t="shared" si="0"/>
        <v>8869.4</v>
      </c>
    </row>
    <row r="12" spans="1:16" ht="30" customHeight="1">
      <c r="A12" s="92" t="s">
        <v>60</v>
      </c>
      <c r="B12" s="95" t="s">
        <v>42</v>
      </c>
      <c r="C12" s="95"/>
      <c r="D12" s="29"/>
      <c r="E12" s="1">
        <f>'内訳（地積等１）'!AZ49</f>
        <v>20091296</v>
      </c>
      <c r="F12" s="11">
        <f t="shared" si="1"/>
        <v>1209818</v>
      </c>
      <c r="G12" s="1">
        <f>'内訳（地積等１）'!BA49</f>
        <v>18881478</v>
      </c>
      <c r="H12" s="1">
        <f>'内訳（地積等１）'!BB49</f>
        <v>227128536</v>
      </c>
      <c r="I12" s="11">
        <f t="shared" si="2"/>
        <v>7519794</v>
      </c>
      <c r="J12" s="1">
        <f>'内訳（地積等１）'!BC49</f>
        <v>219608742</v>
      </c>
      <c r="K12" s="1">
        <f>'内訳（地積等１）'!BD49</f>
        <v>35659173</v>
      </c>
      <c r="L12" s="29"/>
      <c r="M12" s="1">
        <f>'内訳（地積等１）'!BF49</f>
        <v>98577</v>
      </c>
      <c r="N12" s="11">
        <f t="shared" si="3"/>
        <v>8522</v>
      </c>
      <c r="O12" s="1">
        <f>'内訳（地積等１）'!BG49</f>
        <v>90055</v>
      </c>
      <c r="P12" s="11">
        <f t="shared" si="0"/>
        <v>11304.8</v>
      </c>
    </row>
    <row r="13" spans="1:16" ht="30" customHeight="1">
      <c r="A13" s="94"/>
      <c r="B13" s="95" t="s">
        <v>43</v>
      </c>
      <c r="C13" s="95"/>
      <c r="D13" s="29"/>
      <c r="E13" s="1">
        <f>'内訳（地積等１）'!BL49</f>
        <v>33573186</v>
      </c>
      <c r="F13" s="11">
        <f t="shared" si="1"/>
        <v>261462</v>
      </c>
      <c r="G13" s="1">
        <f>'内訳（地積等１）'!BM49</f>
        <v>33311724</v>
      </c>
      <c r="H13" s="1">
        <f>'内訳（地積等１）'!BN49</f>
        <v>254947971</v>
      </c>
      <c r="I13" s="11">
        <f t="shared" si="2"/>
        <v>898583</v>
      </c>
      <c r="J13" s="1">
        <f>'内訳（地積等１）'!BO49</f>
        <v>254049388</v>
      </c>
      <c r="K13" s="1">
        <f>'内訳（地積等１）'!BP49</f>
        <v>81565235</v>
      </c>
      <c r="L13" s="29"/>
      <c r="M13" s="1">
        <f>'内訳（地積等１）'!BR49</f>
        <v>95425</v>
      </c>
      <c r="N13" s="11">
        <f t="shared" si="3"/>
        <v>4044</v>
      </c>
      <c r="O13" s="1">
        <f>'内訳（地積等１）'!BS49</f>
        <v>91381</v>
      </c>
      <c r="P13" s="11">
        <f t="shared" si="0"/>
        <v>7593.8</v>
      </c>
    </row>
    <row r="14" spans="1:16" ht="30" customHeight="1">
      <c r="A14" s="94"/>
      <c r="B14" s="95" t="s">
        <v>44</v>
      </c>
      <c r="C14" s="95"/>
      <c r="D14" s="29"/>
      <c r="E14" s="1">
        <f>'内訳（地積等１）'!BX49</f>
        <v>22190445</v>
      </c>
      <c r="F14" s="11">
        <f t="shared" si="1"/>
        <v>20058</v>
      </c>
      <c r="G14" s="1">
        <f>'内訳（地積等１）'!BY49</f>
        <v>22170387</v>
      </c>
      <c r="H14" s="1">
        <f>'内訳（地積等１）'!BZ49</f>
        <v>245111116</v>
      </c>
      <c r="I14" s="11">
        <f t="shared" si="2"/>
        <v>62271</v>
      </c>
      <c r="J14" s="1">
        <f>'内訳（地積等１）'!CA49</f>
        <v>245048845</v>
      </c>
      <c r="K14" s="1">
        <f>'内訳（地積等１）'!CB49</f>
        <v>170070764</v>
      </c>
      <c r="L14" s="29"/>
      <c r="M14" s="1">
        <f>'内訳（地積等１）'!CD49</f>
        <v>24758</v>
      </c>
      <c r="N14" s="11">
        <f t="shared" si="3"/>
        <v>408</v>
      </c>
      <c r="O14" s="1">
        <f>'内訳（地積等１）'!CE49</f>
        <v>24350</v>
      </c>
      <c r="P14" s="11">
        <f t="shared" si="0"/>
        <v>11045.8</v>
      </c>
    </row>
    <row r="15" spans="1:16" ht="30" customHeight="1">
      <c r="A15" s="93"/>
      <c r="B15" s="106" t="s">
        <v>45</v>
      </c>
      <c r="C15" s="106"/>
      <c r="D15" s="1">
        <f>'内訳（地積等１）'!CI49</f>
        <v>5947037</v>
      </c>
      <c r="E15" s="1">
        <f>'内訳（地積等１）'!CJ49</f>
        <v>75854927</v>
      </c>
      <c r="F15" s="11">
        <f t="shared" si="1"/>
        <v>1491338</v>
      </c>
      <c r="G15" s="1">
        <f>'内訳（地積等１）'!CK49</f>
        <v>74363589</v>
      </c>
      <c r="H15" s="1">
        <f>'内訳（地積等１）'!CL49</f>
        <v>727187623</v>
      </c>
      <c r="I15" s="11">
        <f t="shared" si="2"/>
        <v>8480648</v>
      </c>
      <c r="J15" s="1">
        <f>'内訳（地積等１）'!CM49</f>
        <v>718706975</v>
      </c>
      <c r="K15" s="1">
        <f>'内訳（地積等１）'!CN49</f>
        <v>287295172</v>
      </c>
      <c r="L15" s="1">
        <f>'内訳（地積等１）'!CO49</f>
        <v>4857</v>
      </c>
      <c r="M15" s="1">
        <f>'内訳（地積等１）'!CP49</f>
        <v>218760</v>
      </c>
      <c r="N15" s="11">
        <f t="shared" si="3"/>
        <v>12974</v>
      </c>
      <c r="O15" s="1">
        <f>'内訳（地積等１）'!CQ49</f>
        <v>205786</v>
      </c>
      <c r="P15" s="11">
        <f t="shared" si="0"/>
        <v>9586.6</v>
      </c>
    </row>
    <row r="16" spans="1:16" ht="30" customHeight="1">
      <c r="A16" s="95" t="s">
        <v>46</v>
      </c>
      <c r="B16" s="95"/>
      <c r="C16" s="95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95" t="s">
        <v>47</v>
      </c>
      <c r="B17" s="95"/>
      <c r="C17" s="95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15012</v>
      </c>
      <c r="I17" s="11">
        <f t="shared" si="2"/>
        <v>0</v>
      </c>
      <c r="J17" s="1">
        <f>'内訳（地積等１）'!DK49</f>
        <v>15012</v>
      </c>
      <c r="K17" s="1">
        <f>'内訳（地積等１）'!DL49</f>
        <v>15012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278000</v>
      </c>
    </row>
    <row r="18" spans="1:16" ht="30" customHeight="1">
      <c r="A18" s="95" t="s">
        <v>48</v>
      </c>
      <c r="B18" s="95"/>
      <c r="C18" s="95"/>
      <c r="D18" s="1">
        <f>'内訳（地積等１）'!DS49</f>
        <v>6823207</v>
      </c>
      <c r="E18" s="1">
        <f>'内訳（地積等１）'!DT49</f>
        <v>104929</v>
      </c>
      <c r="F18" s="11">
        <f t="shared" si="1"/>
        <v>12196</v>
      </c>
      <c r="G18" s="1">
        <f>'内訳（地積等１）'!DU49</f>
        <v>92733</v>
      </c>
      <c r="H18" s="1">
        <f>'内訳（地積等１）'!DV49</f>
        <v>3478</v>
      </c>
      <c r="I18" s="11">
        <f t="shared" si="2"/>
        <v>260</v>
      </c>
      <c r="J18" s="1">
        <f>'内訳（地積等１）'!DW49</f>
        <v>3218</v>
      </c>
      <c r="K18" s="1">
        <f>'内訳（地積等１）'!DX49</f>
        <v>3218</v>
      </c>
      <c r="L18" s="1">
        <f>'内訳（地積等１）'!DY49</f>
        <v>278</v>
      </c>
      <c r="M18" s="1">
        <f>'内訳（地積等１）'!DZ49</f>
        <v>152</v>
      </c>
      <c r="N18" s="11">
        <f t="shared" si="3"/>
        <v>27</v>
      </c>
      <c r="O18" s="1">
        <f>'内訳（地積等１）'!EA49</f>
        <v>125</v>
      </c>
      <c r="P18" s="11">
        <f t="shared" si="0"/>
        <v>33.1</v>
      </c>
    </row>
    <row r="19" spans="1:16" ht="30" customHeight="1">
      <c r="A19" s="92" t="s">
        <v>61</v>
      </c>
      <c r="B19" s="95" t="s">
        <v>49</v>
      </c>
      <c r="C19" s="95"/>
      <c r="D19" s="1">
        <f>'内訳（地積等１）'!EE49</f>
        <v>50332653</v>
      </c>
      <c r="E19" s="1">
        <f>'内訳（地積等１）'!EF49</f>
        <v>249342940</v>
      </c>
      <c r="F19" s="11">
        <f t="shared" si="1"/>
        <v>20624890</v>
      </c>
      <c r="G19" s="1">
        <f>'内訳（地積等１）'!EG49</f>
        <v>228718050</v>
      </c>
      <c r="H19" s="1">
        <f>'内訳（地積等１）'!EH49</f>
        <v>4981869</v>
      </c>
      <c r="I19" s="11">
        <f t="shared" si="2"/>
        <v>452660</v>
      </c>
      <c r="J19" s="1">
        <f>'内訳（地積等１）'!EJ49</f>
        <v>4529209</v>
      </c>
      <c r="K19" s="1">
        <f>'内訳（地積等１）'!EJ49</f>
        <v>4529209</v>
      </c>
      <c r="L19" s="1">
        <f>'内訳（地積等１）'!EK49</f>
        <v>2862</v>
      </c>
      <c r="M19" s="1">
        <f>'内訳（地積等１）'!EL49</f>
        <v>85276</v>
      </c>
      <c r="N19" s="11">
        <f t="shared" si="3"/>
        <v>13676</v>
      </c>
      <c r="O19" s="1">
        <f>'内訳（地積等１）'!EM49</f>
        <v>71600</v>
      </c>
      <c r="P19" s="11">
        <f t="shared" si="0"/>
        <v>20</v>
      </c>
    </row>
    <row r="20" spans="1:16" ht="30" customHeight="1">
      <c r="A20" s="93"/>
      <c r="B20" s="95" t="s">
        <v>50</v>
      </c>
      <c r="C20" s="95"/>
      <c r="D20" s="1">
        <f>'内訳（地積等１）'!EQ49</f>
        <v>466403</v>
      </c>
      <c r="E20" s="1">
        <f>'内訳（地積等１）'!ER49</f>
        <v>2721574</v>
      </c>
      <c r="F20" s="11">
        <f t="shared" si="1"/>
        <v>117379</v>
      </c>
      <c r="G20" s="1">
        <f>'内訳（地積等１）'!ES49</f>
        <v>2604195</v>
      </c>
      <c r="H20" s="1">
        <f>'内訳（地積等１）'!ET49</f>
        <v>8003293</v>
      </c>
      <c r="I20" s="11">
        <f t="shared" si="2"/>
        <v>11998</v>
      </c>
      <c r="J20" s="1">
        <f>'内訳（地積等１）'!EU49</f>
        <v>7991295</v>
      </c>
      <c r="K20" s="1">
        <f>'内訳（地積等１）'!EV49</f>
        <v>5442427</v>
      </c>
      <c r="L20" s="1">
        <f>'内訳（地積等１）'!EW49</f>
        <v>370</v>
      </c>
      <c r="M20" s="1">
        <f>'内訳（地積等１）'!EX49</f>
        <v>1497</v>
      </c>
      <c r="N20" s="11">
        <f t="shared" si="3"/>
        <v>203</v>
      </c>
      <c r="O20" s="1">
        <f>'内訳（地積等１）'!EY49</f>
        <v>1294</v>
      </c>
      <c r="P20" s="11">
        <f t="shared" si="0"/>
        <v>2940.7</v>
      </c>
    </row>
    <row r="21" spans="1:16" ht="30" customHeight="1">
      <c r="A21" s="95" t="s">
        <v>51</v>
      </c>
      <c r="B21" s="95"/>
      <c r="C21" s="95"/>
      <c r="D21" s="1">
        <f>'内訳（地積等１）'!FC49</f>
        <v>637703</v>
      </c>
      <c r="E21" s="1">
        <f>'内訳（地積等１）'!FD49</f>
        <v>2487389</v>
      </c>
      <c r="F21" s="11">
        <f t="shared" si="1"/>
        <v>11972</v>
      </c>
      <c r="G21" s="1">
        <f>'内訳（地積等１）'!FE49</f>
        <v>2475417</v>
      </c>
      <c r="H21" s="1">
        <f>'内訳（地積等１）'!FF49</f>
        <v>114445</v>
      </c>
      <c r="I21" s="11">
        <f t="shared" si="2"/>
        <v>196</v>
      </c>
      <c r="J21" s="1">
        <f>'内訳（地積等１）'!FG49</f>
        <v>114249</v>
      </c>
      <c r="K21" s="1">
        <f>'内訳（地積等１）'!FH49</f>
        <v>92076</v>
      </c>
      <c r="L21" s="1">
        <f>'内訳（地積等１）'!FI49</f>
        <v>37</v>
      </c>
      <c r="M21" s="1">
        <f>'内訳（地積等１）'!FJ49</f>
        <v>347</v>
      </c>
      <c r="N21" s="11">
        <f t="shared" si="3"/>
        <v>13</v>
      </c>
      <c r="O21" s="1">
        <f>'内訳（地積等１）'!FK49</f>
        <v>334</v>
      </c>
      <c r="P21" s="11">
        <f t="shared" si="0"/>
        <v>46</v>
      </c>
    </row>
    <row r="22" spans="1:16" ht="30" customHeight="1">
      <c r="A22" s="95" t="s">
        <v>52</v>
      </c>
      <c r="B22" s="95"/>
      <c r="C22" s="95"/>
      <c r="D22" s="1">
        <f>'内訳（地積等１）'!FO49</f>
        <v>2445996</v>
      </c>
      <c r="E22" s="1">
        <f>'内訳（地積等１）'!FP49</f>
        <v>22495116</v>
      </c>
      <c r="F22" s="11">
        <f t="shared" si="1"/>
        <v>3927671</v>
      </c>
      <c r="G22" s="1">
        <f>'内訳（地積等１）'!FQ49</f>
        <v>18567445</v>
      </c>
      <c r="H22" s="1">
        <f>'内訳（地積等１）'!FR49</f>
        <v>667319</v>
      </c>
      <c r="I22" s="11">
        <f t="shared" si="2"/>
        <v>51555</v>
      </c>
      <c r="J22" s="1">
        <f>'内訳（地積等１）'!FS49</f>
        <v>615764</v>
      </c>
      <c r="K22" s="1">
        <f>'内訳（地積等１）'!FT49</f>
        <v>499991</v>
      </c>
      <c r="L22" s="1">
        <f>'内訳（地積等１）'!FU49</f>
        <v>1774</v>
      </c>
      <c r="M22" s="1">
        <f>'内訳（地積等１）'!FV49</f>
        <v>21205</v>
      </c>
      <c r="N22" s="11">
        <f t="shared" si="3"/>
        <v>3953</v>
      </c>
      <c r="O22" s="1">
        <f>'内訳（地積等１）'!FW49</f>
        <v>17252</v>
      </c>
      <c r="P22" s="11">
        <f t="shared" si="0"/>
        <v>29.7</v>
      </c>
    </row>
    <row r="23" spans="1:16" ht="30" customHeight="1">
      <c r="A23" s="96" t="s">
        <v>62</v>
      </c>
      <c r="B23" s="100" t="s">
        <v>53</v>
      </c>
      <c r="C23" s="102"/>
      <c r="D23" s="1">
        <f>'内訳（地積等１）'!GA49</f>
        <v>850266</v>
      </c>
      <c r="E23" s="1">
        <f>'内訳（地積等１）'!GB49</f>
        <v>11529478</v>
      </c>
      <c r="F23" s="11">
        <f t="shared" si="1"/>
        <v>1644</v>
      </c>
      <c r="G23" s="1">
        <f>'内訳（地積等１）'!GC49</f>
        <v>11527834</v>
      </c>
      <c r="H23" s="1">
        <f>'内訳（地積等１）'!GD49</f>
        <v>11620386</v>
      </c>
      <c r="I23" s="11">
        <f t="shared" si="2"/>
        <v>1649</v>
      </c>
      <c r="J23" s="1">
        <f>'内訳（地積等１）'!GE49</f>
        <v>11618737</v>
      </c>
      <c r="K23" s="1">
        <f>'内訳（地積等１）'!GF49</f>
        <v>8026062</v>
      </c>
      <c r="L23" s="1">
        <f>'内訳（地積等１）'!GG49</f>
        <v>176</v>
      </c>
      <c r="M23" s="1">
        <f>'内訳（地積等１）'!GH49</f>
        <v>4263</v>
      </c>
      <c r="N23" s="11">
        <f t="shared" si="3"/>
        <v>12</v>
      </c>
      <c r="O23" s="1">
        <f>'内訳（地積等１）'!GI49</f>
        <v>4251</v>
      </c>
      <c r="P23" s="11">
        <f t="shared" si="0"/>
        <v>1007.9</v>
      </c>
    </row>
    <row r="24" spans="1:16" ht="30" customHeight="1">
      <c r="A24" s="96"/>
      <c r="B24" s="100" t="s">
        <v>54</v>
      </c>
      <c r="C24" s="102"/>
      <c r="D24" s="1">
        <f>'内訳（地積等１）'!GM49</f>
        <v>851473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80532</v>
      </c>
      <c r="I24" s="11">
        <f t="shared" si="2"/>
        <v>114</v>
      </c>
      <c r="J24" s="1">
        <f>'内訳（地積等１）'!GQ49</f>
        <v>80418</v>
      </c>
      <c r="K24" s="1">
        <f>'内訳（地積等１）'!GR49</f>
        <v>56292</v>
      </c>
      <c r="L24" s="1">
        <f>'内訳（地積等１）'!GS49</f>
        <v>205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1946</v>
      </c>
    </row>
    <row r="25" spans="1:16" ht="30" customHeight="1">
      <c r="A25" s="96"/>
      <c r="B25" s="97" t="s">
        <v>133</v>
      </c>
      <c r="C25" s="25" t="s">
        <v>134</v>
      </c>
      <c r="D25" s="1">
        <f>'内訳（地積等１）'!GY49</f>
        <v>4127</v>
      </c>
      <c r="E25" s="1">
        <f>'内訳（地積等１）'!GZ49</f>
        <v>611820</v>
      </c>
      <c r="F25" s="11">
        <f t="shared" si="1"/>
        <v>260</v>
      </c>
      <c r="G25" s="1">
        <f>'内訳（地積等１）'!HA49</f>
        <v>611560</v>
      </c>
      <c r="H25" s="1">
        <f>'内訳（地積等１）'!HB49</f>
        <v>575551</v>
      </c>
      <c r="I25" s="11">
        <f t="shared" si="2"/>
        <v>78</v>
      </c>
      <c r="J25" s="1">
        <f>'内訳（地積等１）'!HC49</f>
        <v>575473</v>
      </c>
      <c r="K25" s="1">
        <f>'内訳（地積等１）'!HD49</f>
        <v>276352</v>
      </c>
      <c r="L25" s="1">
        <f>'内訳（地積等１）'!HE49</f>
        <v>20</v>
      </c>
      <c r="M25" s="1">
        <f>'内訳（地積等１）'!HF49</f>
        <v>2123</v>
      </c>
      <c r="N25" s="11">
        <f t="shared" si="3"/>
        <v>4</v>
      </c>
      <c r="O25" s="1">
        <f>'内訳（地積等１）'!HG49</f>
        <v>2119</v>
      </c>
      <c r="P25" s="11">
        <f t="shared" si="0"/>
        <v>940.7</v>
      </c>
    </row>
    <row r="26" spans="1:16" ht="30" customHeight="1">
      <c r="A26" s="96"/>
      <c r="B26" s="98"/>
      <c r="C26" s="25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96"/>
      <c r="B27" s="99"/>
      <c r="C27" s="25" t="s">
        <v>136</v>
      </c>
      <c r="D27" s="1">
        <f aca="true" t="shared" si="4" ref="D27:O27">SUM(D25:D26)</f>
        <v>4127</v>
      </c>
      <c r="E27" s="1">
        <f t="shared" si="4"/>
        <v>611820</v>
      </c>
      <c r="F27" s="11">
        <f t="shared" si="4"/>
        <v>260</v>
      </c>
      <c r="G27" s="1">
        <f t="shared" si="4"/>
        <v>611560</v>
      </c>
      <c r="H27" s="1">
        <f t="shared" si="4"/>
        <v>575551</v>
      </c>
      <c r="I27" s="11">
        <f t="shared" si="4"/>
        <v>78</v>
      </c>
      <c r="J27" s="1">
        <f t="shared" si="4"/>
        <v>575473</v>
      </c>
      <c r="K27" s="1">
        <f t="shared" si="4"/>
        <v>276352</v>
      </c>
      <c r="L27" s="1">
        <f t="shared" si="4"/>
        <v>20</v>
      </c>
      <c r="M27" s="1">
        <f t="shared" si="4"/>
        <v>2123</v>
      </c>
      <c r="N27" s="11">
        <f t="shared" si="4"/>
        <v>4</v>
      </c>
      <c r="O27" s="1">
        <f t="shared" si="4"/>
        <v>2119</v>
      </c>
      <c r="P27" s="11">
        <f t="shared" si="0"/>
        <v>940.7</v>
      </c>
    </row>
    <row r="28" spans="1:16" ht="30" customHeight="1">
      <c r="A28" s="96"/>
      <c r="B28" s="100" t="s">
        <v>55</v>
      </c>
      <c r="C28" s="102"/>
      <c r="D28" s="1">
        <f>'内訳（地積等２）'!D49</f>
        <v>22896102</v>
      </c>
      <c r="E28" s="1">
        <f>'内訳（地積等２）'!E49</f>
        <v>20171847</v>
      </c>
      <c r="F28" s="11">
        <f t="shared" si="1"/>
        <v>1262398</v>
      </c>
      <c r="G28" s="1">
        <f>'内訳（地積等２）'!F49</f>
        <v>18909449</v>
      </c>
      <c r="H28" s="1">
        <f>'内訳（地積等２）'!G49</f>
        <v>73246876</v>
      </c>
      <c r="I28" s="11">
        <f t="shared" si="2"/>
        <v>447552</v>
      </c>
      <c r="J28" s="1">
        <f>'内訳（地積等２）'!H49</f>
        <v>72799324</v>
      </c>
      <c r="K28" s="1">
        <f>'内訳（地積等２）'!I49</f>
        <v>49418667</v>
      </c>
      <c r="L28" s="1">
        <f>'内訳（地積等２）'!J49</f>
        <v>51659</v>
      </c>
      <c r="M28" s="1">
        <f>'内訳（地積等２）'!K49</f>
        <v>35011</v>
      </c>
      <c r="N28" s="11">
        <f t="shared" si="3"/>
        <v>7241</v>
      </c>
      <c r="O28" s="1">
        <f>'内訳（地積等２）'!L49</f>
        <v>27770</v>
      </c>
      <c r="P28" s="11">
        <f t="shared" si="0"/>
        <v>3631.1</v>
      </c>
    </row>
    <row r="29" spans="1:16" ht="30" customHeight="1">
      <c r="A29" s="96"/>
      <c r="B29" s="107" t="s">
        <v>45</v>
      </c>
      <c r="C29" s="109"/>
      <c r="D29" s="11">
        <f>SUM(D23,D24,D27,D28)</f>
        <v>24601968</v>
      </c>
      <c r="E29" s="11">
        <f aca="true" t="shared" si="5" ref="E29:O29">SUM(E23,E24,E27,E28)</f>
        <v>32354529</v>
      </c>
      <c r="F29" s="11">
        <f t="shared" si="5"/>
        <v>1264435</v>
      </c>
      <c r="G29" s="11">
        <f t="shared" si="5"/>
        <v>31090094</v>
      </c>
      <c r="H29" s="11">
        <f t="shared" si="5"/>
        <v>85523345</v>
      </c>
      <c r="I29" s="11">
        <f t="shared" si="5"/>
        <v>449393</v>
      </c>
      <c r="J29" s="11">
        <f t="shared" si="5"/>
        <v>85073952</v>
      </c>
      <c r="K29" s="11">
        <f t="shared" si="5"/>
        <v>57777373</v>
      </c>
      <c r="L29" s="11">
        <f t="shared" si="5"/>
        <v>52060</v>
      </c>
      <c r="M29" s="11">
        <f t="shared" si="5"/>
        <v>41446</v>
      </c>
      <c r="N29" s="11">
        <f t="shared" si="5"/>
        <v>7258</v>
      </c>
      <c r="O29" s="11">
        <f t="shared" si="5"/>
        <v>34188</v>
      </c>
      <c r="P29" s="11">
        <f t="shared" si="0"/>
        <v>2643.3</v>
      </c>
    </row>
    <row r="30" spans="1:16" ht="30" customHeight="1">
      <c r="A30" s="95" t="s">
        <v>56</v>
      </c>
      <c r="B30" s="95"/>
      <c r="C30" s="95"/>
      <c r="D30" s="1">
        <f>'内訳（地積等２）'!P49</f>
        <v>233875861</v>
      </c>
      <c r="E30" s="29"/>
      <c r="F30" s="29"/>
      <c r="G30" s="29"/>
      <c r="H30" s="29"/>
      <c r="I30" s="29"/>
      <c r="J30" s="29"/>
      <c r="K30" s="29"/>
      <c r="L30" s="1">
        <f>'内訳（地積等２）'!V49</f>
        <v>191623</v>
      </c>
      <c r="M30" s="29"/>
      <c r="N30" s="29"/>
      <c r="O30" s="29"/>
      <c r="P30" s="29"/>
    </row>
    <row r="31" spans="1:16" ht="30" customHeight="1">
      <c r="A31" s="95" t="s">
        <v>57</v>
      </c>
      <c r="B31" s="95"/>
      <c r="C31" s="95"/>
      <c r="D31" s="1">
        <f>'内訳（地積等２）'!AB49</f>
        <v>328334457</v>
      </c>
      <c r="E31" s="1">
        <f>'内訳（地積等２）'!AC49</f>
        <v>677435543</v>
      </c>
      <c r="F31" s="1">
        <f>E31-G31</f>
        <v>43045399</v>
      </c>
      <c r="G31" s="1">
        <f>'内訳（地積等２）'!AD49</f>
        <v>634390144</v>
      </c>
      <c r="H31" s="1">
        <f>'内訳（地積等２）'!AE49</f>
        <v>883350060</v>
      </c>
      <c r="I31" s="1">
        <f>H31-J31</f>
        <v>10906566</v>
      </c>
      <c r="J31" s="1">
        <f>'内訳（地積等２）'!AF49</f>
        <v>872443494</v>
      </c>
      <c r="K31" s="1">
        <f>'内訳（地積等２）'!AG49</f>
        <v>384375835</v>
      </c>
      <c r="L31" s="1">
        <f>'内訳（地積等２）'!AH49</f>
        <v>261865</v>
      </c>
      <c r="M31" s="1">
        <f>'内訳（地積等２）'!AI49</f>
        <v>651648</v>
      </c>
      <c r="N31" s="1">
        <f>M31-O31</f>
        <v>60499</v>
      </c>
      <c r="O31" s="1">
        <f>'内訳（地積等２）'!AJ49</f>
        <v>591149</v>
      </c>
      <c r="P31" s="11">
        <f>IF(H31&gt;0,ROUND(H31/E31*1000,1),0)</f>
        <v>1304</v>
      </c>
    </row>
    <row r="34" spans="4:15" s="3" customFormat="1" ht="14.25" hidden="1">
      <c r="D34" s="14">
        <f aca="true" t="shared" si="6" ref="D34:O34">D8+D9+D10+D11+D15+D16+D17+D18+D19+D20+D21+D22+D29+D30</f>
        <v>328334457</v>
      </c>
      <c r="E34" s="14">
        <f t="shared" si="6"/>
        <v>677435543</v>
      </c>
      <c r="F34" s="14">
        <f t="shared" si="6"/>
        <v>43045399</v>
      </c>
      <c r="G34" s="14">
        <f t="shared" si="6"/>
        <v>634390144</v>
      </c>
      <c r="H34" s="14">
        <f t="shared" si="6"/>
        <v>883350060</v>
      </c>
      <c r="I34" s="14">
        <f t="shared" si="6"/>
        <v>10906614</v>
      </c>
      <c r="J34" s="14">
        <f t="shared" si="6"/>
        <v>872443446</v>
      </c>
      <c r="K34" s="14">
        <f t="shared" si="6"/>
        <v>384375835</v>
      </c>
      <c r="L34" s="14">
        <f t="shared" si="6"/>
        <v>261865</v>
      </c>
      <c r="M34" s="14">
        <f t="shared" si="6"/>
        <v>651648</v>
      </c>
      <c r="N34" s="14">
        <f t="shared" si="6"/>
        <v>60499</v>
      </c>
      <c r="O34" s="14">
        <f t="shared" si="6"/>
        <v>591149</v>
      </c>
    </row>
    <row r="35" ht="14.25" hidden="1"/>
    <row r="36" spans="4:15" ht="14.25" hidden="1">
      <c r="D36" s="5">
        <f>SUM(D8:D30)-D27-D29</f>
        <v>328334457</v>
      </c>
      <c r="E36" s="5">
        <f>SUM(E8:E30)-E27-E29-E15</f>
        <v>677435543</v>
      </c>
      <c r="F36" s="5">
        <f aca="true" t="shared" si="7" ref="F36:O36">SUM(F8:F30)-F27-F29-F15</f>
        <v>43045399</v>
      </c>
      <c r="G36" s="5">
        <f t="shared" si="7"/>
        <v>634390144</v>
      </c>
      <c r="H36" s="5">
        <f t="shared" si="7"/>
        <v>883350060</v>
      </c>
      <c r="I36" s="5">
        <f t="shared" si="7"/>
        <v>10906614</v>
      </c>
      <c r="J36" s="5">
        <f t="shared" si="7"/>
        <v>872443446</v>
      </c>
      <c r="K36" s="5">
        <f t="shared" si="7"/>
        <v>384375835</v>
      </c>
      <c r="L36" s="5">
        <f>SUM(L8:L30)-L27-L29</f>
        <v>261865</v>
      </c>
      <c r="M36" s="5">
        <f t="shared" si="7"/>
        <v>651648</v>
      </c>
      <c r="N36" s="5">
        <f t="shared" si="7"/>
        <v>60499</v>
      </c>
      <c r="O36" s="5">
        <f t="shared" si="7"/>
        <v>591149</v>
      </c>
    </row>
    <row r="37" spans="4:16" ht="14.25" hidden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 hidden="1">
      <c r="D38" s="27">
        <f>D31-D36</f>
        <v>0</v>
      </c>
      <c r="E38" s="27">
        <f aca="true" t="shared" si="8" ref="E38:O38">E31-E36</f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-48</v>
      </c>
      <c r="J38" s="27">
        <f t="shared" si="8"/>
        <v>48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21:C21"/>
    <mergeCell ref="B8:C8"/>
    <mergeCell ref="B19:C19"/>
    <mergeCell ref="B13:C13"/>
    <mergeCell ref="B20:C20"/>
    <mergeCell ref="A30:C30"/>
    <mergeCell ref="A31:C31"/>
    <mergeCell ref="A23:A29"/>
    <mergeCell ref="B23:C23"/>
    <mergeCell ref="B24:C24"/>
    <mergeCell ref="B25:B27"/>
    <mergeCell ref="B28:C28"/>
    <mergeCell ref="B29:C29"/>
    <mergeCell ref="H6:K6"/>
    <mergeCell ref="L6:O6"/>
    <mergeCell ref="A6:C7"/>
    <mergeCell ref="A4:C4"/>
    <mergeCell ref="D6:G6"/>
    <mergeCell ref="A22:C22"/>
    <mergeCell ref="A8:A9"/>
    <mergeCell ref="A10:A11"/>
    <mergeCell ref="A12:A15"/>
    <mergeCell ref="A19:A20"/>
    <mergeCell ref="A3:C3"/>
    <mergeCell ref="B14:C14"/>
    <mergeCell ref="B15:C15"/>
    <mergeCell ref="A18:C18"/>
    <mergeCell ref="B9:C9"/>
    <mergeCell ref="B10:C10"/>
    <mergeCell ref="B11:C11"/>
    <mergeCell ref="B12:C12"/>
    <mergeCell ref="A16:C16"/>
    <mergeCell ref="A17:C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E28" sqref="E28:E29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12"/>
      <c r="B3" s="113"/>
      <c r="C3" s="114"/>
      <c r="D3" s="7" t="s">
        <v>8</v>
      </c>
      <c r="E3" s="7" t="s">
        <v>6</v>
      </c>
      <c r="F3" s="7" t="s">
        <v>10</v>
      </c>
    </row>
    <row r="4" spans="1:6" ht="30" customHeight="1">
      <c r="A4" s="120" t="s">
        <v>0</v>
      </c>
      <c r="B4" s="121"/>
      <c r="C4" s="122"/>
      <c r="D4" s="1">
        <f>'１表総括表（市計）'!D6+'１表総括表（町村計）'!D4</f>
        <v>1128568</v>
      </c>
      <c r="E4" s="1">
        <f>'１表総括表（市計）'!E6+'１表総括表（町村計）'!E4</f>
        <v>253853</v>
      </c>
      <c r="F4" s="1">
        <f>'１表総括表（市計）'!F6+'１表総括表（町村計）'!F4</f>
        <v>874715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8" t="s">
        <v>36</v>
      </c>
      <c r="B6" s="118"/>
      <c r="C6" s="119"/>
      <c r="D6" s="123" t="s">
        <v>74</v>
      </c>
      <c r="E6" s="123"/>
      <c r="F6" s="123"/>
      <c r="G6" s="123"/>
      <c r="H6" s="115" t="s">
        <v>75</v>
      </c>
      <c r="I6" s="116"/>
      <c r="J6" s="116"/>
      <c r="K6" s="117"/>
      <c r="L6" s="115" t="s">
        <v>76</v>
      </c>
      <c r="M6" s="116"/>
      <c r="N6" s="116"/>
      <c r="O6" s="117"/>
      <c r="P6" s="2" t="s">
        <v>32</v>
      </c>
    </row>
    <row r="7" spans="1:16" ht="45" customHeight="1">
      <c r="A7" s="119"/>
      <c r="B7" s="119"/>
      <c r="C7" s="119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2" t="s">
        <v>58</v>
      </c>
      <c r="B8" s="95" t="s">
        <v>38</v>
      </c>
      <c r="C8" s="95"/>
      <c r="D8" s="1">
        <f>'１表総括表（市計）'!D10+'１表総括表（町村計）'!D8</f>
        <v>10699753</v>
      </c>
      <c r="E8" s="1">
        <f>'１表総括表（市計）'!E10+'１表総括表（町村計）'!E8</f>
        <v>921530667</v>
      </c>
      <c r="F8" s="1">
        <f>'１表総括表（市計）'!F10+'１表総括表（町村計）'!F8</f>
        <v>35024182</v>
      </c>
      <c r="G8" s="1">
        <f>'１表総括表（市計）'!G10+'１表総括表（町村計）'!G8</f>
        <v>886506485</v>
      </c>
      <c r="H8" s="1">
        <f>'１表総括表（市計）'!H10+'１表総括表（町村計）'!H8</f>
        <v>99862492</v>
      </c>
      <c r="I8" s="1">
        <f>'１表総括表（市計）'!I10+'１表総括表（町村計）'!I8</f>
        <v>3515625</v>
      </c>
      <c r="J8" s="1">
        <f>'１表総括表（市計）'!J10+'１表総括表（町村計）'!J8</f>
        <v>96346867</v>
      </c>
      <c r="K8" s="1">
        <f>'１表総括表（市計）'!K10+'１表総括表（町村計）'!K8</f>
        <v>96327307</v>
      </c>
      <c r="L8" s="1">
        <f>'１表総括表（市計）'!L10+'１表総括表（町村計）'!L8</f>
        <v>32985</v>
      </c>
      <c r="M8" s="1">
        <f>'１表総括表（市計）'!M10+'１表総括表（町村計）'!M8</f>
        <v>712180</v>
      </c>
      <c r="N8" s="1">
        <f>'１表総括表（市計）'!N10+'１表総括表（町村計）'!N8</f>
        <v>44874</v>
      </c>
      <c r="O8" s="1">
        <f>'１表総括表（市計）'!O10+'１表総括表（町村計）'!O8</f>
        <v>667306</v>
      </c>
      <c r="P8" s="1">
        <f aca="true" t="shared" si="0" ref="P8:P29">IF(H8&gt;0,ROUND(H8/E8*1000,1),0)</f>
        <v>108.4</v>
      </c>
    </row>
    <row r="9" spans="1:16" ht="30" customHeight="1">
      <c r="A9" s="93"/>
      <c r="B9" s="95" t="s">
        <v>39</v>
      </c>
      <c r="C9" s="95"/>
      <c r="D9" s="1">
        <f>'１表総括表（市計）'!D11+'１表総括表（町村計）'!D9</f>
        <v>560946</v>
      </c>
      <c r="E9" s="1">
        <f>'１表総括表（市計）'!E11+'１表総括表（町村計）'!E9</f>
        <v>6463792</v>
      </c>
      <c r="F9" s="1">
        <f>'１表総括表（市計）'!F11+'１表総括表（町村計）'!F9</f>
        <v>46313</v>
      </c>
      <c r="G9" s="1">
        <f>'１表総括表（市計）'!G11+'１表総括表（町村計）'!G9</f>
        <v>6417479</v>
      </c>
      <c r="H9" s="1">
        <f>'１表総括表（市計）'!H11+'１表総括表（町村計）'!H9</f>
        <v>35957414</v>
      </c>
      <c r="I9" s="1">
        <f>'１表総括表（市計）'!I11+'１表総括表（町村計）'!I9</f>
        <v>155408</v>
      </c>
      <c r="J9" s="1">
        <f>'１表総括表（市計）'!J11+'１表総括表（町村計）'!J9</f>
        <v>35802006</v>
      </c>
      <c r="K9" s="1">
        <f>'１表総括表（市計）'!K11+'１表総括表（町村計）'!K9</f>
        <v>10848040</v>
      </c>
      <c r="L9" s="1">
        <f>'１表総括表（市計）'!L11+'１表総括表（町村計）'!L9</f>
        <v>1091</v>
      </c>
      <c r="M9" s="1">
        <f>'１表総括表（市計）'!M11+'１表総括表（町村計）'!M9</f>
        <v>10232</v>
      </c>
      <c r="N9" s="1">
        <f>'１表総括表（市計）'!N11+'１表総括表（町村計）'!N9</f>
        <v>192</v>
      </c>
      <c r="O9" s="1">
        <f>'１表総括表（市計）'!O11+'１表総括表（町村計）'!O9</f>
        <v>10040</v>
      </c>
      <c r="P9" s="1">
        <f t="shared" si="0"/>
        <v>5562.9</v>
      </c>
    </row>
    <row r="10" spans="1:16" ht="30" customHeight="1">
      <c r="A10" s="92" t="s">
        <v>59</v>
      </c>
      <c r="B10" s="95" t="s">
        <v>40</v>
      </c>
      <c r="C10" s="95"/>
      <c r="D10" s="1">
        <f>'１表総括表（市計）'!D12+'１表総括表（町村計）'!D10</f>
        <v>14499536</v>
      </c>
      <c r="E10" s="1">
        <f>'１表総括表（市計）'!E12+'１表総括表（町村計）'!E10</f>
        <v>966663837</v>
      </c>
      <c r="F10" s="1">
        <f>'１表総括表（市計）'!F12+'１表総括表（町村計）'!F10</f>
        <v>58134142</v>
      </c>
      <c r="G10" s="1">
        <f>'１表総括表（市計）'!G12+'１表総括表（町村計）'!G10</f>
        <v>908529695</v>
      </c>
      <c r="H10" s="1">
        <f>'１表総括表（市計）'!H12+'１表総括表（町村計）'!H10</f>
        <v>51240658</v>
      </c>
      <c r="I10" s="1">
        <f>'１表総括表（市計）'!I12+'１表総括表（町村計）'!I10</f>
        <v>2998240</v>
      </c>
      <c r="J10" s="1">
        <f>'１表総括表（市計）'!J12+'１表総括表（町村計）'!J10</f>
        <v>48242418</v>
      </c>
      <c r="K10" s="1">
        <f>'１表総括表（市計）'!K12+'１表総括表（町村計）'!K10</f>
        <v>48227244</v>
      </c>
      <c r="L10" s="1">
        <f>'１表総括表（市計）'!L12+'１表総括表（町村計）'!L10</f>
        <v>39712</v>
      </c>
      <c r="M10" s="1">
        <f>'１表総括表（市計）'!M12+'１表総括表（町村計）'!M10</f>
        <v>997877</v>
      </c>
      <c r="N10" s="1">
        <f>'１表総括表（市計）'!N12+'１表総括表（町村計）'!N10</f>
        <v>82937</v>
      </c>
      <c r="O10" s="1">
        <f>'１表総括表（市計）'!O12+'１表総括表（町村計）'!O10</f>
        <v>914940</v>
      </c>
      <c r="P10" s="1">
        <f t="shared" si="0"/>
        <v>53</v>
      </c>
    </row>
    <row r="11" spans="1:16" ht="30" customHeight="1">
      <c r="A11" s="93"/>
      <c r="B11" s="95" t="s">
        <v>41</v>
      </c>
      <c r="C11" s="95"/>
      <c r="D11" s="1">
        <f>'１表総括表（市計）'!D13+'１表総括表（町村計）'!D11</f>
        <v>1265829</v>
      </c>
      <c r="E11" s="1">
        <f>'１表総括表（市計）'!E13+'１表総括表（町村計）'!E11</f>
        <v>39011696</v>
      </c>
      <c r="F11" s="1">
        <f>'１表総括表（市計）'!F13+'１表総括表（町村計）'!F11</f>
        <v>269639</v>
      </c>
      <c r="G11" s="1">
        <f>'１表総括表（市計）'!G13+'１表総括表（町村計）'!G11</f>
        <v>38742057</v>
      </c>
      <c r="H11" s="1">
        <f>'１表総括表（市計）'!H13+'１表総括表（町村計）'!H11</f>
        <v>430412783</v>
      </c>
      <c r="I11" s="1">
        <f>'１表総括表（市計）'!I13+'１表総括表（町村計）'!I11</f>
        <v>2232869</v>
      </c>
      <c r="J11" s="1">
        <f>'１表総括表（市計）'!J13+'１表総括表（町村計）'!J11</f>
        <v>428179914</v>
      </c>
      <c r="K11" s="1">
        <f>'１表総括表（市計）'!K13+'１表総括表（町村計）'!K11</f>
        <v>111261368</v>
      </c>
      <c r="L11" s="1">
        <f>'１表総括表（市計）'!L13+'１表総括表（町村計）'!L11</f>
        <v>2159</v>
      </c>
      <c r="M11" s="1">
        <f>'１表総括表（市計）'!M13+'１表総括表（町村計）'!M11</f>
        <v>62216</v>
      </c>
      <c r="N11" s="1">
        <f>'１表総括表（市計）'!N13+'１表総括表（町村計）'!N11</f>
        <v>1056</v>
      </c>
      <c r="O11" s="1">
        <f>'１表総括表（市計）'!O13+'１表総括表（町村計）'!O11</f>
        <v>61160</v>
      </c>
      <c r="P11" s="1">
        <f t="shared" si="0"/>
        <v>11032.9</v>
      </c>
    </row>
    <row r="12" spans="1:16" ht="30" customHeight="1">
      <c r="A12" s="92" t="s">
        <v>60</v>
      </c>
      <c r="B12" s="95" t="s">
        <v>42</v>
      </c>
      <c r="C12" s="95"/>
      <c r="D12" s="29"/>
      <c r="E12" s="1">
        <f>'１表総括表（市計）'!E14+'１表総括表（町村計）'!E12</f>
        <v>202630897</v>
      </c>
      <c r="F12" s="1">
        <f>'１表総括表（市計）'!F14+'１表総括表（町村計）'!F12</f>
        <v>8039734</v>
      </c>
      <c r="G12" s="1">
        <f>'１表総括表（市計）'!G14+'１表総括表（町村計）'!G12</f>
        <v>194591163</v>
      </c>
      <c r="H12" s="1">
        <f>'１表総括表（市計）'!H14+'１表総括表（町村計）'!H12</f>
        <v>3399837936</v>
      </c>
      <c r="I12" s="1">
        <f>'１表総括表（市計）'!I14+'１表総括表（町村計）'!I12</f>
        <v>55202862</v>
      </c>
      <c r="J12" s="1">
        <f>'１表総括表（市計）'!J14+'１表総括表（町村計）'!J12</f>
        <v>3344635074</v>
      </c>
      <c r="K12" s="1">
        <f>'１表総括表（市計）'!K14+'１表総括表（町村計）'!K12</f>
        <v>543176829</v>
      </c>
      <c r="L12" s="29"/>
      <c r="M12" s="1">
        <f>'１表総括表（市計）'!M14+'１表総括表（町村計）'!M12</f>
        <v>1018004</v>
      </c>
      <c r="N12" s="1">
        <f>'１表総括表（市計）'!N14+'１表総括表（町村計）'!N12</f>
        <v>57978</v>
      </c>
      <c r="O12" s="1">
        <f>'１表総括表（市計）'!O14+'１表総括表（町村計）'!O12</f>
        <v>960026</v>
      </c>
      <c r="P12" s="1">
        <f t="shared" si="0"/>
        <v>16778.5</v>
      </c>
    </row>
    <row r="13" spans="1:16" ht="30" customHeight="1">
      <c r="A13" s="94"/>
      <c r="B13" s="95" t="s">
        <v>43</v>
      </c>
      <c r="C13" s="95"/>
      <c r="D13" s="29"/>
      <c r="E13" s="1">
        <f>'１表総括表（市計）'!E15+'１表総括表（町村計）'!E13</f>
        <v>251482907</v>
      </c>
      <c r="F13" s="1">
        <f>'１表総括表（市計）'!F15+'１表総括表（町村計）'!F13</f>
        <v>1445805</v>
      </c>
      <c r="G13" s="1">
        <f>'１表総括表（市計）'!G15+'１表総括表（町村計）'!G13</f>
        <v>250037102</v>
      </c>
      <c r="H13" s="1">
        <f>'１表総括表（市計）'!H15+'１表総括表（町村計）'!H13</f>
        <v>2350166348</v>
      </c>
      <c r="I13" s="1">
        <f>'１表総括表（市計）'!I15+'１表総括表（町村計）'!I13</f>
        <v>5681921</v>
      </c>
      <c r="J13" s="1">
        <f>'１表総括表（市計）'!J15+'１表総括表（町村計）'!J13</f>
        <v>2344484427</v>
      </c>
      <c r="K13" s="1">
        <f>'１表総括表（市計）'!K15+'１表総括表（町村計）'!K13</f>
        <v>757381702</v>
      </c>
      <c r="L13" s="29"/>
      <c r="M13" s="1">
        <f>'１表総括表（市計）'!M15+'１表総括表（町村計）'!M13</f>
        <v>865785</v>
      </c>
      <c r="N13" s="1">
        <f>'１表総括表（市計）'!N15+'１表総括表（町村計）'!N13</f>
        <v>25099</v>
      </c>
      <c r="O13" s="1">
        <f>'１表総括表（市計）'!O15+'１表総括表（町村計）'!O13</f>
        <v>840686</v>
      </c>
      <c r="P13" s="1">
        <f t="shared" si="0"/>
        <v>9345.2</v>
      </c>
    </row>
    <row r="14" spans="1:16" ht="30" customHeight="1">
      <c r="A14" s="94"/>
      <c r="B14" s="95" t="s">
        <v>44</v>
      </c>
      <c r="C14" s="95"/>
      <c r="D14" s="29"/>
      <c r="E14" s="1">
        <f>'１表総括表（市計）'!E16+'１表総括表（町村計）'!E14</f>
        <v>224805844</v>
      </c>
      <c r="F14" s="1">
        <f>'１表総括表（市計）'!F16+'１表総括表（町村計）'!F14</f>
        <v>167760</v>
      </c>
      <c r="G14" s="1">
        <f>'１表総括表（市計）'!G16+'１表総括表（町村計）'!G14</f>
        <v>224638084</v>
      </c>
      <c r="H14" s="1">
        <f>'１表総括表（市計）'!H16+'１表総括表（町村計）'!H14</f>
        <v>3039983479</v>
      </c>
      <c r="I14" s="1">
        <f>'１表総括表（市計）'!I16+'１表総括表（町村計）'!I14</f>
        <v>657619</v>
      </c>
      <c r="J14" s="1">
        <f>'１表総括表（市計）'!J16+'１表総括表（町村計）'!J14</f>
        <v>3039325860</v>
      </c>
      <c r="K14" s="1">
        <f>'１表総括表（市計）'!K16+'１表総括表（町村計）'!K14</f>
        <v>2091328246</v>
      </c>
      <c r="L14" s="29"/>
      <c r="M14" s="1">
        <f>'１表総括表（市計）'!M16+'１表総括表（町村計）'!M14</f>
        <v>286681</v>
      </c>
      <c r="N14" s="1">
        <f>'１表総括表（市計）'!N16+'１表総括表（町村計）'!N14</f>
        <v>3279</v>
      </c>
      <c r="O14" s="1">
        <f>'１表総括表（市計）'!O16+'１表総括表（町村計）'!O14</f>
        <v>283402</v>
      </c>
      <c r="P14" s="1">
        <f t="shared" si="0"/>
        <v>13522.7</v>
      </c>
    </row>
    <row r="15" spans="1:16" ht="30" customHeight="1">
      <c r="A15" s="93"/>
      <c r="B15" s="106" t="s">
        <v>45</v>
      </c>
      <c r="C15" s="106"/>
      <c r="D15" s="1">
        <f>'１表総括表（市計）'!D17+'１表総括表（町村計）'!D15</f>
        <v>57318442</v>
      </c>
      <c r="E15" s="1">
        <f>'１表総括表（市計）'!E17+'１表総括表（町村計）'!E15</f>
        <v>678919648</v>
      </c>
      <c r="F15" s="1">
        <f>'１表総括表（市計）'!F17+'１表総括表（町村計）'!F15</f>
        <v>9653299</v>
      </c>
      <c r="G15" s="1">
        <f>'１表総括表（市計）'!G17+'１表総括表（町村計）'!G15</f>
        <v>669266349</v>
      </c>
      <c r="H15" s="1">
        <f>'１表総括表（市計）'!H17+'１表総括表（町村計）'!H15</f>
        <v>8789987763</v>
      </c>
      <c r="I15" s="1">
        <f>'１表総括表（市計）'!I17+'１表総括表（町村計）'!I15</f>
        <v>61542402</v>
      </c>
      <c r="J15" s="1">
        <f>'１表総括表（市計）'!J17+'１表総括表（町村計）'!J15</f>
        <v>8728445361</v>
      </c>
      <c r="K15" s="1">
        <f>'１表総括表（市計）'!K17+'１表総括表（町村計）'!K15</f>
        <v>3391886777</v>
      </c>
      <c r="L15" s="1">
        <f>'１表総括表（市計）'!L17+'１表総括表（町村計）'!L15</f>
        <v>43593</v>
      </c>
      <c r="M15" s="1">
        <f>'１表総括表（市計）'!M17+'１表総括表（町村計）'!M15</f>
        <v>2170470</v>
      </c>
      <c r="N15" s="1">
        <f>'１表総括表（市計）'!N17+'１表総括表（町村計）'!N15</f>
        <v>86356</v>
      </c>
      <c r="O15" s="1">
        <f>'１表総括表（市計）'!O17+'１表総括表（町村計）'!O15</f>
        <v>2084114</v>
      </c>
      <c r="P15" s="1">
        <f t="shared" si="0"/>
        <v>12947</v>
      </c>
    </row>
    <row r="16" spans="1:16" ht="30" customHeight="1">
      <c r="A16" s="95" t="s">
        <v>46</v>
      </c>
      <c r="B16" s="95"/>
      <c r="C16" s="95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95" t="s">
        <v>47</v>
      </c>
      <c r="B17" s="95"/>
      <c r="C17" s="95"/>
      <c r="D17" s="1">
        <f>'１表総括表（市計）'!D19+'１表総括表（町村計）'!D17</f>
        <v>996</v>
      </c>
      <c r="E17" s="1">
        <f>'１表総括表（市計）'!E19+'１表総括表（町村計）'!E17</f>
        <v>260</v>
      </c>
      <c r="F17" s="1">
        <f>'１表総括表（市計）'!F19+'１表総括表（町村計）'!F17</f>
        <v>59</v>
      </c>
      <c r="G17" s="1">
        <f>'１表総括表（市計）'!G19+'１表総括表（町村計）'!G17</f>
        <v>201</v>
      </c>
      <c r="H17" s="1">
        <f>'１表総括表（市計）'!H19+'１表総括表（町村計）'!H17</f>
        <v>15823</v>
      </c>
      <c r="I17" s="1">
        <f>'１表総括表（市計）'!I19+'１表総括表（町村計）'!I17</f>
        <v>415</v>
      </c>
      <c r="J17" s="1">
        <f>'１表総括表（市計）'!J19+'１表総括表（町村計）'!J17</f>
        <v>15408</v>
      </c>
      <c r="K17" s="1">
        <f>'１表総括表（市計）'!K19+'１表総括表（町村計）'!K17</f>
        <v>15342</v>
      </c>
      <c r="L17" s="1">
        <f>'１表総括表（市計）'!L19+'１表総括表（町村計）'!L17</f>
        <v>4</v>
      </c>
      <c r="M17" s="1">
        <f>'１表総括表（市計）'!M19+'１表総括表（町村計）'!M17</f>
        <v>24</v>
      </c>
      <c r="N17" s="1">
        <f>'１表総括表（市計）'!N19+'１表総括表（町村計）'!N17</f>
        <v>4</v>
      </c>
      <c r="O17" s="1">
        <f>'１表総括表（市計）'!O19+'１表総括表（町村計）'!O17</f>
        <v>20</v>
      </c>
      <c r="P17" s="1">
        <f t="shared" si="0"/>
        <v>60857.7</v>
      </c>
    </row>
    <row r="18" spans="1:16" ht="30" customHeight="1">
      <c r="A18" s="95" t="s">
        <v>48</v>
      </c>
      <c r="B18" s="95"/>
      <c r="C18" s="95"/>
      <c r="D18" s="1">
        <f>'１表総括表（市計）'!D20+'１表総括表（町村計）'!D18</f>
        <v>19730062</v>
      </c>
      <c r="E18" s="1">
        <f>'１表総括表（市計）'!E20+'１表総括表（町村計）'!E18</f>
        <v>1090864</v>
      </c>
      <c r="F18" s="1">
        <f>'１表総括表（市計）'!F20+'１表総括表（町村計）'!F18</f>
        <v>142382</v>
      </c>
      <c r="G18" s="1">
        <f>'１表総括表（市計）'!G20+'１表総括表（町村計）'!G18</f>
        <v>948482</v>
      </c>
      <c r="H18" s="1">
        <f>'１表総括表（市計）'!H20+'１表総括表（町村計）'!H18</f>
        <v>101122</v>
      </c>
      <c r="I18" s="1">
        <f>'１表総括表（市計）'!I20+'１表総括表（町村計）'!I18</f>
        <v>4078</v>
      </c>
      <c r="J18" s="1">
        <f>'１表総括表（市計）'!J20+'１表総括表（町村計）'!J18</f>
        <v>97044</v>
      </c>
      <c r="K18" s="1">
        <f>'１表総括表（市計）'!K20+'１表総括表（町村計）'!K18</f>
        <v>78457</v>
      </c>
      <c r="L18" s="1">
        <f>'１表総括表（市計）'!L20+'１表総括表（町村計）'!L18</f>
        <v>4277</v>
      </c>
      <c r="M18" s="1">
        <f>'１表総括表（市計）'!M20+'１表総括表（町村計）'!M18</f>
        <v>1382</v>
      </c>
      <c r="N18" s="1">
        <f>'１表総括表（市計）'!N20+'１表総括表（町村計）'!N18</f>
        <v>277</v>
      </c>
      <c r="O18" s="1">
        <f>'１表総括表（市計）'!O20+'１表総括表（町村計）'!O18</f>
        <v>1105</v>
      </c>
      <c r="P18" s="1">
        <f t="shared" si="0"/>
        <v>92.7</v>
      </c>
    </row>
    <row r="19" spans="1:16" ht="30" customHeight="1">
      <c r="A19" s="92" t="s">
        <v>61</v>
      </c>
      <c r="B19" s="95" t="s">
        <v>49</v>
      </c>
      <c r="C19" s="95"/>
      <c r="D19" s="1">
        <f>'１表総括表（市計）'!D21+'１表総括表（町村計）'!D19</f>
        <v>411985867</v>
      </c>
      <c r="E19" s="1">
        <f>'１表総括表（市計）'!E21+'１表総括表（町村計）'!E19</f>
        <v>1198658800</v>
      </c>
      <c r="F19" s="1">
        <f>'１表総括表（市計）'!F21+'１表総括表（町村計）'!F19</f>
        <v>112017504</v>
      </c>
      <c r="G19" s="1">
        <f>'１表総括表（市計）'!G21+'１表総括表（町村計）'!G19</f>
        <v>1086641296</v>
      </c>
      <c r="H19" s="1">
        <f>'１表総括表（市計）'!H21+'１表総括表（町村計）'!H19</f>
        <v>28394925</v>
      </c>
      <c r="I19" s="1">
        <f>'１表総括表（市計）'!I21+'１表総括表（町村計）'!I19</f>
        <v>2803951</v>
      </c>
      <c r="J19" s="1">
        <f>'１表総括表（市計）'!J21+'１表総括表（町村計）'!J19</f>
        <v>25590974</v>
      </c>
      <c r="K19" s="1">
        <f>'１表総括表（市計）'!K21+'１表総括表（町村計）'!K19</f>
        <v>25589010</v>
      </c>
      <c r="L19" s="1">
        <f>'１表総括表（市計）'!L21+'１表総括表（町村計）'!L19</f>
        <v>27762</v>
      </c>
      <c r="M19" s="1">
        <f>'１表総括表（市計）'!M21+'１表総括表（町村計）'!M19</f>
        <v>539314</v>
      </c>
      <c r="N19" s="1">
        <f>'１表総括表（市計）'!N21+'１表総括表（町村計）'!N19</f>
        <v>103282</v>
      </c>
      <c r="O19" s="1">
        <f>'１表総括表（市計）'!O21+'１表総括表（町村計）'!O19</f>
        <v>436032</v>
      </c>
      <c r="P19" s="1">
        <f t="shared" si="0"/>
        <v>23.7</v>
      </c>
    </row>
    <row r="20" spans="1:16" ht="30" customHeight="1">
      <c r="A20" s="93"/>
      <c r="B20" s="95" t="s">
        <v>50</v>
      </c>
      <c r="C20" s="95"/>
      <c r="D20" s="1">
        <f>'１表総括表（市計）'!D22+'１表総括表（町村計）'!D20</f>
        <v>3012418</v>
      </c>
      <c r="E20" s="1">
        <f>'１表総括表（市計）'!E22+'１表総括表（町村計）'!E20</f>
        <v>16540234</v>
      </c>
      <c r="F20" s="1">
        <f>'１表総括表（市計）'!F22+'１表総括表（町村計）'!F20</f>
        <v>347750</v>
      </c>
      <c r="G20" s="1">
        <f>'１表総括表（市計）'!G22+'１表総括表（町村計）'!G20</f>
        <v>16192484</v>
      </c>
      <c r="H20" s="1">
        <f>'１表総括表（市計）'!H22+'１表総括表（町村計）'!H20</f>
        <v>53623492</v>
      </c>
      <c r="I20" s="1">
        <f>'１表総括表（市計）'!I22+'１表総括表（町村計）'!I20</f>
        <v>111818</v>
      </c>
      <c r="J20" s="1">
        <f>'１表総括表（市計）'!J22+'１表総括表（町村計）'!J20</f>
        <v>53511674</v>
      </c>
      <c r="K20" s="1">
        <f>'１表総括表（市計）'!K22+'１表総括表（町村計）'!K20</f>
        <v>36213443</v>
      </c>
      <c r="L20" s="1">
        <f>'１表総括表（市計）'!L22+'１表総括表（町村計）'!L20</f>
        <v>2932</v>
      </c>
      <c r="M20" s="1">
        <f>'１表総括表（市計）'!M22+'１表総括表（町村計）'!M20</f>
        <v>15683</v>
      </c>
      <c r="N20" s="1">
        <f>'１表総括表（市計）'!N22+'１表総括表（町村計）'!N20</f>
        <v>958</v>
      </c>
      <c r="O20" s="1">
        <f>'１表総括表（市計）'!O22+'１表総括表（町村計）'!O20</f>
        <v>14725</v>
      </c>
      <c r="P20" s="1">
        <f t="shared" si="0"/>
        <v>3242</v>
      </c>
    </row>
    <row r="21" spans="1:16" ht="30" customHeight="1">
      <c r="A21" s="95" t="s">
        <v>51</v>
      </c>
      <c r="B21" s="95"/>
      <c r="C21" s="95"/>
      <c r="D21" s="1">
        <f>'１表総括表（市計）'!D23+'１表総括表（町村計）'!D21</f>
        <v>4679188</v>
      </c>
      <c r="E21" s="1">
        <f>'１表総括表（市計）'!E23+'１表総括表（町村計）'!E21</f>
        <v>8633452</v>
      </c>
      <c r="F21" s="1">
        <f>'１表総括表（市計）'!F23+'１表総括表（町村計）'!F21</f>
        <v>85953</v>
      </c>
      <c r="G21" s="1">
        <f>'１表総括表（市計）'!G23+'１表総括表（町村計）'!G21</f>
        <v>8547499</v>
      </c>
      <c r="H21" s="1">
        <f>'１表総括表（市計）'!H23+'１表総括表（町村計）'!H21</f>
        <v>370308</v>
      </c>
      <c r="I21" s="1">
        <f>'１表総括表（市計）'!I23+'１表総括表（町村計）'!I21</f>
        <v>1920</v>
      </c>
      <c r="J21" s="1">
        <f>'１表総括表（市計）'!J23+'１表総括表（町村計）'!J21</f>
        <v>368388</v>
      </c>
      <c r="K21" s="1">
        <f>'１表総括表（市計）'!K23+'１表総括表（町村計）'!K21</f>
        <v>345305</v>
      </c>
      <c r="L21" s="1">
        <f>'１表総括表（市計）'!L23+'１表総括表（町村計）'!L21</f>
        <v>116</v>
      </c>
      <c r="M21" s="1">
        <f>'１表総括表（市計）'!M23+'１表総括表（町村計）'!M21</f>
        <v>1135</v>
      </c>
      <c r="N21" s="1">
        <f>'１表総括表（市計）'!N23+'１表総括表（町村計）'!N21</f>
        <v>55</v>
      </c>
      <c r="O21" s="1">
        <f>'１表総括表（市計）'!O23+'１表総括表（町村計）'!O21</f>
        <v>1080</v>
      </c>
      <c r="P21" s="1">
        <f t="shared" si="0"/>
        <v>42.9</v>
      </c>
    </row>
    <row r="22" spans="1:16" ht="30" customHeight="1">
      <c r="A22" s="95" t="s">
        <v>52</v>
      </c>
      <c r="B22" s="95"/>
      <c r="C22" s="95"/>
      <c r="D22" s="1">
        <f>'１表総括表（市計）'!D24+'１表総括表（町村計）'!D22</f>
        <v>19793592</v>
      </c>
      <c r="E22" s="1">
        <f>'１表総括表（市計）'!E24+'１表総括表（町村計）'!E22</f>
        <v>78281896</v>
      </c>
      <c r="F22" s="1">
        <f>'１表総括表（市計）'!F24+'１表総括表（町村計）'!F22</f>
        <v>16027145</v>
      </c>
      <c r="G22" s="1">
        <f>'１表総括表（市計）'!G24+'１表総括表（町村計）'!G22</f>
        <v>62254751</v>
      </c>
      <c r="H22" s="1">
        <f>'１表総括表（市計）'!H24+'１表総括表（町村計）'!H22</f>
        <v>5675691</v>
      </c>
      <c r="I22" s="1">
        <f>'１表総括表（市計）'!I24+'１表総括表（町村計）'!I22</f>
        <v>437435</v>
      </c>
      <c r="J22" s="1">
        <f>'１表総括表（市計）'!J24+'１表総括表（町村計）'!J22</f>
        <v>5238256</v>
      </c>
      <c r="K22" s="1">
        <f>'１表総括表（市計）'!K24+'１表総括表（町村計）'!K22</f>
        <v>4073154</v>
      </c>
      <c r="L22" s="1">
        <f>'１表総括表（市計）'!L24+'１表総括表（町村計）'!L22</f>
        <v>16637</v>
      </c>
      <c r="M22" s="1">
        <f>'１表総括表（市計）'!M24+'１表総括表（町村計）'!M22</f>
        <v>120742</v>
      </c>
      <c r="N22" s="1">
        <f>'１表総括表（市計）'!N24+'１表総括表（町村計）'!N22</f>
        <v>27910</v>
      </c>
      <c r="O22" s="1">
        <f>'１表総括表（市計）'!O24+'１表総括表（町村計）'!O22</f>
        <v>92832</v>
      </c>
      <c r="P22" s="1">
        <f t="shared" si="0"/>
        <v>72.5</v>
      </c>
    </row>
    <row r="23" spans="1:16" ht="30" customHeight="1">
      <c r="A23" s="96" t="s">
        <v>62</v>
      </c>
      <c r="B23" s="100" t="s">
        <v>53</v>
      </c>
      <c r="C23" s="102"/>
      <c r="D23" s="1">
        <f>'１表総括表（市計）'!D25+'１表総括表（町村計）'!D23</f>
        <v>1361237</v>
      </c>
      <c r="E23" s="1">
        <f>'１表総括表（市計）'!E25+'１表総括表（町村計）'!E23</f>
        <v>90408241</v>
      </c>
      <c r="F23" s="1">
        <f>'１表総括表（市計）'!F25+'１表総括表（町村計）'!F23</f>
        <v>16648</v>
      </c>
      <c r="G23" s="1">
        <f>'１表総括表（市計）'!G25+'１表総括表（町村計）'!G23</f>
        <v>90391593</v>
      </c>
      <c r="H23" s="1">
        <f>'１表総括表（市計）'!H25+'１表総括表（町村計）'!H23</f>
        <v>120410088</v>
      </c>
      <c r="I23" s="1">
        <f>'１表総括表（市計）'!I25+'１表総括表（町村計）'!I23</f>
        <v>18629</v>
      </c>
      <c r="J23" s="1">
        <f>'１表総括表（市計）'!J25+'１表総括表（町村計）'!J23</f>
        <v>120391459</v>
      </c>
      <c r="K23" s="1">
        <f>'１表総括表（市計）'!K25+'１表総括表（町村計）'!K23</f>
        <v>84812182</v>
      </c>
      <c r="L23" s="1">
        <f>'１表総括表（市計）'!L25+'１表総括表（町村計）'!L23</f>
        <v>1043</v>
      </c>
      <c r="M23" s="1">
        <f>'１表総括表（市計）'!M25+'１表総括表（町村計）'!M23</f>
        <v>36390</v>
      </c>
      <c r="N23" s="1">
        <f>'１表総括表（市計）'!N25+'１表総括表（町村計）'!N23</f>
        <v>131</v>
      </c>
      <c r="O23" s="1">
        <f>'１表総括表（市計）'!O25+'１表総括表（町村計）'!O23</f>
        <v>36259</v>
      </c>
      <c r="P23" s="1">
        <f t="shared" si="0"/>
        <v>1331.8</v>
      </c>
    </row>
    <row r="24" spans="1:16" ht="30" customHeight="1">
      <c r="A24" s="96"/>
      <c r="B24" s="100" t="s">
        <v>54</v>
      </c>
      <c r="C24" s="102"/>
      <c r="D24" s="1">
        <f>'１表総括表（市計）'!D26+'１表総括表（町村計）'!D24</f>
        <v>1762550</v>
      </c>
      <c r="E24" s="1">
        <f>'１表総括表（市計）'!E26+'１表総括表（町村計）'!E24</f>
        <v>1077426</v>
      </c>
      <c r="F24" s="1">
        <f>'１表総括表（市計）'!F26+'１表総括表（町村計）'!F24</f>
        <v>643</v>
      </c>
      <c r="G24" s="1">
        <f>'１表総括表（市計）'!G26+'１表総括表（町村計）'!G24</f>
        <v>1076783</v>
      </c>
      <c r="H24" s="1">
        <f>'１表総括表（市計）'!H26+'１表総括表（町村計）'!H24</f>
        <v>10279689</v>
      </c>
      <c r="I24" s="1">
        <f>'１表総括表（市計）'!I26+'１表総括表（町村計）'!I24</f>
        <v>813</v>
      </c>
      <c r="J24" s="1">
        <f>'１表総括表（市計）'!J26+'１表総括表（町村計）'!J24</f>
        <v>10278876</v>
      </c>
      <c r="K24" s="1">
        <f>'１表総括表（市計）'!K26+'１表総括表（町村計）'!K24</f>
        <v>7167773</v>
      </c>
      <c r="L24" s="1">
        <f>'１表総括表（市計）'!L26+'１表総括表（町村計）'!L24</f>
        <v>792</v>
      </c>
      <c r="M24" s="1">
        <f>'１表総括表（市計）'!M26+'１表総括表（町村計）'!M24</f>
        <v>615</v>
      </c>
      <c r="N24" s="1">
        <f>'１表総括表（市計）'!N26+'１表総括表（町村計）'!N24</f>
        <v>5</v>
      </c>
      <c r="O24" s="1">
        <f>'１表総括表（市計）'!O26+'１表総括表（町村計）'!O24</f>
        <v>610</v>
      </c>
      <c r="P24" s="1">
        <f t="shared" si="0"/>
        <v>9541</v>
      </c>
    </row>
    <row r="25" spans="1:16" ht="30" customHeight="1">
      <c r="A25" s="96"/>
      <c r="B25" s="97" t="s">
        <v>133</v>
      </c>
      <c r="C25" s="25" t="s">
        <v>134</v>
      </c>
      <c r="D25" s="1">
        <f>'１表総括表（市計）'!D27+'１表総括表（町村計）'!D25</f>
        <v>131271</v>
      </c>
      <c r="E25" s="1">
        <f>'１表総括表（市計）'!E27+'１表総括表（町村計）'!E25</f>
        <v>7641473</v>
      </c>
      <c r="F25" s="1">
        <f>'１表総括表（市計）'!F27+'１表総括表（町村計）'!F25</f>
        <v>2754</v>
      </c>
      <c r="G25" s="1">
        <f>'１表総括表（市計）'!G27+'１表総括表（町村計）'!G25</f>
        <v>7638719</v>
      </c>
      <c r="H25" s="1">
        <f>'１表総括表（市計）'!H27+'１表総括表（町村計）'!H25</f>
        <v>30435733</v>
      </c>
      <c r="I25" s="1">
        <f>'１表総括表（市計）'!I27+'１表総括表（町村計）'!I25</f>
        <v>3029</v>
      </c>
      <c r="J25" s="1">
        <f>'１表総括表（市計）'!J27+'１表総括表（町村計）'!J25</f>
        <v>30432704</v>
      </c>
      <c r="K25" s="1">
        <f>'１表総括表（市計）'!K27+'１表総括表（町村計）'!K25</f>
        <v>20422773</v>
      </c>
      <c r="L25" s="1">
        <f>'１表総括表（市計）'!L27+'１表総括表（町村計）'!L25</f>
        <v>703</v>
      </c>
      <c r="M25" s="1">
        <f>'１表総括表（市計）'!M27+'１表総括表（町村計）'!M25</f>
        <v>22213</v>
      </c>
      <c r="N25" s="1">
        <f>'１表総括表（市計）'!N27+'１表総括表（町村計）'!N25</f>
        <v>28</v>
      </c>
      <c r="O25" s="1">
        <f>'１表総括表（市計）'!O27+'１表総括表（町村計）'!O25</f>
        <v>22185</v>
      </c>
      <c r="P25" s="1">
        <f t="shared" si="0"/>
        <v>3983</v>
      </c>
    </row>
    <row r="26" spans="1:16" ht="30" customHeight="1">
      <c r="A26" s="96"/>
      <c r="B26" s="98"/>
      <c r="C26" s="25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70266</v>
      </c>
      <c r="F26" s="1">
        <f>'１表総括表（市計）'!F28+'１表総括表（町村計）'!F26</f>
        <v>0</v>
      </c>
      <c r="G26" s="1">
        <f>'１表総括表（市計）'!G28+'１表総括表（町村計）'!G26</f>
        <v>70266</v>
      </c>
      <c r="H26" s="1">
        <f>'１表総括表（市計）'!H28+'１表総括表（町村計）'!H26</f>
        <v>2689165</v>
      </c>
      <c r="I26" s="1">
        <f>'１表総括表（市計）'!I28+'１表総括表（町村計）'!I26</f>
        <v>0</v>
      </c>
      <c r="J26" s="1">
        <f>'１表総括表（市計）'!J28+'１表総括表（町村計）'!J26</f>
        <v>2689165</v>
      </c>
      <c r="K26" s="1">
        <f>'１表総括表（市計）'!K28+'１表総括表（町村計）'!K26</f>
        <v>1845260</v>
      </c>
      <c r="L26" s="1">
        <f>'１表総括表（市計）'!L28+'１表総括表（町村計）'!L26</f>
        <v>0</v>
      </c>
      <c r="M26" s="1">
        <f>'１表総括表（市計）'!M28+'１表総括表（町村計）'!M26</f>
        <v>156</v>
      </c>
      <c r="N26" s="1">
        <f>'１表総括表（市計）'!N28+'１表総括表（町村計）'!N26</f>
        <v>0</v>
      </c>
      <c r="O26" s="1">
        <f>'１表総括表（市計）'!O28+'１表総括表（町村計）'!O26</f>
        <v>156</v>
      </c>
      <c r="P26" s="1">
        <f t="shared" si="0"/>
        <v>38271.2</v>
      </c>
    </row>
    <row r="27" spans="1:16" ht="30" customHeight="1">
      <c r="A27" s="96"/>
      <c r="B27" s="99"/>
      <c r="C27" s="25" t="s">
        <v>136</v>
      </c>
      <c r="D27" s="1">
        <f>'１表総括表（市計）'!D29+'１表総括表（町村計）'!D27</f>
        <v>131271</v>
      </c>
      <c r="E27" s="1">
        <f>'１表総括表（市計）'!E29+'１表総括表（町村計）'!E27</f>
        <v>7711739</v>
      </c>
      <c r="F27" s="1">
        <f>'１表総括表（市計）'!F29+'１表総括表（町村計）'!F27</f>
        <v>2754</v>
      </c>
      <c r="G27" s="1">
        <f>'１表総括表（市計）'!G29+'１表総括表（町村計）'!G27</f>
        <v>7708985</v>
      </c>
      <c r="H27" s="1">
        <f>'１表総括表（市計）'!H29+'１表総括表（町村計）'!H27</f>
        <v>33124898</v>
      </c>
      <c r="I27" s="1">
        <f>'１表総括表（市計）'!I29+'１表総括表（町村計）'!I27</f>
        <v>3029</v>
      </c>
      <c r="J27" s="1">
        <f>'１表総括表（市計）'!J29+'１表総括表（町村計）'!J27</f>
        <v>33121869</v>
      </c>
      <c r="K27" s="1">
        <f>'１表総括表（市計）'!K29+'１表総括表（町村計）'!K27</f>
        <v>22268033</v>
      </c>
      <c r="L27" s="1">
        <f>'１表総括表（市計）'!L29+'１表総括表（町村計）'!L27</f>
        <v>703</v>
      </c>
      <c r="M27" s="1">
        <f>'１表総括表（市計）'!M29+'１表総括表（町村計）'!M27</f>
        <v>22369</v>
      </c>
      <c r="N27" s="1">
        <f>'１表総括表（市計）'!N29+'１表総括表（町村計）'!N27</f>
        <v>28</v>
      </c>
      <c r="O27" s="1">
        <f>'１表総括表（市計）'!O29+'１表総括表（町村計）'!O27</f>
        <v>22341</v>
      </c>
      <c r="P27" s="1">
        <f t="shared" si="0"/>
        <v>4295.4</v>
      </c>
    </row>
    <row r="28" spans="1:16" ht="30" customHeight="1">
      <c r="A28" s="96"/>
      <c r="B28" s="100" t="s">
        <v>55</v>
      </c>
      <c r="C28" s="102"/>
      <c r="D28" s="1">
        <f>'１表総括表（市計）'!D30+'１表総括表（町村計）'!D28</f>
        <v>153757916</v>
      </c>
      <c r="E28" s="1">
        <f>'１表総括表（市計）'!E30+'１表総括表（町村計）'!E28</f>
        <v>158621435</v>
      </c>
      <c r="F28" s="1">
        <f>'１表総括表（市計）'!F30+'１表総括表（町村計）'!F28</f>
        <v>11172408</v>
      </c>
      <c r="G28" s="1">
        <f>'１表総括表（市計）'!G30+'１表総括表（町村計）'!G28</f>
        <v>147449027</v>
      </c>
      <c r="H28" s="1">
        <f>'１表総括表（市計）'!H30+'１表総括表（町村計）'!H28</f>
        <v>806340554</v>
      </c>
      <c r="I28" s="1">
        <f>'１表総括表（市計）'!I30+'１表総括表（町村計）'!I28</f>
        <v>5427597</v>
      </c>
      <c r="J28" s="1">
        <f>'１表総括表（市計）'!J30+'１表総括表（町村計）'!J28</f>
        <v>800912957</v>
      </c>
      <c r="K28" s="1">
        <f>'１表総括表（市計）'!K30+'１表総括表（町村計）'!K28</f>
        <v>548031782</v>
      </c>
      <c r="L28" s="1">
        <f>'１表総括表（市計）'!L30+'１表総括表（町村計）'!L28</f>
        <v>372293</v>
      </c>
      <c r="M28" s="1">
        <f>'１表総括表（市計）'!M30+'１表総括表（町村計）'!M28</f>
        <v>317051</v>
      </c>
      <c r="N28" s="1">
        <f>'１表総括表（市計）'!N30+'１表総括表（町村計）'!N28</f>
        <v>57306</v>
      </c>
      <c r="O28" s="1">
        <f>'１表総括表（市計）'!O30+'１表総括表（町村計）'!O28</f>
        <v>259745</v>
      </c>
      <c r="P28" s="1">
        <f t="shared" si="0"/>
        <v>5083.4</v>
      </c>
    </row>
    <row r="29" spans="1:16" ht="30" customHeight="1">
      <c r="A29" s="96"/>
      <c r="B29" s="107" t="s">
        <v>45</v>
      </c>
      <c r="C29" s="109"/>
      <c r="D29" s="1">
        <f>'１表総括表（市計）'!D31+'１表総括表（町村計）'!D29</f>
        <v>157012974</v>
      </c>
      <c r="E29" s="1">
        <f>'１表総括表（市計）'!E31+'１表総括表（町村計）'!E29</f>
        <v>257818841</v>
      </c>
      <c r="F29" s="1">
        <f>'１表総括表（市計）'!F31+'１表総括表（町村計）'!F29</f>
        <v>11192453</v>
      </c>
      <c r="G29" s="1">
        <f>'１表総括表（市計）'!G31+'１表総括表（町村計）'!G29</f>
        <v>246626388</v>
      </c>
      <c r="H29" s="1">
        <f>'１表総括表（市計）'!H31+'１表総括表（町村計）'!H29</f>
        <v>970155229</v>
      </c>
      <c r="I29" s="1">
        <f>'１表総括表（市計）'!I31+'１表総括表（町村計）'!I29</f>
        <v>5450068</v>
      </c>
      <c r="J29" s="1">
        <f>'１表総括表（市計）'!J31+'１表総括表（町村計）'!J29</f>
        <v>964705161</v>
      </c>
      <c r="K29" s="1">
        <f>'１表総括表（市計）'!K31+'１表総括表（町村計）'!K29</f>
        <v>662279770</v>
      </c>
      <c r="L29" s="1">
        <f>'１表総括表（市計）'!L31+'１表総括表（町村計）'!L29</f>
        <v>374831</v>
      </c>
      <c r="M29" s="1">
        <f>'１表総括表（市計）'!M31+'１表総括表（町村計）'!M29</f>
        <v>376425</v>
      </c>
      <c r="N29" s="1">
        <f>'１表総括表（市計）'!N31+'１表総括表（町村計）'!N29</f>
        <v>57470</v>
      </c>
      <c r="O29" s="1">
        <f>'１表総括表（市計）'!O31+'１表総括表（町村計）'!O29</f>
        <v>318955</v>
      </c>
      <c r="P29" s="1">
        <f t="shared" si="0"/>
        <v>3762.9</v>
      </c>
    </row>
    <row r="30" spans="1:16" ht="30" customHeight="1">
      <c r="A30" s="95" t="s">
        <v>56</v>
      </c>
      <c r="B30" s="95"/>
      <c r="C30" s="95"/>
      <c r="D30" s="1">
        <f>'１表総括表（市計）'!D32+'１表総括表（町村計）'!D30</f>
        <v>1221546410</v>
      </c>
      <c r="E30" s="29"/>
      <c r="F30" s="29"/>
      <c r="G30" s="29"/>
      <c r="H30" s="29"/>
      <c r="I30" s="29"/>
      <c r="J30" s="29"/>
      <c r="K30" s="29"/>
      <c r="L30" s="1">
        <f>'１表総括表（市計）'!L32+'１表総括表（町村計）'!L30</f>
        <v>1365096</v>
      </c>
      <c r="M30" s="29"/>
      <c r="N30" s="29"/>
      <c r="O30" s="29"/>
      <c r="P30" s="29"/>
    </row>
    <row r="31" spans="1:16" ht="30" customHeight="1">
      <c r="A31" s="95" t="s">
        <v>57</v>
      </c>
      <c r="B31" s="95"/>
      <c r="C31" s="95"/>
      <c r="D31" s="1">
        <f>'１表総括表（市計）'!D33+'１表総括表（町村計）'!D31</f>
        <v>1922106013</v>
      </c>
      <c r="E31" s="1">
        <f>'１表総括表（市計）'!E33+'１表総括表（町村計）'!E31</f>
        <v>4173613987</v>
      </c>
      <c r="F31" s="1">
        <f>'１表総括表（市計）'!F33+'１表総括表（町村計）'!F31</f>
        <v>242940821</v>
      </c>
      <c r="G31" s="1">
        <f>'１表総括表（市計）'!G33+'１表総括表（町村計）'!G31</f>
        <v>3930673166</v>
      </c>
      <c r="H31" s="1">
        <f>'１表総括表（市計）'!H33+'１表総括表（町村計）'!H31</f>
        <v>10465797700</v>
      </c>
      <c r="I31" s="1">
        <f>'１表総括表（市計）'!I33+'１表総括表（町村計）'!I31</f>
        <v>79254181</v>
      </c>
      <c r="J31" s="1">
        <f>'１表総括表（市計）'!J33+'１表総括表（町村計）'!J31</f>
        <v>10386543519</v>
      </c>
      <c r="K31" s="1">
        <f>'１表総括表（市計）'!K33+'１表総括表（町村計）'!K31</f>
        <v>4387145217</v>
      </c>
      <c r="L31" s="1">
        <f>'１表総括表（市計）'!L33+'１表総括表（町村計）'!L31</f>
        <v>1911195</v>
      </c>
      <c r="M31" s="1">
        <f>'１表総括表（市計）'!M33+'１表総括表（町村計）'!M31</f>
        <v>5007680</v>
      </c>
      <c r="N31" s="1">
        <f>'１表総括表（市計）'!N33+'１表総括表（町村計）'!N31</f>
        <v>405371</v>
      </c>
      <c r="O31" s="1">
        <f>'１表総括表（市計）'!O33+'１表総括表（町村計）'!O31</f>
        <v>4602309</v>
      </c>
      <c r="P31" s="1">
        <f>IF(H31&gt;0,ROUND(H31/E31*1000,1),0)</f>
        <v>2507.6</v>
      </c>
    </row>
    <row r="33" ht="14.25" hidden="1"/>
    <row r="34" spans="4:15" ht="14.25" hidden="1">
      <c r="D34" s="10">
        <f aca="true" t="shared" si="1" ref="D34:O34">D8+D9+D10+D11+D15+D16+D17+D18+D19+D20+D21+D22+D29+D30</f>
        <v>1922106013</v>
      </c>
      <c r="E34" s="10">
        <f t="shared" si="1"/>
        <v>4173613987</v>
      </c>
      <c r="F34" s="10">
        <f t="shared" si="1"/>
        <v>242940821</v>
      </c>
      <c r="G34" s="10">
        <f t="shared" si="1"/>
        <v>3930673166</v>
      </c>
      <c r="H34" s="10">
        <f t="shared" si="1"/>
        <v>10465797700</v>
      </c>
      <c r="I34" s="10">
        <f t="shared" si="1"/>
        <v>79254229</v>
      </c>
      <c r="J34" s="10">
        <f t="shared" si="1"/>
        <v>10386543471</v>
      </c>
      <c r="K34" s="10">
        <f t="shared" si="1"/>
        <v>4387145217</v>
      </c>
      <c r="L34" s="10">
        <f t="shared" si="1"/>
        <v>1911195</v>
      </c>
      <c r="M34" s="10">
        <f t="shared" si="1"/>
        <v>5007680</v>
      </c>
      <c r="N34" s="10">
        <f t="shared" si="1"/>
        <v>405371</v>
      </c>
      <c r="O34" s="10">
        <f t="shared" si="1"/>
        <v>4602309</v>
      </c>
    </row>
    <row r="35" ht="14.25" hidden="1"/>
    <row r="37" spans="4:16" ht="14.2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B14:C14"/>
    <mergeCell ref="B15:C15"/>
    <mergeCell ref="B29:C29"/>
    <mergeCell ref="B23:C23"/>
    <mergeCell ref="B24:C24"/>
    <mergeCell ref="B25:B27"/>
    <mergeCell ref="B28:C28"/>
    <mergeCell ref="D6:G6"/>
    <mergeCell ref="H6:K6"/>
    <mergeCell ref="B8:C8"/>
    <mergeCell ref="B9:C9"/>
    <mergeCell ref="B10:C10"/>
    <mergeCell ref="B11:C11"/>
    <mergeCell ref="L6:O6"/>
    <mergeCell ref="A6:C7"/>
    <mergeCell ref="A19:A20"/>
    <mergeCell ref="A16:C16"/>
    <mergeCell ref="A17:C17"/>
    <mergeCell ref="A18:C18"/>
    <mergeCell ref="B19:C19"/>
    <mergeCell ref="B20:C20"/>
    <mergeCell ref="B12:C12"/>
    <mergeCell ref="B13:C13"/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zoomScale="75" zoomScaleNormal="75" zoomScalePageLayoutView="0" workbookViewId="0" topLeftCell="A1">
      <selection activeCell="F14" sqref="F14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27" t="s">
        <v>117</v>
      </c>
      <c r="B2" s="125" t="s">
        <v>119</v>
      </c>
      <c r="C2" s="124" t="s">
        <v>141</v>
      </c>
      <c r="D2" s="124"/>
      <c r="E2" s="124"/>
      <c r="F2" s="124" t="s">
        <v>140</v>
      </c>
      <c r="G2" s="124"/>
      <c r="H2" s="124"/>
      <c r="I2" s="124" t="s">
        <v>142</v>
      </c>
      <c r="J2" s="124"/>
      <c r="K2" s="124"/>
    </row>
    <row r="3" spans="1:11" s="13" customFormat="1" ht="54" customHeight="1">
      <c r="A3" s="127"/>
      <c r="B3" s="126"/>
      <c r="C3" s="132" t="s">
        <v>8</v>
      </c>
      <c r="D3" s="132" t="s">
        <v>6</v>
      </c>
      <c r="E3" s="132" t="s">
        <v>10</v>
      </c>
      <c r="F3" s="132" t="s">
        <v>8</v>
      </c>
      <c r="G3" s="132" t="s">
        <v>6</v>
      </c>
      <c r="H3" s="132" t="s">
        <v>10</v>
      </c>
      <c r="I3" s="132" t="s">
        <v>8</v>
      </c>
      <c r="J3" s="132" t="s">
        <v>6</v>
      </c>
      <c r="K3" s="132" t="s">
        <v>10</v>
      </c>
    </row>
    <row r="4" spans="1:11" s="13" customFormat="1" ht="15" customHeight="1">
      <c r="A4" s="30">
        <v>1</v>
      </c>
      <c r="B4" s="31" t="s">
        <v>78</v>
      </c>
      <c r="C4" s="48">
        <v>79209</v>
      </c>
      <c r="D4" s="48">
        <v>9754</v>
      </c>
      <c r="E4" s="48">
        <v>69455</v>
      </c>
      <c r="F4" s="48">
        <v>76109</v>
      </c>
      <c r="G4" s="48">
        <v>9355</v>
      </c>
      <c r="H4" s="48">
        <v>66754</v>
      </c>
      <c r="I4" s="48">
        <v>3100</v>
      </c>
      <c r="J4" s="48">
        <v>399</v>
      </c>
      <c r="K4" s="48">
        <v>2701</v>
      </c>
    </row>
    <row r="5" spans="1:11" s="13" customFormat="1" ht="15" customHeight="1">
      <c r="A5" s="32">
        <v>2</v>
      </c>
      <c r="B5" s="33" t="s">
        <v>64</v>
      </c>
      <c r="C5" s="49">
        <v>53326</v>
      </c>
      <c r="D5" s="49">
        <v>2975</v>
      </c>
      <c r="E5" s="49">
        <v>50351</v>
      </c>
      <c r="F5" s="49">
        <v>51897</v>
      </c>
      <c r="G5" s="49">
        <v>2902</v>
      </c>
      <c r="H5" s="49">
        <v>48995</v>
      </c>
      <c r="I5" s="49">
        <v>1429</v>
      </c>
      <c r="J5" s="49">
        <v>73</v>
      </c>
      <c r="K5" s="49">
        <v>1356</v>
      </c>
    </row>
    <row r="6" spans="1:11" s="13" customFormat="1" ht="15" customHeight="1">
      <c r="A6" s="32">
        <v>3</v>
      </c>
      <c r="B6" s="33" t="s">
        <v>79</v>
      </c>
      <c r="C6" s="49">
        <v>48698</v>
      </c>
      <c r="D6" s="49">
        <v>6283</v>
      </c>
      <c r="E6" s="49">
        <v>42415</v>
      </c>
      <c r="F6" s="49">
        <v>46717</v>
      </c>
      <c r="G6" s="49">
        <v>6040</v>
      </c>
      <c r="H6" s="49">
        <v>40677</v>
      </c>
      <c r="I6" s="49">
        <v>1981</v>
      </c>
      <c r="J6" s="49">
        <v>243</v>
      </c>
      <c r="K6" s="49">
        <v>1738</v>
      </c>
    </row>
    <row r="7" spans="1:11" s="13" customFormat="1" ht="15" customHeight="1">
      <c r="A7" s="32">
        <v>4</v>
      </c>
      <c r="B7" s="33" t="s">
        <v>80</v>
      </c>
      <c r="C7" s="49">
        <v>48968</v>
      </c>
      <c r="D7" s="49">
        <v>9375</v>
      </c>
      <c r="E7" s="49">
        <v>39593</v>
      </c>
      <c r="F7" s="49">
        <v>47539</v>
      </c>
      <c r="G7" s="49">
        <v>9218</v>
      </c>
      <c r="H7" s="49">
        <v>38321</v>
      </c>
      <c r="I7" s="49">
        <v>1429</v>
      </c>
      <c r="J7" s="49">
        <v>157</v>
      </c>
      <c r="K7" s="49">
        <v>1272</v>
      </c>
    </row>
    <row r="8" spans="1:11" s="13" customFormat="1" ht="15" customHeight="1">
      <c r="A8" s="32">
        <v>5</v>
      </c>
      <c r="B8" s="33" t="s">
        <v>81</v>
      </c>
      <c r="C8" s="49">
        <v>31272</v>
      </c>
      <c r="D8" s="49">
        <v>6871</v>
      </c>
      <c r="E8" s="49">
        <v>24401</v>
      </c>
      <c r="F8" s="49">
        <v>30372</v>
      </c>
      <c r="G8" s="49">
        <v>6715</v>
      </c>
      <c r="H8" s="49">
        <v>23657</v>
      </c>
      <c r="I8" s="49">
        <v>900</v>
      </c>
      <c r="J8" s="49">
        <v>156</v>
      </c>
      <c r="K8" s="49">
        <v>744</v>
      </c>
    </row>
    <row r="9" spans="1:11" s="13" customFormat="1" ht="15" customHeight="1">
      <c r="A9" s="32">
        <v>6</v>
      </c>
      <c r="B9" s="33" t="s">
        <v>82</v>
      </c>
      <c r="C9" s="49">
        <v>18098</v>
      </c>
      <c r="D9" s="49">
        <v>2962</v>
      </c>
      <c r="E9" s="49">
        <v>15136</v>
      </c>
      <c r="F9" s="49">
        <v>17507</v>
      </c>
      <c r="G9" s="49">
        <v>2908</v>
      </c>
      <c r="H9" s="49">
        <v>14599</v>
      </c>
      <c r="I9" s="49">
        <v>591</v>
      </c>
      <c r="J9" s="49">
        <v>54</v>
      </c>
      <c r="K9" s="49">
        <v>537</v>
      </c>
    </row>
    <row r="10" spans="1:11" s="13" customFormat="1" ht="15" customHeight="1">
      <c r="A10" s="32">
        <v>7</v>
      </c>
      <c r="B10" s="33" t="s">
        <v>103</v>
      </c>
      <c r="C10" s="49">
        <v>27608</v>
      </c>
      <c r="D10" s="49">
        <v>3948</v>
      </c>
      <c r="E10" s="49">
        <v>23660</v>
      </c>
      <c r="F10" s="49">
        <v>26795</v>
      </c>
      <c r="G10" s="49">
        <v>3845</v>
      </c>
      <c r="H10" s="49">
        <v>22950</v>
      </c>
      <c r="I10" s="49">
        <v>813</v>
      </c>
      <c r="J10" s="49">
        <v>103</v>
      </c>
      <c r="K10" s="49">
        <v>710</v>
      </c>
    </row>
    <row r="11" spans="1:11" s="13" customFormat="1" ht="15" customHeight="1">
      <c r="A11" s="32">
        <v>8</v>
      </c>
      <c r="B11" s="33" t="s">
        <v>83</v>
      </c>
      <c r="C11" s="49">
        <v>17257</v>
      </c>
      <c r="D11" s="49">
        <v>4090</v>
      </c>
      <c r="E11" s="49">
        <v>13167</v>
      </c>
      <c r="F11" s="49">
        <v>16523</v>
      </c>
      <c r="G11" s="49">
        <v>3991</v>
      </c>
      <c r="H11" s="49">
        <v>12532</v>
      </c>
      <c r="I11" s="49">
        <v>734</v>
      </c>
      <c r="J11" s="49">
        <v>99</v>
      </c>
      <c r="K11" s="49">
        <v>635</v>
      </c>
    </row>
    <row r="12" spans="1:11" s="13" customFormat="1" ht="15" customHeight="1">
      <c r="A12" s="32">
        <v>9</v>
      </c>
      <c r="B12" s="33" t="s">
        <v>104</v>
      </c>
      <c r="C12" s="49">
        <v>23719</v>
      </c>
      <c r="D12" s="49">
        <v>5277</v>
      </c>
      <c r="E12" s="49">
        <v>18442</v>
      </c>
      <c r="F12" s="49">
        <v>22754</v>
      </c>
      <c r="G12" s="49">
        <v>5097</v>
      </c>
      <c r="H12" s="49">
        <v>17657</v>
      </c>
      <c r="I12" s="49">
        <v>965</v>
      </c>
      <c r="J12" s="49">
        <v>180</v>
      </c>
      <c r="K12" s="49">
        <v>785</v>
      </c>
    </row>
    <row r="13" spans="1:11" s="13" customFormat="1" ht="15" customHeight="1">
      <c r="A13" s="32">
        <v>10</v>
      </c>
      <c r="B13" s="33" t="s">
        <v>84</v>
      </c>
      <c r="C13" s="49">
        <v>27891</v>
      </c>
      <c r="D13" s="49">
        <v>8914</v>
      </c>
      <c r="E13" s="49">
        <v>18977</v>
      </c>
      <c r="F13" s="49">
        <v>27425</v>
      </c>
      <c r="G13" s="49">
        <v>8807</v>
      </c>
      <c r="H13" s="49">
        <v>18618</v>
      </c>
      <c r="I13" s="49">
        <v>466</v>
      </c>
      <c r="J13" s="49">
        <v>107</v>
      </c>
      <c r="K13" s="49">
        <v>359</v>
      </c>
    </row>
    <row r="14" spans="1:11" s="13" customFormat="1" ht="15" customHeight="1">
      <c r="A14" s="32">
        <v>11</v>
      </c>
      <c r="B14" s="33" t="s">
        <v>85</v>
      </c>
      <c r="C14" s="49">
        <v>10974</v>
      </c>
      <c r="D14" s="49">
        <v>1848</v>
      </c>
      <c r="E14" s="49">
        <v>9126</v>
      </c>
      <c r="F14" s="49">
        <v>10664</v>
      </c>
      <c r="G14" s="49">
        <v>1795</v>
      </c>
      <c r="H14" s="49">
        <v>8869</v>
      </c>
      <c r="I14" s="49">
        <v>310</v>
      </c>
      <c r="J14" s="49">
        <v>53</v>
      </c>
      <c r="K14" s="49">
        <v>257</v>
      </c>
    </row>
    <row r="15" spans="1:11" s="13" customFormat="1" ht="15" customHeight="1">
      <c r="A15" s="32">
        <v>12</v>
      </c>
      <c r="B15" s="33" t="s">
        <v>86</v>
      </c>
      <c r="C15" s="49">
        <v>18859</v>
      </c>
      <c r="D15" s="49">
        <v>4702</v>
      </c>
      <c r="E15" s="49">
        <v>14157</v>
      </c>
      <c r="F15" s="49">
        <v>18204</v>
      </c>
      <c r="G15" s="49">
        <v>4540</v>
      </c>
      <c r="H15" s="49">
        <v>13664</v>
      </c>
      <c r="I15" s="49">
        <v>655</v>
      </c>
      <c r="J15" s="49">
        <v>162</v>
      </c>
      <c r="K15" s="49">
        <v>493</v>
      </c>
    </row>
    <row r="16" spans="1:11" s="13" customFormat="1" ht="15" customHeight="1">
      <c r="A16" s="32">
        <v>13</v>
      </c>
      <c r="B16" s="33" t="s">
        <v>87</v>
      </c>
      <c r="C16" s="49">
        <v>30309</v>
      </c>
      <c r="D16" s="49">
        <v>6202</v>
      </c>
      <c r="E16" s="49">
        <v>24107</v>
      </c>
      <c r="F16" s="49">
        <v>29378</v>
      </c>
      <c r="G16" s="49">
        <v>5972</v>
      </c>
      <c r="H16" s="49">
        <v>23406</v>
      </c>
      <c r="I16" s="49">
        <v>931</v>
      </c>
      <c r="J16" s="49">
        <v>230</v>
      </c>
      <c r="K16" s="49">
        <v>701</v>
      </c>
    </row>
    <row r="17" spans="1:11" s="13" customFormat="1" ht="15" customHeight="1">
      <c r="A17" s="32">
        <v>14</v>
      </c>
      <c r="B17" s="33" t="s">
        <v>88</v>
      </c>
      <c r="C17" s="49">
        <v>34432</v>
      </c>
      <c r="D17" s="49">
        <v>3491</v>
      </c>
      <c r="E17" s="49">
        <v>30941</v>
      </c>
      <c r="F17" s="49">
        <v>33601</v>
      </c>
      <c r="G17" s="49">
        <v>3376</v>
      </c>
      <c r="H17" s="49">
        <v>30225</v>
      </c>
      <c r="I17" s="49">
        <v>831</v>
      </c>
      <c r="J17" s="49">
        <v>115</v>
      </c>
      <c r="K17" s="49">
        <v>716</v>
      </c>
    </row>
    <row r="18" spans="1:11" s="13" customFormat="1" ht="15" customHeight="1">
      <c r="A18" s="32">
        <v>15</v>
      </c>
      <c r="B18" s="33" t="s">
        <v>89</v>
      </c>
      <c r="C18" s="49">
        <v>31397</v>
      </c>
      <c r="D18" s="49">
        <v>3685</v>
      </c>
      <c r="E18" s="49">
        <v>27712</v>
      </c>
      <c r="F18" s="49">
        <v>30590</v>
      </c>
      <c r="G18" s="49">
        <v>3545</v>
      </c>
      <c r="H18" s="49">
        <v>27045</v>
      </c>
      <c r="I18" s="49">
        <v>807</v>
      </c>
      <c r="J18" s="49">
        <v>140</v>
      </c>
      <c r="K18" s="49">
        <v>667</v>
      </c>
    </row>
    <row r="19" spans="1:11" s="13" customFormat="1" ht="15" customHeight="1">
      <c r="A19" s="32">
        <v>16</v>
      </c>
      <c r="B19" s="33" t="s">
        <v>90</v>
      </c>
      <c r="C19" s="49">
        <v>67371</v>
      </c>
      <c r="D19" s="49">
        <v>12869</v>
      </c>
      <c r="E19" s="49">
        <v>54502</v>
      </c>
      <c r="F19" s="49">
        <v>64828</v>
      </c>
      <c r="G19" s="49">
        <v>12425</v>
      </c>
      <c r="H19" s="49">
        <v>52403</v>
      </c>
      <c r="I19" s="49">
        <v>2543</v>
      </c>
      <c r="J19" s="49">
        <v>444</v>
      </c>
      <c r="K19" s="49">
        <v>2099</v>
      </c>
    </row>
    <row r="20" spans="1:11" s="13" customFormat="1" ht="15" customHeight="1">
      <c r="A20" s="32">
        <v>17</v>
      </c>
      <c r="B20" s="33" t="s">
        <v>63</v>
      </c>
      <c r="C20" s="49">
        <v>47504</v>
      </c>
      <c r="D20" s="49">
        <v>4767</v>
      </c>
      <c r="E20" s="49">
        <v>42737</v>
      </c>
      <c r="F20" s="49">
        <v>46239</v>
      </c>
      <c r="G20" s="49">
        <v>4664</v>
      </c>
      <c r="H20" s="49">
        <v>41575</v>
      </c>
      <c r="I20" s="49">
        <v>1265</v>
      </c>
      <c r="J20" s="49">
        <v>103</v>
      </c>
      <c r="K20" s="49">
        <v>1162</v>
      </c>
    </row>
    <row r="21" spans="1:11" s="13" customFormat="1" ht="15" customHeight="1">
      <c r="A21" s="32">
        <v>18</v>
      </c>
      <c r="B21" s="33" t="s">
        <v>91</v>
      </c>
      <c r="C21" s="49">
        <v>38188</v>
      </c>
      <c r="D21" s="49">
        <v>15442</v>
      </c>
      <c r="E21" s="49">
        <v>22746</v>
      </c>
      <c r="F21" s="49">
        <v>36861</v>
      </c>
      <c r="G21" s="49">
        <v>14957</v>
      </c>
      <c r="H21" s="49">
        <v>21904</v>
      </c>
      <c r="I21" s="49">
        <v>1327</v>
      </c>
      <c r="J21" s="49">
        <v>485</v>
      </c>
      <c r="K21" s="49">
        <v>842</v>
      </c>
    </row>
    <row r="22" spans="1:11" s="13" customFormat="1" ht="15" customHeight="1">
      <c r="A22" s="32">
        <v>19</v>
      </c>
      <c r="B22" s="33" t="s">
        <v>65</v>
      </c>
      <c r="C22" s="49">
        <v>13373</v>
      </c>
      <c r="D22" s="49">
        <v>3966</v>
      </c>
      <c r="E22" s="49">
        <v>9407</v>
      </c>
      <c r="F22" s="49">
        <v>12949</v>
      </c>
      <c r="G22" s="49">
        <v>3881</v>
      </c>
      <c r="H22" s="49">
        <v>9068</v>
      </c>
      <c r="I22" s="49">
        <v>424</v>
      </c>
      <c r="J22" s="49">
        <v>85</v>
      </c>
      <c r="K22" s="49">
        <v>339</v>
      </c>
    </row>
    <row r="23" spans="1:11" s="13" customFormat="1" ht="15" customHeight="1">
      <c r="A23" s="32">
        <v>20</v>
      </c>
      <c r="B23" s="33" t="s">
        <v>92</v>
      </c>
      <c r="C23" s="49">
        <v>20197</v>
      </c>
      <c r="D23" s="49">
        <v>1418</v>
      </c>
      <c r="E23" s="49">
        <v>18779</v>
      </c>
      <c r="F23" s="49">
        <v>19689</v>
      </c>
      <c r="G23" s="49">
        <v>1353</v>
      </c>
      <c r="H23" s="49">
        <v>18336</v>
      </c>
      <c r="I23" s="49">
        <v>508</v>
      </c>
      <c r="J23" s="49">
        <v>65</v>
      </c>
      <c r="K23" s="49">
        <v>443</v>
      </c>
    </row>
    <row r="24" spans="1:11" s="13" customFormat="1" ht="15" customHeight="1">
      <c r="A24" s="32">
        <v>21</v>
      </c>
      <c r="B24" s="33" t="s">
        <v>105</v>
      </c>
      <c r="C24" s="49">
        <v>23744</v>
      </c>
      <c r="D24" s="49">
        <v>9302</v>
      </c>
      <c r="E24" s="49">
        <v>14442</v>
      </c>
      <c r="F24" s="49">
        <v>23268</v>
      </c>
      <c r="G24" s="49">
        <v>9151</v>
      </c>
      <c r="H24" s="49">
        <v>14117</v>
      </c>
      <c r="I24" s="49">
        <v>476</v>
      </c>
      <c r="J24" s="49">
        <v>151</v>
      </c>
      <c r="K24" s="49">
        <v>325</v>
      </c>
    </row>
    <row r="25" spans="1:11" s="13" customFormat="1" ht="15" customHeight="1">
      <c r="A25" s="32">
        <v>22</v>
      </c>
      <c r="B25" s="33" t="s">
        <v>106</v>
      </c>
      <c r="C25" s="49">
        <v>22644</v>
      </c>
      <c r="D25" s="49">
        <v>4864</v>
      </c>
      <c r="E25" s="49">
        <v>17780</v>
      </c>
      <c r="F25" s="49">
        <v>22134</v>
      </c>
      <c r="G25" s="49">
        <v>4763</v>
      </c>
      <c r="H25" s="49">
        <v>17371</v>
      </c>
      <c r="I25" s="49">
        <v>510</v>
      </c>
      <c r="J25" s="49">
        <v>101</v>
      </c>
      <c r="K25" s="49">
        <v>409</v>
      </c>
    </row>
    <row r="26" spans="1:11" s="13" customFormat="1" ht="15" customHeight="1">
      <c r="A26" s="34">
        <v>23</v>
      </c>
      <c r="B26" s="33" t="s">
        <v>107</v>
      </c>
      <c r="C26" s="49">
        <v>41078</v>
      </c>
      <c r="D26" s="49">
        <v>8586</v>
      </c>
      <c r="E26" s="49">
        <v>32492</v>
      </c>
      <c r="F26" s="49">
        <v>39884</v>
      </c>
      <c r="G26" s="49">
        <v>8433</v>
      </c>
      <c r="H26" s="49">
        <v>31451</v>
      </c>
      <c r="I26" s="49">
        <v>1194</v>
      </c>
      <c r="J26" s="49">
        <v>153</v>
      </c>
      <c r="K26" s="49">
        <v>1041</v>
      </c>
    </row>
    <row r="27" spans="1:11" s="13" customFormat="1" ht="15" customHeight="1">
      <c r="A27" s="32">
        <v>24</v>
      </c>
      <c r="B27" s="33" t="s">
        <v>108</v>
      </c>
      <c r="C27" s="49">
        <v>25642</v>
      </c>
      <c r="D27" s="49">
        <v>8237</v>
      </c>
      <c r="E27" s="49">
        <v>17405</v>
      </c>
      <c r="F27" s="49">
        <v>24664</v>
      </c>
      <c r="G27" s="49">
        <v>8039</v>
      </c>
      <c r="H27" s="49">
        <v>16625</v>
      </c>
      <c r="I27" s="49">
        <v>978</v>
      </c>
      <c r="J27" s="49">
        <v>198</v>
      </c>
      <c r="K27" s="49">
        <v>780</v>
      </c>
    </row>
    <row r="28" spans="1:11" s="13" customFormat="1" ht="15" customHeight="1">
      <c r="A28" s="32">
        <v>25</v>
      </c>
      <c r="B28" s="33" t="s">
        <v>109</v>
      </c>
      <c r="C28" s="49">
        <v>25747</v>
      </c>
      <c r="D28" s="49">
        <v>11564</v>
      </c>
      <c r="E28" s="49">
        <v>14183</v>
      </c>
      <c r="F28" s="49">
        <v>24799</v>
      </c>
      <c r="G28" s="49">
        <v>11226</v>
      </c>
      <c r="H28" s="49">
        <v>13573</v>
      </c>
      <c r="I28" s="49">
        <v>948</v>
      </c>
      <c r="J28" s="49">
        <v>338</v>
      </c>
      <c r="K28" s="49">
        <v>610</v>
      </c>
    </row>
    <row r="29" spans="1:11" s="13" customFormat="1" ht="15" customHeight="1">
      <c r="A29" s="32">
        <v>26</v>
      </c>
      <c r="B29" s="33" t="s">
        <v>110</v>
      </c>
      <c r="C29" s="49">
        <v>19342</v>
      </c>
      <c r="D29" s="49">
        <v>5342</v>
      </c>
      <c r="E29" s="49">
        <v>14000</v>
      </c>
      <c r="F29" s="49">
        <v>18742</v>
      </c>
      <c r="G29" s="49">
        <v>5166</v>
      </c>
      <c r="H29" s="49">
        <v>13576</v>
      </c>
      <c r="I29" s="49">
        <v>600</v>
      </c>
      <c r="J29" s="49">
        <v>176</v>
      </c>
      <c r="K29" s="49">
        <v>424</v>
      </c>
    </row>
    <row r="30" spans="1:11" s="13" customFormat="1" ht="15" customHeight="1">
      <c r="A30" s="32">
        <v>27</v>
      </c>
      <c r="B30" s="33" t="s">
        <v>111</v>
      </c>
      <c r="C30" s="49">
        <v>18565</v>
      </c>
      <c r="D30" s="49">
        <v>5022</v>
      </c>
      <c r="E30" s="49">
        <v>13543</v>
      </c>
      <c r="F30" s="49">
        <v>18048</v>
      </c>
      <c r="G30" s="49">
        <v>4901</v>
      </c>
      <c r="H30" s="49">
        <v>13147</v>
      </c>
      <c r="I30" s="49">
        <v>517</v>
      </c>
      <c r="J30" s="49">
        <v>121</v>
      </c>
      <c r="K30" s="49">
        <v>396</v>
      </c>
    </row>
    <row r="31" spans="1:11" s="13" customFormat="1" ht="15" customHeight="1">
      <c r="A31" s="32">
        <v>28</v>
      </c>
      <c r="B31" s="33" t="s">
        <v>112</v>
      </c>
      <c r="C31" s="49">
        <v>34051</v>
      </c>
      <c r="D31" s="49">
        <v>9527</v>
      </c>
      <c r="E31" s="49">
        <v>24524</v>
      </c>
      <c r="F31" s="49">
        <v>32390</v>
      </c>
      <c r="G31" s="49">
        <v>9157</v>
      </c>
      <c r="H31" s="49">
        <v>23233</v>
      </c>
      <c r="I31" s="49">
        <v>1661</v>
      </c>
      <c r="J31" s="49">
        <v>370</v>
      </c>
      <c r="K31" s="49">
        <v>1291</v>
      </c>
    </row>
    <row r="32" spans="1:11" s="13" customFormat="1" ht="15" customHeight="1">
      <c r="A32" s="32">
        <v>29</v>
      </c>
      <c r="B32" s="33" t="s">
        <v>113</v>
      </c>
      <c r="C32" s="49">
        <v>19228</v>
      </c>
      <c r="D32" s="49">
        <v>6721</v>
      </c>
      <c r="E32" s="49">
        <v>12507</v>
      </c>
      <c r="F32" s="49">
        <v>18612</v>
      </c>
      <c r="G32" s="49">
        <v>6482</v>
      </c>
      <c r="H32" s="49">
        <v>12130</v>
      </c>
      <c r="I32" s="49">
        <v>616</v>
      </c>
      <c r="J32" s="49">
        <v>239</v>
      </c>
      <c r="K32" s="49">
        <v>377</v>
      </c>
    </row>
    <row r="33" spans="1:11" s="13" customFormat="1" ht="15" customHeight="1">
      <c r="A33" s="35">
        <v>30</v>
      </c>
      <c r="B33" s="36" t="s">
        <v>114</v>
      </c>
      <c r="C33" s="50">
        <v>41356</v>
      </c>
      <c r="D33" s="50">
        <v>19925</v>
      </c>
      <c r="E33" s="50">
        <v>21431</v>
      </c>
      <c r="F33" s="50">
        <v>39885</v>
      </c>
      <c r="G33" s="50">
        <v>19013</v>
      </c>
      <c r="H33" s="50">
        <v>20872</v>
      </c>
      <c r="I33" s="50">
        <v>1471</v>
      </c>
      <c r="J33" s="50">
        <v>912</v>
      </c>
      <c r="K33" s="50">
        <v>559</v>
      </c>
    </row>
    <row r="34" spans="1:11" s="13" customFormat="1" ht="15" customHeight="1">
      <c r="A34" s="35">
        <v>31</v>
      </c>
      <c r="B34" s="36" t="s">
        <v>127</v>
      </c>
      <c r="C34" s="50">
        <v>17825</v>
      </c>
      <c r="D34" s="50">
        <v>3504</v>
      </c>
      <c r="E34" s="50">
        <v>14321</v>
      </c>
      <c r="F34" s="50">
        <v>17237</v>
      </c>
      <c r="G34" s="50">
        <v>3413</v>
      </c>
      <c r="H34" s="50">
        <v>13824</v>
      </c>
      <c r="I34" s="50">
        <v>588</v>
      </c>
      <c r="J34" s="50">
        <v>91</v>
      </c>
      <c r="K34" s="50">
        <v>497</v>
      </c>
    </row>
    <row r="35" spans="1:11" s="13" customFormat="1" ht="15" customHeight="1">
      <c r="A35" s="35">
        <v>30</v>
      </c>
      <c r="B35" s="36" t="s">
        <v>128</v>
      </c>
      <c r="C35" s="50">
        <v>25451</v>
      </c>
      <c r="D35" s="50">
        <v>6409</v>
      </c>
      <c r="E35" s="50">
        <v>19042</v>
      </c>
      <c r="F35" s="50">
        <v>24624</v>
      </c>
      <c r="G35" s="50">
        <v>6220</v>
      </c>
      <c r="H35" s="50">
        <v>18404</v>
      </c>
      <c r="I35" s="50">
        <v>827</v>
      </c>
      <c r="J35" s="50">
        <v>189</v>
      </c>
      <c r="K35" s="50">
        <v>638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1003323</v>
      </c>
      <c r="D36" s="47">
        <f t="shared" si="0"/>
        <v>217842</v>
      </c>
      <c r="E36" s="47">
        <f t="shared" si="0"/>
        <v>785481</v>
      </c>
      <c r="F36" s="47">
        <f t="shared" si="0"/>
        <v>970928</v>
      </c>
      <c r="G36" s="47">
        <f t="shared" si="0"/>
        <v>211350</v>
      </c>
      <c r="H36" s="47">
        <f t="shared" si="0"/>
        <v>759578</v>
      </c>
      <c r="I36" s="47">
        <f t="shared" si="0"/>
        <v>32395</v>
      </c>
      <c r="J36" s="47">
        <f t="shared" si="0"/>
        <v>6492</v>
      </c>
      <c r="K36" s="47">
        <f t="shared" si="0"/>
        <v>25903</v>
      </c>
    </row>
    <row r="37" spans="1:11" s="13" customFormat="1" ht="15" customHeight="1">
      <c r="A37" s="37">
        <v>33</v>
      </c>
      <c r="B37" s="38" t="s">
        <v>93</v>
      </c>
      <c r="C37" s="51">
        <v>16575</v>
      </c>
      <c r="D37" s="51">
        <v>5199</v>
      </c>
      <c r="E37" s="51">
        <v>11376</v>
      </c>
      <c r="F37" s="51">
        <v>16048</v>
      </c>
      <c r="G37" s="51">
        <v>5015</v>
      </c>
      <c r="H37" s="51">
        <v>11033</v>
      </c>
      <c r="I37" s="51">
        <v>527</v>
      </c>
      <c r="J37" s="51">
        <v>184</v>
      </c>
      <c r="K37" s="51">
        <v>343</v>
      </c>
    </row>
    <row r="38" spans="1:11" s="13" customFormat="1" ht="15" customHeight="1">
      <c r="A38" s="32">
        <v>34</v>
      </c>
      <c r="B38" s="33" t="s">
        <v>115</v>
      </c>
      <c r="C38" s="51">
        <v>7026</v>
      </c>
      <c r="D38" s="51">
        <v>1141</v>
      </c>
      <c r="E38" s="51">
        <v>5885</v>
      </c>
      <c r="F38" s="51">
        <v>6774</v>
      </c>
      <c r="G38" s="51">
        <v>1120</v>
      </c>
      <c r="H38" s="51">
        <v>5654</v>
      </c>
      <c r="I38" s="51">
        <v>252</v>
      </c>
      <c r="J38" s="51">
        <v>21</v>
      </c>
      <c r="K38" s="51">
        <v>231</v>
      </c>
    </row>
    <row r="39" spans="1:11" s="13" customFormat="1" ht="15" customHeight="1">
      <c r="A39" s="32">
        <v>35</v>
      </c>
      <c r="B39" s="33" t="s">
        <v>116</v>
      </c>
      <c r="C39" s="51">
        <v>10881</v>
      </c>
      <c r="D39" s="51">
        <v>3705</v>
      </c>
      <c r="E39" s="51">
        <v>7176</v>
      </c>
      <c r="F39" s="49">
        <v>10631</v>
      </c>
      <c r="G39" s="49">
        <v>3631</v>
      </c>
      <c r="H39" s="49">
        <v>7000</v>
      </c>
      <c r="I39" s="51">
        <v>250</v>
      </c>
      <c r="J39" s="51">
        <v>74</v>
      </c>
      <c r="K39" s="51">
        <v>176</v>
      </c>
    </row>
    <row r="40" spans="1:11" s="13" customFormat="1" ht="15" customHeight="1">
      <c r="A40" s="32">
        <v>36</v>
      </c>
      <c r="B40" s="33" t="s">
        <v>94</v>
      </c>
      <c r="C40" s="49">
        <v>11916</v>
      </c>
      <c r="D40" s="49">
        <v>1827</v>
      </c>
      <c r="E40" s="49">
        <v>10089</v>
      </c>
      <c r="F40" s="49">
        <v>11630</v>
      </c>
      <c r="G40" s="49">
        <v>1783</v>
      </c>
      <c r="H40" s="49">
        <v>9847</v>
      </c>
      <c r="I40" s="49">
        <v>286</v>
      </c>
      <c r="J40" s="49">
        <v>44</v>
      </c>
      <c r="K40" s="49">
        <v>242</v>
      </c>
    </row>
    <row r="41" spans="1:11" s="13" customFormat="1" ht="15" customHeight="1">
      <c r="A41" s="32">
        <v>37</v>
      </c>
      <c r="B41" s="33" t="s">
        <v>95</v>
      </c>
      <c r="C41" s="49">
        <v>13603</v>
      </c>
      <c r="D41" s="49">
        <v>6425</v>
      </c>
      <c r="E41" s="49">
        <v>7178</v>
      </c>
      <c r="F41" s="49">
        <v>13334</v>
      </c>
      <c r="G41" s="49">
        <v>6352</v>
      </c>
      <c r="H41" s="49">
        <v>6982</v>
      </c>
      <c r="I41" s="49">
        <v>269</v>
      </c>
      <c r="J41" s="49">
        <v>73</v>
      </c>
      <c r="K41" s="49">
        <v>196</v>
      </c>
    </row>
    <row r="42" spans="1:11" s="13" customFormat="1" ht="15" customHeight="1">
      <c r="A42" s="32">
        <v>38</v>
      </c>
      <c r="B42" s="33" t="s">
        <v>96</v>
      </c>
      <c r="C42" s="49">
        <v>8475</v>
      </c>
      <c r="D42" s="49">
        <v>4362</v>
      </c>
      <c r="E42" s="49">
        <v>4113</v>
      </c>
      <c r="F42" s="49">
        <v>8081</v>
      </c>
      <c r="G42" s="49">
        <v>4211</v>
      </c>
      <c r="H42" s="49">
        <v>3870</v>
      </c>
      <c r="I42" s="49">
        <v>394</v>
      </c>
      <c r="J42" s="49">
        <v>151</v>
      </c>
      <c r="K42" s="49">
        <v>243</v>
      </c>
    </row>
    <row r="43" spans="1:11" s="13" customFormat="1" ht="15" customHeight="1">
      <c r="A43" s="32">
        <v>39</v>
      </c>
      <c r="B43" s="33" t="s">
        <v>97</v>
      </c>
      <c r="C43" s="49">
        <v>19961</v>
      </c>
      <c r="D43" s="49">
        <v>4428</v>
      </c>
      <c r="E43" s="49">
        <v>15533</v>
      </c>
      <c r="F43" s="49">
        <v>19336</v>
      </c>
      <c r="G43" s="49">
        <v>4299</v>
      </c>
      <c r="H43" s="49">
        <v>15037</v>
      </c>
      <c r="I43" s="49">
        <v>625</v>
      </c>
      <c r="J43" s="49">
        <v>129</v>
      </c>
      <c r="K43" s="49">
        <v>496</v>
      </c>
    </row>
    <row r="44" spans="1:11" s="13" customFormat="1" ht="15" customHeight="1">
      <c r="A44" s="32">
        <v>40</v>
      </c>
      <c r="B44" s="33" t="s">
        <v>98</v>
      </c>
      <c r="C44" s="49">
        <v>5430</v>
      </c>
      <c r="D44" s="49">
        <v>1878</v>
      </c>
      <c r="E44" s="49">
        <v>3552</v>
      </c>
      <c r="F44" s="49">
        <v>5249</v>
      </c>
      <c r="G44" s="49">
        <v>1817</v>
      </c>
      <c r="H44" s="49">
        <v>3432</v>
      </c>
      <c r="I44" s="49">
        <v>181</v>
      </c>
      <c r="J44" s="49">
        <v>61</v>
      </c>
      <c r="K44" s="49">
        <v>120</v>
      </c>
    </row>
    <row r="45" spans="1:11" s="13" customFormat="1" ht="15" customHeight="1">
      <c r="A45" s="32">
        <v>41</v>
      </c>
      <c r="B45" s="33" t="s">
        <v>99</v>
      </c>
      <c r="C45" s="49">
        <v>10226</v>
      </c>
      <c r="D45" s="49">
        <v>3445</v>
      </c>
      <c r="E45" s="49">
        <v>6781</v>
      </c>
      <c r="F45" s="49">
        <v>9907</v>
      </c>
      <c r="G45" s="49">
        <v>3360</v>
      </c>
      <c r="H45" s="49">
        <v>6547</v>
      </c>
      <c r="I45" s="49">
        <v>319</v>
      </c>
      <c r="J45" s="49">
        <v>85</v>
      </c>
      <c r="K45" s="49">
        <v>234</v>
      </c>
    </row>
    <row r="46" spans="1:11" s="13" customFormat="1" ht="15" customHeight="1">
      <c r="A46" s="32">
        <v>42</v>
      </c>
      <c r="B46" s="33" t="s">
        <v>100</v>
      </c>
      <c r="C46" s="49">
        <v>3441</v>
      </c>
      <c r="D46" s="49">
        <v>426</v>
      </c>
      <c r="E46" s="49">
        <v>3015</v>
      </c>
      <c r="F46" s="49">
        <v>3290</v>
      </c>
      <c r="G46" s="49">
        <v>409</v>
      </c>
      <c r="H46" s="49">
        <v>2881</v>
      </c>
      <c r="I46" s="49">
        <v>151</v>
      </c>
      <c r="J46" s="49">
        <v>17</v>
      </c>
      <c r="K46" s="49">
        <v>134</v>
      </c>
    </row>
    <row r="47" spans="1:11" s="13" customFormat="1" ht="15" customHeight="1">
      <c r="A47" s="32">
        <v>43</v>
      </c>
      <c r="B47" s="33" t="s">
        <v>101</v>
      </c>
      <c r="C47" s="49">
        <v>9709</v>
      </c>
      <c r="D47" s="49">
        <v>2170</v>
      </c>
      <c r="E47" s="49">
        <v>7539</v>
      </c>
      <c r="F47" s="49">
        <v>9306</v>
      </c>
      <c r="G47" s="49">
        <v>2103</v>
      </c>
      <c r="H47" s="49">
        <v>7203</v>
      </c>
      <c r="I47" s="49">
        <v>403</v>
      </c>
      <c r="J47" s="49">
        <v>67</v>
      </c>
      <c r="K47" s="49">
        <v>336</v>
      </c>
    </row>
    <row r="48" spans="1:11" s="13" customFormat="1" ht="15" customHeight="1">
      <c r="A48" s="43">
        <v>44</v>
      </c>
      <c r="B48" s="44" t="s">
        <v>102</v>
      </c>
      <c r="C48" s="52">
        <v>8002</v>
      </c>
      <c r="D48" s="52">
        <v>1005</v>
      </c>
      <c r="E48" s="52">
        <v>6997</v>
      </c>
      <c r="F48" s="52">
        <v>7883</v>
      </c>
      <c r="G48" s="52">
        <v>986</v>
      </c>
      <c r="H48" s="52">
        <v>6897</v>
      </c>
      <c r="I48" s="52">
        <v>119</v>
      </c>
      <c r="J48" s="52">
        <v>19</v>
      </c>
      <c r="K48" s="52">
        <v>100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125245</v>
      </c>
      <c r="D49" s="41">
        <f t="shared" si="1"/>
        <v>36011</v>
      </c>
      <c r="E49" s="41">
        <f t="shared" si="1"/>
        <v>89234</v>
      </c>
      <c r="F49" s="41">
        <f t="shared" si="1"/>
        <v>121469</v>
      </c>
      <c r="G49" s="41">
        <f t="shared" si="1"/>
        <v>35086</v>
      </c>
      <c r="H49" s="41">
        <f t="shared" si="1"/>
        <v>86383</v>
      </c>
      <c r="I49" s="41">
        <f t="shared" si="1"/>
        <v>3776</v>
      </c>
      <c r="J49" s="41">
        <f t="shared" si="1"/>
        <v>925</v>
      </c>
      <c r="K49" s="41">
        <f t="shared" si="1"/>
        <v>2851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1128568</v>
      </c>
      <c r="D50" s="41">
        <f t="shared" si="2"/>
        <v>253853</v>
      </c>
      <c r="E50" s="41">
        <f t="shared" si="2"/>
        <v>874715</v>
      </c>
      <c r="F50" s="41">
        <f t="shared" si="2"/>
        <v>1092397</v>
      </c>
      <c r="G50" s="41">
        <f t="shared" si="2"/>
        <v>246436</v>
      </c>
      <c r="H50" s="41">
        <f t="shared" si="2"/>
        <v>845961</v>
      </c>
      <c r="I50" s="41">
        <f t="shared" si="2"/>
        <v>36171</v>
      </c>
      <c r="J50" s="41">
        <f t="shared" si="2"/>
        <v>7417</v>
      </c>
      <c r="K50" s="41">
        <f t="shared" si="2"/>
        <v>28754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zoomScaleSheetLayoutView="75" zoomScalePageLayoutView="0" workbookViewId="0" topLeftCell="A1">
      <selection activeCell="F8" sqref="F8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1.69921875" style="88" customWidth="1"/>
    <col min="25" max="25" width="3.5" style="88" customWidth="1"/>
    <col min="26" max="26" width="14.59765625" style="88" customWidth="1"/>
    <col min="27" max="35" width="15.59765625" style="88" customWidth="1"/>
    <col min="36" max="36" width="2.5976562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3" style="89" customWidth="1"/>
    <col min="49" max="49" width="3.5" style="88" customWidth="1"/>
    <col min="50" max="50" width="14.59765625" style="88" customWidth="1"/>
    <col min="51" max="59" width="15.59765625" style="88" customWidth="1"/>
    <col min="60" max="60" width="3.3984375" style="89" customWidth="1"/>
    <col min="61" max="61" width="3.5" style="88" customWidth="1"/>
    <col min="62" max="62" width="14.59765625" style="88" customWidth="1"/>
    <col min="63" max="71" width="15.59765625" style="88" customWidth="1"/>
    <col min="72" max="72" width="3.19921875" style="88" customWidth="1"/>
    <col min="73" max="73" width="3.5" style="88" customWidth="1"/>
    <col min="74" max="74" width="14.59765625" style="88" customWidth="1"/>
    <col min="75" max="83" width="15.59765625" style="88" customWidth="1"/>
    <col min="84" max="84" width="5.699218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2.5976562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2.59765625" style="88" customWidth="1"/>
    <col min="109" max="109" width="3.5" style="88" customWidth="1"/>
    <col min="110" max="116" width="14.59765625" style="88" customWidth="1"/>
    <col min="117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28" width="15.59765625" style="90" customWidth="1"/>
    <col min="129" max="131" width="15.59765625" style="88" customWidth="1"/>
    <col min="132" max="132" width="2.59765625" style="90" customWidth="1"/>
    <col min="133" max="133" width="3.5" style="88" customWidth="1"/>
    <col min="134" max="134" width="14.59765625" style="88" customWidth="1"/>
    <col min="135" max="140" width="15.59765625" style="90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3.09765625" style="88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1992187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2.5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3" style="88" customWidth="1"/>
    <col min="229" max="16384" width="9" style="88" customWidth="1"/>
  </cols>
  <sheetData>
    <row r="1" spans="1:224" s="53" customFormat="1" ht="17.25">
      <c r="A1" s="53" t="s">
        <v>144</v>
      </c>
      <c r="M1" s="53" t="s">
        <v>145</v>
      </c>
      <c r="Y1" s="53" t="s">
        <v>146</v>
      </c>
      <c r="AK1" s="53" t="s">
        <v>147</v>
      </c>
      <c r="AV1" s="54"/>
      <c r="AW1" s="53" t="s">
        <v>148</v>
      </c>
      <c r="BH1" s="54"/>
      <c r="BI1" s="53" t="s">
        <v>149</v>
      </c>
      <c r="BU1" s="53" t="s">
        <v>150</v>
      </c>
      <c r="CF1" s="54"/>
      <c r="CG1" s="53" t="s">
        <v>151</v>
      </c>
      <c r="CS1" s="53" t="s">
        <v>152</v>
      </c>
      <c r="DE1" s="53" t="s">
        <v>153</v>
      </c>
      <c r="DQ1" s="55" t="s">
        <v>154</v>
      </c>
      <c r="DS1" s="55"/>
      <c r="DT1" s="55"/>
      <c r="DU1" s="55"/>
      <c r="DV1" s="55"/>
      <c r="DW1" s="55"/>
      <c r="DX1" s="55"/>
      <c r="EB1" s="55"/>
      <c r="EC1" s="55" t="s">
        <v>155</v>
      </c>
      <c r="EE1" s="55"/>
      <c r="EF1" s="55"/>
      <c r="EG1" s="55"/>
      <c r="EH1" s="55"/>
      <c r="EI1" s="55"/>
      <c r="EJ1" s="55"/>
      <c r="EO1" s="55" t="s">
        <v>156</v>
      </c>
      <c r="EQ1" s="55"/>
      <c r="ER1" s="55"/>
      <c r="ES1" s="55"/>
      <c r="ET1" s="55"/>
      <c r="EU1" s="55"/>
      <c r="EV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</row>
    <row r="2" spans="1:227" s="56" customFormat="1" ht="17.25" customHeight="1">
      <c r="A2" s="128" t="s">
        <v>117</v>
      </c>
      <c r="B2" s="129" t="s">
        <v>119</v>
      </c>
      <c r="C2" s="131" t="s">
        <v>120</v>
      </c>
      <c r="D2" s="131"/>
      <c r="E2" s="131"/>
      <c r="F2" s="131" t="s">
        <v>121</v>
      </c>
      <c r="G2" s="131"/>
      <c r="H2" s="131"/>
      <c r="I2" s="131" t="s">
        <v>129</v>
      </c>
      <c r="J2" s="131"/>
      <c r="K2" s="131"/>
      <c r="M2" s="128" t="s">
        <v>117</v>
      </c>
      <c r="N2" s="129" t="s">
        <v>119</v>
      </c>
      <c r="O2" s="131" t="s">
        <v>120</v>
      </c>
      <c r="P2" s="131"/>
      <c r="Q2" s="131"/>
      <c r="R2" s="131" t="s">
        <v>121</v>
      </c>
      <c r="S2" s="131"/>
      <c r="T2" s="131"/>
      <c r="U2" s="131" t="s">
        <v>129</v>
      </c>
      <c r="V2" s="131"/>
      <c r="W2" s="131"/>
      <c r="X2" s="57"/>
      <c r="Y2" s="128" t="s">
        <v>117</v>
      </c>
      <c r="Z2" s="129" t="s">
        <v>118</v>
      </c>
      <c r="AA2" s="131" t="s">
        <v>120</v>
      </c>
      <c r="AB2" s="131"/>
      <c r="AC2" s="131"/>
      <c r="AD2" s="131" t="s">
        <v>121</v>
      </c>
      <c r="AE2" s="131"/>
      <c r="AF2" s="131"/>
      <c r="AG2" s="131" t="s">
        <v>129</v>
      </c>
      <c r="AH2" s="131"/>
      <c r="AI2" s="131"/>
      <c r="AK2" s="128" t="s">
        <v>117</v>
      </c>
      <c r="AL2" s="129" t="s">
        <v>118</v>
      </c>
      <c r="AM2" s="131" t="s">
        <v>120</v>
      </c>
      <c r="AN2" s="131"/>
      <c r="AO2" s="131"/>
      <c r="AP2" s="131" t="s">
        <v>121</v>
      </c>
      <c r="AQ2" s="131"/>
      <c r="AR2" s="131"/>
      <c r="AS2" s="131" t="s">
        <v>129</v>
      </c>
      <c r="AT2" s="131"/>
      <c r="AU2" s="131"/>
      <c r="AV2" s="57"/>
      <c r="AW2" s="128" t="s">
        <v>117</v>
      </c>
      <c r="AX2" s="129" t="s">
        <v>118</v>
      </c>
      <c r="AY2" s="131" t="s">
        <v>120</v>
      </c>
      <c r="AZ2" s="131"/>
      <c r="BA2" s="131"/>
      <c r="BB2" s="131" t="s">
        <v>121</v>
      </c>
      <c r="BC2" s="131"/>
      <c r="BD2" s="131"/>
      <c r="BE2" s="131" t="s">
        <v>129</v>
      </c>
      <c r="BF2" s="131"/>
      <c r="BG2" s="131"/>
      <c r="BH2" s="57"/>
      <c r="BI2" s="128" t="s">
        <v>117</v>
      </c>
      <c r="BJ2" s="129" t="s">
        <v>118</v>
      </c>
      <c r="BK2" s="131" t="s">
        <v>120</v>
      </c>
      <c r="BL2" s="131"/>
      <c r="BM2" s="131"/>
      <c r="BN2" s="131" t="s">
        <v>121</v>
      </c>
      <c r="BO2" s="131"/>
      <c r="BP2" s="131"/>
      <c r="BQ2" s="131" t="s">
        <v>129</v>
      </c>
      <c r="BR2" s="131"/>
      <c r="BS2" s="131"/>
      <c r="BT2" s="57"/>
      <c r="BU2" s="128" t="s">
        <v>117</v>
      </c>
      <c r="BV2" s="129" t="s">
        <v>118</v>
      </c>
      <c r="BW2" s="131" t="s">
        <v>120</v>
      </c>
      <c r="BX2" s="131"/>
      <c r="BY2" s="131"/>
      <c r="BZ2" s="131" t="s">
        <v>121</v>
      </c>
      <c r="CA2" s="131"/>
      <c r="CB2" s="131"/>
      <c r="CC2" s="131" t="s">
        <v>129</v>
      </c>
      <c r="CD2" s="131"/>
      <c r="CE2" s="131"/>
      <c r="CF2" s="57"/>
      <c r="CG2" s="128" t="s">
        <v>117</v>
      </c>
      <c r="CH2" s="129" t="s">
        <v>118</v>
      </c>
      <c r="CI2" s="131" t="s">
        <v>120</v>
      </c>
      <c r="CJ2" s="131"/>
      <c r="CK2" s="131"/>
      <c r="CL2" s="131" t="s">
        <v>121</v>
      </c>
      <c r="CM2" s="131"/>
      <c r="CN2" s="131"/>
      <c r="CO2" s="131" t="s">
        <v>129</v>
      </c>
      <c r="CP2" s="131"/>
      <c r="CQ2" s="131"/>
      <c r="CS2" s="128" t="s">
        <v>117</v>
      </c>
      <c r="CT2" s="129" t="s">
        <v>118</v>
      </c>
      <c r="CU2" s="131" t="s">
        <v>120</v>
      </c>
      <c r="CV2" s="131"/>
      <c r="CW2" s="131"/>
      <c r="CX2" s="131" t="s">
        <v>121</v>
      </c>
      <c r="CY2" s="131"/>
      <c r="CZ2" s="131"/>
      <c r="DA2" s="131" t="s">
        <v>129</v>
      </c>
      <c r="DB2" s="131"/>
      <c r="DC2" s="131"/>
      <c r="DE2" s="128" t="s">
        <v>117</v>
      </c>
      <c r="DF2" s="129" t="s">
        <v>118</v>
      </c>
      <c r="DG2" s="131" t="s">
        <v>120</v>
      </c>
      <c r="DH2" s="131"/>
      <c r="DI2" s="131"/>
      <c r="DJ2" s="131" t="s">
        <v>121</v>
      </c>
      <c r="DK2" s="131"/>
      <c r="DL2" s="131"/>
      <c r="DM2" s="131" t="s">
        <v>129</v>
      </c>
      <c r="DN2" s="131"/>
      <c r="DO2" s="131"/>
      <c r="DQ2" s="128" t="s">
        <v>117</v>
      </c>
      <c r="DR2" s="129" t="s">
        <v>118</v>
      </c>
      <c r="DS2" s="131" t="s">
        <v>120</v>
      </c>
      <c r="DT2" s="131"/>
      <c r="DU2" s="131"/>
      <c r="DV2" s="131" t="s">
        <v>121</v>
      </c>
      <c r="DW2" s="131"/>
      <c r="DX2" s="131"/>
      <c r="DY2" s="131" t="s">
        <v>129</v>
      </c>
      <c r="DZ2" s="131"/>
      <c r="EA2" s="131"/>
      <c r="EC2" s="128" t="s">
        <v>117</v>
      </c>
      <c r="ED2" s="129" t="s">
        <v>118</v>
      </c>
      <c r="EE2" s="131" t="s">
        <v>120</v>
      </c>
      <c r="EF2" s="131"/>
      <c r="EG2" s="131"/>
      <c r="EH2" s="131" t="s">
        <v>121</v>
      </c>
      <c r="EI2" s="131"/>
      <c r="EJ2" s="131"/>
      <c r="EK2" s="131" t="s">
        <v>129</v>
      </c>
      <c r="EL2" s="131"/>
      <c r="EM2" s="131"/>
      <c r="EO2" s="128" t="s">
        <v>117</v>
      </c>
      <c r="EP2" s="129" t="s">
        <v>118</v>
      </c>
      <c r="EQ2" s="131" t="s">
        <v>120</v>
      </c>
      <c r="ER2" s="131"/>
      <c r="ES2" s="131"/>
      <c r="ET2" s="131" t="s">
        <v>121</v>
      </c>
      <c r="EU2" s="131"/>
      <c r="EV2" s="131"/>
      <c r="EW2" s="131" t="s">
        <v>129</v>
      </c>
      <c r="EX2" s="131"/>
      <c r="EY2" s="131"/>
      <c r="FA2" s="128" t="s">
        <v>117</v>
      </c>
      <c r="FB2" s="129" t="s">
        <v>118</v>
      </c>
      <c r="FC2" s="131" t="s">
        <v>120</v>
      </c>
      <c r="FD2" s="131"/>
      <c r="FE2" s="131"/>
      <c r="FF2" s="131" t="s">
        <v>121</v>
      </c>
      <c r="FG2" s="131"/>
      <c r="FH2" s="131"/>
      <c r="FI2" s="131" t="s">
        <v>129</v>
      </c>
      <c r="FJ2" s="131"/>
      <c r="FK2" s="131"/>
      <c r="FM2" s="128" t="s">
        <v>117</v>
      </c>
      <c r="FN2" s="129" t="s">
        <v>118</v>
      </c>
      <c r="FO2" s="131" t="s">
        <v>120</v>
      </c>
      <c r="FP2" s="131"/>
      <c r="FQ2" s="131"/>
      <c r="FR2" s="131" t="s">
        <v>121</v>
      </c>
      <c r="FS2" s="131"/>
      <c r="FT2" s="131"/>
      <c r="FU2" s="131" t="s">
        <v>129</v>
      </c>
      <c r="FV2" s="131"/>
      <c r="FW2" s="131"/>
      <c r="FY2" s="128" t="s">
        <v>117</v>
      </c>
      <c r="FZ2" s="129" t="s">
        <v>118</v>
      </c>
      <c r="GA2" s="131" t="s">
        <v>120</v>
      </c>
      <c r="GB2" s="131"/>
      <c r="GC2" s="131"/>
      <c r="GD2" s="131" t="s">
        <v>121</v>
      </c>
      <c r="GE2" s="131"/>
      <c r="GF2" s="131"/>
      <c r="GG2" s="131" t="s">
        <v>129</v>
      </c>
      <c r="GH2" s="131"/>
      <c r="GI2" s="131"/>
      <c r="GK2" s="128" t="s">
        <v>117</v>
      </c>
      <c r="GL2" s="129" t="s">
        <v>118</v>
      </c>
      <c r="GM2" s="131" t="s">
        <v>120</v>
      </c>
      <c r="GN2" s="131"/>
      <c r="GO2" s="131"/>
      <c r="GP2" s="131" t="s">
        <v>121</v>
      </c>
      <c r="GQ2" s="131"/>
      <c r="GR2" s="131"/>
      <c r="GS2" s="131" t="s">
        <v>129</v>
      </c>
      <c r="GT2" s="131"/>
      <c r="GU2" s="131"/>
      <c r="GW2" s="128" t="s">
        <v>117</v>
      </c>
      <c r="GX2" s="129" t="s">
        <v>118</v>
      </c>
      <c r="GY2" s="131" t="s">
        <v>120</v>
      </c>
      <c r="GZ2" s="131"/>
      <c r="HA2" s="131"/>
      <c r="HB2" s="131" t="s">
        <v>121</v>
      </c>
      <c r="HC2" s="131"/>
      <c r="HD2" s="131"/>
      <c r="HE2" s="131" t="s">
        <v>129</v>
      </c>
      <c r="HF2" s="131"/>
      <c r="HG2" s="131"/>
      <c r="HI2" s="128" t="s">
        <v>117</v>
      </c>
      <c r="HJ2" s="129" t="s">
        <v>118</v>
      </c>
      <c r="HK2" s="131" t="s">
        <v>120</v>
      </c>
      <c r="HL2" s="131"/>
      <c r="HM2" s="131"/>
      <c r="HN2" s="131" t="s">
        <v>121</v>
      </c>
      <c r="HO2" s="131"/>
      <c r="HP2" s="131"/>
      <c r="HQ2" s="131" t="s">
        <v>129</v>
      </c>
      <c r="HR2" s="131"/>
      <c r="HS2" s="131"/>
    </row>
    <row r="3" spans="1:227" s="56" customFormat="1" ht="54" customHeight="1">
      <c r="A3" s="128"/>
      <c r="B3" s="130"/>
      <c r="C3" s="133" t="s">
        <v>2</v>
      </c>
      <c r="D3" s="133" t="s">
        <v>4</v>
      </c>
      <c r="E3" s="133" t="s">
        <v>122</v>
      </c>
      <c r="F3" s="133" t="s">
        <v>66</v>
      </c>
      <c r="G3" s="133" t="s">
        <v>123</v>
      </c>
      <c r="H3" s="133" t="s">
        <v>67</v>
      </c>
      <c r="I3" s="134" t="s">
        <v>131</v>
      </c>
      <c r="J3" s="134" t="s">
        <v>130</v>
      </c>
      <c r="K3" s="134" t="s">
        <v>122</v>
      </c>
      <c r="M3" s="128"/>
      <c r="N3" s="130"/>
      <c r="O3" s="133" t="s">
        <v>2</v>
      </c>
      <c r="P3" s="133" t="s">
        <v>4</v>
      </c>
      <c r="Q3" s="133" t="s">
        <v>122</v>
      </c>
      <c r="R3" s="133" t="s">
        <v>66</v>
      </c>
      <c r="S3" s="133" t="s">
        <v>123</v>
      </c>
      <c r="T3" s="133" t="s">
        <v>67</v>
      </c>
      <c r="U3" s="134" t="s">
        <v>131</v>
      </c>
      <c r="V3" s="134" t="s">
        <v>130</v>
      </c>
      <c r="W3" s="134" t="s">
        <v>122</v>
      </c>
      <c r="X3" s="58"/>
      <c r="Y3" s="128"/>
      <c r="Z3" s="130"/>
      <c r="AA3" s="133" t="s">
        <v>2</v>
      </c>
      <c r="AB3" s="133" t="s">
        <v>4</v>
      </c>
      <c r="AC3" s="133" t="s">
        <v>122</v>
      </c>
      <c r="AD3" s="133" t="s">
        <v>66</v>
      </c>
      <c r="AE3" s="133" t="s">
        <v>123</v>
      </c>
      <c r="AF3" s="133" t="s">
        <v>67</v>
      </c>
      <c r="AG3" s="134" t="s">
        <v>131</v>
      </c>
      <c r="AH3" s="134" t="s">
        <v>130</v>
      </c>
      <c r="AI3" s="134" t="s">
        <v>122</v>
      </c>
      <c r="AK3" s="128"/>
      <c r="AL3" s="130"/>
      <c r="AM3" s="133" t="s">
        <v>2</v>
      </c>
      <c r="AN3" s="133" t="s">
        <v>4</v>
      </c>
      <c r="AO3" s="133" t="s">
        <v>122</v>
      </c>
      <c r="AP3" s="133" t="s">
        <v>66</v>
      </c>
      <c r="AQ3" s="133" t="s">
        <v>123</v>
      </c>
      <c r="AR3" s="133" t="s">
        <v>67</v>
      </c>
      <c r="AS3" s="134" t="s">
        <v>131</v>
      </c>
      <c r="AT3" s="134" t="s">
        <v>130</v>
      </c>
      <c r="AU3" s="134" t="s">
        <v>122</v>
      </c>
      <c r="AV3" s="58"/>
      <c r="AW3" s="128"/>
      <c r="AX3" s="130"/>
      <c r="AY3" s="133" t="s">
        <v>2</v>
      </c>
      <c r="AZ3" s="133" t="s">
        <v>4</v>
      </c>
      <c r="BA3" s="133" t="s">
        <v>122</v>
      </c>
      <c r="BB3" s="133" t="s">
        <v>66</v>
      </c>
      <c r="BC3" s="133" t="s">
        <v>123</v>
      </c>
      <c r="BD3" s="133" t="s">
        <v>67</v>
      </c>
      <c r="BE3" s="134" t="s">
        <v>131</v>
      </c>
      <c r="BF3" s="134" t="s">
        <v>130</v>
      </c>
      <c r="BG3" s="134" t="s">
        <v>122</v>
      </c>
      <c r="BH3" s="58"/>
      <c r="BI3" s="128"/>
      <c r="BJ3" s="130"/>
      <c r="BK3" s="133" t="s">
        <v>2</v>
      </c>
      <c r="BL3" s="133" t="s">
        <v>4</v>
      </c>
      <c r="BM3" s="133" t="s">
        <v>122</v>
      </c>
      <c r="BN3" s="133" t="s">
        <v>66</v>
      </c>
      <c r="BO3" s="133" t="s">
        <v>123</v>
      </c>
      <c r="BP3" s="133" t="s">
        <v>67</v>
      </c>
      <c r="BQ3" s="134" t="s">
        <v>131</v>
      </c>
      <c r="BR3" s="134" t="s">
        <v>130</v>
      </c>
      <c r="BS3" s="134" t="s">
        <v>122</v>
      </c>
      <c r="BT3" s="58"/>
      <c r="BU3" s="128"/>
      <c r="BV3" s="130"/>
      <c r="BW3" s="133" t="s">
        <v>2</v>
      </c>
      <c r="BX3" s="133" t="s">
        <v>4</v>
      </c>
      <c r="BY3" s="133" t="s">
        <v>122</v>
      </c>
      <c r="BZ3" s="133" t="s">
        <v>66</v>
      </c>
      <c r="CA3" s="133" t="s">
        <v>123</v>
      </c>
      <c r="CB3" s="133" t="s">
        <v>67</v>
      </c>
      <c r="CC3" s="134" t="s">
        <v>131</v>
      </c>
      <c r="CD3" s="134" t="s">
        <v>130</v>
      </c>
      <c r="CE3" s="134" t="s">
        <v>122</v>
      </c>
      <c r="CF3" s="58"/>
      <c r="CG3" s="128"/>
      <c r="CH3" s="130"/>
      <c r="CI3" s="133" t="s">
        <v>2</v>
      </c>
      <c r="CJ3" s="133" t="s">
        <v>4</v>
      </c>
      <c r="CK3" s="133" t="s">
        <v>122</v>
      </c>
      <c r="CL3" s="133" t="s">
        <v>66</v>
      </c>
      <c r="CM3" s="133" t="s">
        <v>123</v>
      </c>
      <c r="CN3" s="133" t="s">
        <v>67</v>
      </c>
      <c r="CO3" s="134" t="s">
        <v>131</v>
      </c>
      <c r="CP3" s="134" t="s">
        <v>130</v>
      </c>
      <c r="CQ3" s="134" t="s">
        <v>122</v>
      </c>
      <c r="CS3" s="128"/>
      <c r="CT3" s="130"/>
      <c r="CU3" s="133" t="s">
        <v>2</v>
      </c>
      <c r="CV3" s="133" t="s">
        <v>4</v>
      </c>
      <c r="CW3" s="133" t="s">
        <v>122</v>
      </c>
      <c r="CX3" s="133" t="s">
        <v>66</v>
      </c>
      <c r="CY3" s="133" t="s">
        <v>123</v>
      </c>
      <c r="CZ3" s="133" t="s">
        <v>67</v>
      </c>
      <c r="DA3" s="134" t="s">
        <v>131</v>
      </c>
      <c r="DB3" s="134" t="s">
        <v>130</v>
      </c>
      <c r="DC3" s="134" t="s">
        <v>122</v>
      </c>
      <c r="DE3" s="128"/>
      <c r="DF3" s="130"/>
      <c r="DG3" s="133" t="s">
        <v>2</v>
      </c>
      <c r="DH3" s="133" t="s">
        <v>4</v>
      </c>
      <c r="DI3" s="133" t="s">
        <v>122</v>
      </c>
      <c r="DJ3" s="133" t="s">
        <v>66</v>
      </c>
      <c r="DK3" s="133" t="s">
        <v>123</v>
      </c>
      <c r="DL3" s="133" t="s">
        <v>67</v>
      </c>
      <c r="DM3" s="134" t="s">
        <v>131</v>
      </c>
      <c r="DN3" s="134" t="s">
        <v>130</v>
      </c>
      <c r="DO3" s="134" t="s">
        <v>122</v>
      </c>
      <c r="DQ3" s="128"/>
      <c r="DR3" s="130"/>
      <c r="DS3" s="133" t="s">
        <v>2</v>
      </c>
      <c r="DT3" s="133" t="s">
        <v>4</v>
      </c>
      <c r="DU3" s="133" t="s">
        <v>122</v>
      </c>
      <c r="DV3" s="133" t="s">
        <v>66</v>
      </c>
      <c r="DW3" s="133" t="s">
        <v>123</v>
      </c>
      <c r="DX3" s="133" t="s">
        <v>67</v>
      </c>
      <c r="DY3" s="134" t="s">
        <v>131</v>
      </c>
      <c r="DZ3" s="134" t="s">
        <v>130</v>
      </c>
      <c r="EA3" s="134" t="s">
        <v>122</v>
      </c>
      <c r="EC3" s="128"/>
      <c r="ED3" s="130"/>
      <c r="EE3" s="133" t="s">
        <v>2</v>
      </c>
      <c r="EF3" s="133" t="s">
        <v>4</v>
      </c>
      <c r="EG3" s="133" t="s">
        <v>122</v>
      </c>
      <c r="EH3" s="133" t="s">
        <v>66</v>
      </c>
      <c r="EI3" s="133" t="s">
        <v>123</v>
      </c>
      <c r="EJ3" s="133" t="s">
        <v>67</v>
      </c>
      <c r="EK3" s="134" t="s">
        <v>131</v>
      </c>
      <c r="EL3" s="134" t="s">
        <v>130</v>
      </c>
      <c r="EM3" s="134" t="s">
        <v>122</v>
      </c>
      <c r="EO3" s="128"/>
      <c r="EP3" s="130"/>
      <c r="EQ3" s="133" t="s">
        <v>2</v>
      </c>
      <c r="ER3" s="133" t="s">
        <v>4</v>
      </c>
      <c r="ES3" s="133" t="s">
        <v>122</v>
      </c>
      <c r="ET3" s="133" t="s">
        <v>66</v>
      </c>
      <c r="EU3" s="133" t="s">
        <v>123</v>
      </c>
      <c r="EV3" s="133" t="s">
        <v>67</v>
      </c>
      <c r="EW3" s="134" t="s">
        <v>131</v>
      </c>
      <c r="EX3" s="134" t="s">
        <v>130</v>
      </c>
      <c r="EY3" s="134" t="s">
        <v>122</v>
      </c>
      <c r="FA3" s="128"/>
      <c r="FB3" s="130"/>
      <c r="FC3" s="133" t="s">
        <v>2</v>
      </c>
      <c r="FD3" s="133" t="s">
        <v>4</v>
      </c>
      <c r="FE3" s="133" t="s">
        <v>122</v>
      </c>
      <c r="FF3" s="133" t="s">
        <v>66</v>
      </c>
      <c r="FG3" s="133" t="s">
        <v>123</v>
      </c>
      <c r="FH3" s="133" t="s">
        <v>67</v>
      </c>
      <c r="FI3" s="134" t="s">
        <v>131</v>
      </c>
      <c r="FJ3" s="134" t="s">
        <v>130</v>
      </c>
      <c r="FK3" s="134" t="s">
        <v>122</v>
      </c>
      <c r="FM3" s="128"/>
      <c r="FN3" s="130"/>
      <c r="FO3" s="133" t="s">
        <v>2</v>
      </c>
      <c r="FP3" s="133" t="s">
        <v>4</v>
      </c>
      <c r="FQ3" s="133" t="s">
        <v>122</v>
      </c>
      <c r="FR3" s="133" t="s">
        <v>66</v>
      </c>
      <c r="FS3" s="133" t="s">
        <v>123</v>
      </c>
      <c r="FT3" s="133" t="s">
        <v>67</v>
      </c>
      <c r="FU3" s="134" t="s">
        <v>131</v>
      </c>
      <c r="FV3" s="134" t="s">
        <v>130</v>
      </c>
      <c r="FW3" s="134" t="s">
        <v>122</v>
      </c>
      <c r="FY3" s="128"/>
      <c r="FZ3" s="130"/>
      <c r="GA3" s="133" t="s">
        <v>2</v>
      </c>
      <c r="GB3" s="133" t="s">
        <v>4</v>
      </c>
      <c r="GC3" s="133" t="s">
        <v>122</v>
      </c>
      <c r="GD3" s="133" t="s">
        <v>66</v>
      </c>
      <c r="GE3" s="133" t="s">
        <v>123</v>
      </c>
      <c r="GF3" s="133" t="s">
        <v>67</v>
      </c>
      <c r="GG3" s="134" t="s">
        <v>131</v>
      </c>
      <c r="GH3" s="134" t="s">
        <v>130</v>
      </c>
      <c r="GI3" s="134" t="s">
        <v>122</v>
      </c>
      <c r="GK3" s="128"/>
      <c r="GL3" s="130"/>
      <c r="GM3" s="133" t="s">
        <v>2</v>
      </c>
      <c r="GN3" s="133" t="s">
        <v>4</v>
      </c>
      <c r="GO3" s="133" t="s">
        <v>122</v>
      </c>
      <c r="GP3" s="133" t="s">
        <v>66</v>
      </c>
      <c r="GQ3" s="133" t="s">
        <v>123</v>
      </c>
      <c r="GR3" s="133" t="s">
        <v>67</v>
      </c>
      <c r="GS3" s="134" t="s">
        <v>131</v>
      </c>
      <c r="GT3" s="134" t="s">
        <v>130</v>
      </c>
      <c r="GU3" s="134" t="s">
        <v>122</v>
      </c>
      <c r="GW3" s="128"/>
      <c r="GX3" s="130"/>
      <c r="GY3" s="133" t="s">
        <v>2</v>
      </c>
      <c r="GZ3" s="133" t="s">
        <v>4</v>
      </c>
      <c r="HA3" s="133" t="s">
        <v>122</v>
      </c>
      <c r="HB3" s="133" t="s">
        <v>66</v>
      </c>
      <c r="HC3" s="133" t="s">
        <v>123</v>
      </c>
      <c r="HD3" s="133" t="s">
        <v>67</v>
      </c>
      <c r="HE3" s="134" t="s">
        <v>131</v>
      </c>
      <c r="HF3" s="134" t="s">
        <v>130</v>
      </c>
      <c r="HG3" s="134" t="s">
        <v>122</v>
      </c>
      <c r="HI3" s="128"/>
      <c r="HJ3" s="130"/>
      <c r="HK3" s="133" t="s">
        <v>2</v>
      </c>
      <c r="HL3" s="133" t="s">
        <v>4</v>
      </c>
      <c r="HM3" s="133" t="s">
        <v>122</v>
      </c>
      <c r="HN3" s="133" t="s">
        <v>66</v>
      </c>
      <c r="HO3" s="133" t="s">
        <v>123</v>
      </c>
      <c r="HP3" s="133" t="s">
        <v>67</v>
      </c>
      <c r="HQ3" s="134" t="s">
        <v>131</v>
      </c>
      <c r="HR3" s="134" t="s">
        <v>130</v>
      </c>
      <c r="HS3" s="134" t="s">
        <v>122</v>
      </c>
    </row>
    <row r="4" spans="1:227" s="56" customFormat="1" ht="15" customHeight="1">
      <c r="A4" s="59">
        <v>1</v>
      </c>
      <c r="B4" s="60" t="s">
        <v>78</v>
      </c>
      <c r="C4" s="61">
        <v>326478</v>
      </c>
      <c r="D4" s="61">
        <v>35207065</v>
      </c>
      <c r="E4" s="61">
        <v>33543094</v>
      </c>
      <c r="F4" s="61">
        <v>3578281</v>
      </c>
      <c r="G4" s="61">
        <v>3427341</v>
      </c>
      <c r="H4" s="61">
        <v>3427341</v>
      </c>
      <c r="I4" s="61">
        <v>994</v>
      </c>
      <c r="J4" s="61">
        <v>28544</v>
      </c>
      <c r="K4" s="61">
        <v>26462</v>
      </c>
      <c r="L4" s="62"/>
      <c r="M4" s="59">
        <v>1</v>
      </c>
      <c r="N4" s="60" t="str">
        <f>B4</f>
        <v>水戸市</v>
      </c>
      <c r="O4" s="61">
        <v>0</v>
      </c>
      <c r="P4" s="61">
        <v>175448</v>
      </c>
      <c r="Q4" s="61">
        <v>175329</v>
      </c>
      <c r="R4" s="61">
        <v>1567113</v>
      </c>
      <c r="S4" s="61">
        <v>1565970</v>
      </c>
      <c r="T4" s="61">
        <v>625089</v>
      </c>
      <c r="U4" s="61">
        <v>0</v>
      </c>
      <c r="V4" s="61">
        <v>270</v>
      </c>
      <c r="W4" s="61">
        <v>267</v>
      </c>
      <c r="X4" s="63"/>
      <c r="Y4" s="59">
        <v>1</v>
      </c>
      <c r="Z4" s="60" t="str">
        <f>N4</f>
        <v>水戸市</v>
      </c>
      <c r="AA4" s="61">
        <v>536503</v>
      </c>
      <c r="AB4" s="61">
        <v>39876775</v>
      </c>
      <c r="AC4" s="61">
        <v>37124577</v>
      </c>
      <c r="AD4" s="61">
        <v>1935340</v>
      </c>
      <c r="AE4" s="61">
        <v>1809174</v>
      </c>
      <c r="AF4" s="61">
        <v>1809174</v>
      </c>
      <c r="AG4" s="61">
        <v>438</v>
      </c>
      <c r="AH4" s="61">
        <v>37558</v>
      </c>
      <c r="AI4" s="61">
        <v>34108</v>
      </c>
      <c r="AJ4" s="62"/>
      <c r="AK4" s="59">
        <v>1</v>
      </c>
      <c r="AL4" s="60" t="str">
        <f>Z4</f>
        <v>水戸市</v>
      </c>
      <c r="AM4" s="61">
        <v>0</v>
      </c>
      <c r="AN4" s="61">
        <v>3156619</v>
      </c>
      <c r="AO4" s="61">
        <v>3144300</v>
      </c>
      <c r="AP4" s="61">
        <v>38317001</v>
      </c>
      <c r="AQ4" s="61">
        <v>38209880</v>
      </c>
      <c r="AR4" s="61">
        <v>12466596</v>
      </c>
      <c r="AS4" s="61">
        <v>0</v>
      </c>
      <c r="AT4" s="61">
        <v>4349</v>
      </c>
      <c r="AU4" s="61">
        <v>4280</v>
      </c>
      <c r="AV4" s="63"/>
      <c r="AW4" s="59">
        <v>1</v>
      </c>
      <c r="AX4" s="60" t="str">
        <f>AL4</f>
        <v>水戸市</v>
      </c>
      <c r="AY4" s="61">
        <v>0</v>
      </c>
      <c r="AZ4" s="61">
        <v>17967607</v>
      </c>
      <c r="BA4" s="61">
        <v>17923269</v>
      </c>
      <c r="BB4" s="61">
        <v>473647027</v>
      </c>
      <c r="BC4" s="61">
        <v>473004810</v>
      </c>
      <c r="BD4" s="61">
        <v>77963118</v>
      </c>
      <c r="BE4" s="61">
        <v>0</v>
      </c>
      <c r="BF4" s="61">
        <v>95274</v>
      </c>
      <c r="BG4" s="61">
        <v>94378</v>
      </c>
      <c r="BH4" s="63"/>
      <c r="BI4" s="59">
        <v>1</v>
      </c>
      <c r="BJ4" s="60" t="str">
        <f>AX4</f>
        <v>水戸市</v>
      </c>
      <c r="BK4" s="61">
        <v>0</v>
      </c>
      <c r="BL4" s="61">
        <v>12921231</v>
      </c>
      <c r="BM4" s="61">
        <v>12915018</v>
      </c>
      <c r="BN4" s="61">
        <v>231625022</v>
      </c>
      <c r="BO4" s="61">
        <v>231539049</v>
      </c>
      <c r="BP4" s="61">
        <v>75378234</v>
      </c>
      <c r="BQ4" s="61">
        <v>0</v>
      </c>
      <c r="BR4" s="61">
        <v>65858</v>
      </c>
      <c r="BS4" s="61">
        <v>65404</v>
      </c>
      <c r="BT4" s="63"/>
      <c r="BU4" s="59">
        <v>1</v>
      </c>
      <c r="BV4" s="60" t="str">
        <f>BJ4</f>
        <v>水戸市</v>
      </c>
      <c r="BW4" s="61">
        <v>0</v>
      </c>
      <c r="BX4" s="61">
        <v>10028640</v>
      </c>
      <c r="BY4" s="61">
        <v>10028026</v>
      </c>
      <c r="BZ4" s="61">
        <v>273017425</v>
      </c>
      <c r="CA4" s="61">
        <v>273008899</v>
      </c>
      <c r="CB4" s="61">
        <v>189854148</v>
      </c>
      <c r="CC4" s="61">
        <v>0</v>
      </c>
      <c r="CD4" s="61">
        <v>24138</v>
      </c>
      <c r="CE4" s="61">
        <v>24065</v>
      </c>
      <c r="CF4" s="63"/>
      <c r="CG4" s="59">
        <v>1</v>
      </c>
      <c r="CH4" s="60" t="str">
        <f>BV4</f>
        <v>水戸市</v>
      </c>
      <c r="CI4" s="61">
        <v>3565018</v>
      </c>
      <c r="CJ4" s="61">
        <v>40917478</v>
      </c>
      <c r="CK4" s="61">
        <v>40866313</v>
      </c>
      <c r="CL4" s="61">
        <v>978289474</v>
      </c>
      <c r="CM4" s="61">
        <v>977552758</v>
      </c>
      <c r="CN4" s="61">
        <v>343195500</v>
      </c>
      <c r="CO4" s="61">
        <v>2434</v>
      </c>
      <c r="CP4" s="61">
        <v>185270</v>
      </c>
      <c r="CQ4" s="61">
        <v>183847</v>
      </c>
      <c r="CR4" s="62"/>
      <c r="CS4" s="59">
        <v>1</v>
      </c>
      <c r="CT4" s="60" t="str">
        <f>CH4</f>
        <v>水戸市</v>
      </c>
      <c r="CU4" s="61">
        <v>0</v>
      </c>
      <c r="CV4" s="61">
        <v>0</v>
      </c>
      <c r="CW4" s="61">
        <v>0</v>
      </c>
      <c r="CX4" s="61">
        <v>0</v>
      </c>
      <c r="CY4" s="61">
        <v>0</v>
      </c>
      <c r="CZ4" s="61">
        <v>0</v>
      </c>
      <c r="DA4" s="61">
        <v>0</v>
      </c>
      <c r="DB4" s="61">
        <v>0</v>
      </c>
      <c r="DC4" s="61">
        <v>0</v>
      </c>
      <c r="DD4" s="62"/>
      <c r="DE4" s="59">
        <v>1</v>
      </c>
      <c r="DF4" s="60" t="str">
        <f>CT4</f>
        <v>水戸市</v>
      </c>
      <c r="DG4" s="61">
        <v>0</v>
      </c>
      <c r="DH4" s="61">
        <v>0</v>
      </c>
      <c r="DI4" s="61">
        <v>0</v>
      </c>
      <c r="DJ4" s="61">
        <v>0</v>
      </c>
      <c r="DK4" s="61">
        <v>0</v>
      </c>
      <c r="DL4" s="61">
        <v>0</v>
      </c>
      <c r="DM4" s="61">
        <v>0</v>
      </c>
      <c r="DN4" s="61">
        <v>0</v>
      </c>
      <c r="DO4" s="61">
        <v>0</v>
      </c>
      <c r="DP4" s="62"/>
      <c r="DQ4" s="59">
        <v>1</v>
      </c>
      <c r="DR4" s="60" t="str">
        <f>DF4</f>
        <v>水戸市</v>
      </c>
      <c r="DS4" s="61">
        <v>650164</v>
      </c>
      <c r="DT4" s="61">
        <v>43728</v>
      </c>
      <c r="DU4" s="61">
        <v>41167</v>
      </c>
      <c r="DV4" s="61">
        <v>15020</v>
      </c>
      <c r="DW4" s="61">
        <v>14906</v>
      </c>
      <c r="DX4" s="61">
        <v>11400</v>
      </c>
      <c r="DY4" s="61">
        <v>375</v>
      </c>
      <c r="DZ4" s="61">
        <v>28</v>
      </c>
      <c r="EA4" s="61">
        <v>20</v>
      </c>
      <c r="EB4" s="62"/>
      <c r="EC4" s="59">
        <v>1</v>
      </c>
      <c r="ED4" s="60" t="str">
        <f>DR4</f>
        <v>水戸市</v>
      </c>
      <c r="EE4" s="61">
        <v>1916665</v>
      </c>
      <c r="EF4" s="61">
        <v>29092081</v>
      </c>
      <c r="EG4" s="61">
        <v>25950271</v>
      </c>
      <c r="EH4" s="61">
        <v>1073011</v>
      </c>
      <c r="EI4" s="61">
        <v>958348</v>
      </c>
      <c r="EJ4" s="61">
        <v>958348</v>
      </c>
      <c r="EK4" s="61">
        <v>519</v>
      </c>
      <c r="EL4" s="61">
        <v>17815</v>
      </c>
      <c r="EM4" s="61">
        <v>14465</v>
      </c>
      <c r="EN4" s="64"/>
      <c r="EO4" s="59">
        <v>1</v>
      </c>
      <c r="EP4" s="60" t="str">
        <f>ED4</f>
        <v>水戸市</v>
      </c>
      <c r="EQ4" s="61">
        <v>53478</v>
      </c>
      <c r="ER4" s="61">
        <v>1218480</v>
      </c>
      <c r="ES4" s="61">
        <v>1205822</v>
      </c>
      <c r="ET4" s="61">
        <v>6995642</v>
      </c>
      <c r="EU4" s="61">
        <v>6993107</v>
      </c>
      <c r="EV4" s="61">
        <v>4788421</v>
      </c>
      <c r="EW4" s="61">
        <v>137</v>
      </c>
      <c r="EX4" s="61">
        <v>1423</v>
      </c>
      <c r="EY4" s="61">
        <v>1371</v>
      </c>
      <c r="FA4" s="59">
        <v>1</v>
      </c>
      <c r="FB4" s="60" t="str">
        <f>EP4</f>
        <v>水戸市</v>
      </c>
      <c r="FC4" s="61">
        <v>0</v>
      </c>
      <c r="FD4" s="61">
        <v>0</v>
      </c>
      <c r="FE4" s="61">
        <v>0</v>
      </c>
      <c r="FF4" s="61">
        <v>0</v>
      </c>
      <c r="FG4" s="61">
        <v>0</v>
      </c>
      <c r="FH4" s="61">
        <v>0</v>
      </c>
      <c r="FI4" s="61">
        <v>0</v>
      </c>
      <c r="FJ4" s="61">
        <v>0</v>
      </c>
      <c r="FK4" s="61">
        <v>0</v>
      </c>
      <c r="FM4" s="59">
        <v>1</v>
      </c>
      <c r="FN4" s="60" t="str">
        <f>FB4</f>
        <v>水戸市</v>
      </c>
      <c r="FO4" s="61">
        <v>100251</v>
      </c>
      <c r="FP4" s="61">
        <v>1633878</v>
      </c>
      <c r="FQ4" s="61">
        <v>1182703</v>
      </c>
      <c r="FR4" s="61">
        <v>486973</v>
      </c>
      <c r="FS4" s="61">
        <v>474347</v>
      </c>
      <c r="FT4" s="61">
        <v>341223</v>
      </c>
      <c r="FU4" s="61">
        <v>214</v>
      </c>
      <c r="FV4" s="61">
        <v>2725</v>
      </c>
      <c r="FW4" s="61">
        <v>1986</v>
      </c>
      <c r="FY4" s="59">
        <v>1</v>
      </c>
      <c r="FZ4" s="60" t="str">
        <f>FN4</f>
        <v>水戸市</v>
      </c>
      <c r="GA4" s="61">
        <v>4830</v>
      </c>
      <c r="GB4" s="61">
        <v>2960815</v>
      </c>
      <c r="GC4" s="61">
        <v>2960607</v>
      </c>
      <c r="GD4" s="61">
        <v>3735313</v>
      </c>
      <c r="GE4" s="61">
        <v>3735032</v>
      </c>
      <c r="GF4" s="61">
        <v>2614523</v>
      </c>
      <c r="GG4" s="61">
        <v>10</v>
      </c>
      <c r="GH4" s="61">
        <v>789</v>
      </c>
      <c r="GI4" s="61">
        <v>788</v>
      </c>
      <c r="GK4" s="59">
        <v>1</v>
      </c>
      <c r="GL4" s="60" t="str">
        <f>FZ4</f>
        <v>水戸市</v>
      </c>
      <c r="GM4" s="61">
        <v>20404</v>
      </c>
      <c r="GN4" s="61">
        <v>70565</v>
      </c>
      <c r="GO4" s="61">
        <v>70565</v>
      </c>
      <c r="GP4" s="61">
        <v>488098</v>
      </c>
      <c r="GQ4" s="61">
        <v>488098</v>
      </c>
      <c r="GR4" s="61">
        <v>341668</v>
      </c>
      <c r="GS4" s="61">
        <v>22</v>
      </c>
      <c r="GT4" s="61">
        <v>5</v>
      </c>
      <c r="GU4" s="61">
        <v>5</v>
      </c>
      <c r="GW4" s="59">
        <v>1</v>
      </c>
      <c r="GX4" s="60" t="str">
        <f>GL4</f>
        <v>水戸市</v>
      </c>
      <c r="GY4" s="61">
        <v>1057</v>
      </c>
      <c r="GZ4" s="61">
        <v>584592</v>
      </c>
      <c r="HA4" s="61">
        <v>584592</v>
      </c>
      <c r="HB4" s="61">
        <v>5374199</v>
      </c>
      <c r="HC4" s="61">
        <v>5374199</v>
      </c>
      <c r="HD4" s="61">
        <v>3547630</v>
      </c>
      <c r="HE4" s="61">
        <v>10</v>
      </c>
      <c r="HF4" s="61">
        <v>1633</v>
      </c>
      <c r="HG4" s="61">
        <v>1633</v>
      </c>
      <c r="HI4" s="59">
        <v>1</v>
      </c>
      <c r="HJ4" s="60" t="str">
        <f>GX4</f>
        <v>水戸市</v>
      </c>
      <c r="HK4" s="61">
        <v>0</v>
      </c>
      <c r="HL4" s="61">
        <v>15017</v>
      </c>
      <c r="HM4" s="61">
        <v>15017</v>
      </c>
      <c r="HN4" s="61">
        <v>1212721</v>
      </c>
      <c r="HO4" s="61">
        <v>1212721</v>
      </c>
      <c r="HP4" s="61">
        <v>848889</v>
      </c>
      <c r="HQ4" s="61">
        <v>0</v>
      </c>
      <c r="HR4" s="61">
        <v>34</v>
      </c>
      <c r="HS4" s="61">
        <v>34</v>
      </c>
    </row>
    <row r="5" spans="1:227" s="56" customFormat="1" ht="15" customHeight="1">
      <c r="A5" s="65">
        <v>2</v>
      </c>
      <c r="B5" s="66" t="s">
        <v>64</v>
      </c>
      <c r="C5" s="67">
        <v>0</v>
      </c>
      <c r="D5" s="67">
        <v>8044563</v>
      </c>
      <c r="E5" s="67">
        <v>7448611</v>
      </c>
      <c r="F5" s="67">
        <v>774630</v>
      </c>
      <c r="G5" s="67">
        <v>717884</v>
      </c>
      <c r="H5" s="67">
        <v>717884</v>
      </c>
      <c r="I5" s="67">
        <v>0</v>
      </c>
      <c r="J5" s="67">
        <v>9204</v>
      </c>
      <c r="K5" s="67">
        <v>8408</v>
      </c>
      <c r="L5" s="62"/>
      <c r="M5" s="65">
        <v>2</v>
      </c>
      <c r="N5" s="66" t="str">
        <f>B5</f>
        <v>日立市</v>
      </c>
      <c r="O5" s="67">
        <v>1183</v>
      </c>
      <c r="P5" s="67">
        <v>267742</v>
      </c>
      <c r="Q5" s="67">
        <v>267706</v>
      </c>
      <c r="R5" s="67">
        <v>2832185</v>
      </c>
      <c r="S5" s="67">
        <v>2831745</v>
      </c>
      <c r="T5" s="67">
        <v>987850</v>
      </c>
      <c r="U5" s="67">
        <v>4</v>
      </c>
      <c r="V5" s="67">
        <v>384</v>
      </c>
      <c r="W5" s="67">
        <v>382</v>
      </c>
      <c r="X5" s="63"/>
      <c r="Y5" s="65">
        <v>2</v>
      </c>
      <c r="Z5" s="66" t="str">
        <f>N5</f>
        <v>日立市</v>
      </c>
      <c r="AA5" s="67">
        <v>0</v>
      </c>
      <c r="AB5" s="67">
        <v>4902461</v>
      </c>
      <c r="AC5" s="67">
        <v>4517072</v>
      </c>
      <c r="AD5" s="67">
        <v>235541</v>
      </c>
      <c r="AE5" s="67">
        <v>218512</v>
      </c>
      <c r="AF5" s="67">
        <v>218512</v>
      </c>
      <c r="AG5" s="67">
        <v>0</v>
      </c>
      <c r="AH5" s="67">
        <v>8359</v>
      </c>
      <c r="AI5" s="67">
        <v>7603</v>
      </c>
      <c r="AJ5" s="62"/>
      <c r="AK5" s="65">
        <v>2</v>
      </c>
      <c r="AL5" s="66" t="str">
        <f>Z5</f>
        <v>日立市</v>
      </c>
      <c r="AM5" s="67">
        <v>10141</v>
      </c>
      <c r="AN5" s="67">
        <v>2656798</v>
      </c>
      <c r="AO5" s="67">
        <v>2655053</v>
      </c>
      <c r="AP5" s="67">
        <v>35894800</v>
      </c>
      <c r="AQ5" s="67">
        <v>35873340</v>
      </c>
      <c r="AR5" s="67">
        <v>11347550</v>
      </c>
      <c r="AS5" s="67">
        <v>22</v>
      </c>
      <c r="AT5" s="67">
        <v>5536</v>
      </c>
      <c r="AU5" s="67">
        <v>5506</v>
      </c>
      <c r="AV5" s="63"/>
      <c r="AW5" s="65">
        <v>2</v>
      </c>
      <c r="AX5" s="66" t="str">
        <f>AL5</f>
        <v>日立市</v>
      </c>
      <c r="AY5" s="67">
        <v>0</v>
      </c>
      <c r="AZ5" s="67">
        <v>13421006</v>
      </c>
      <c r="BA5" s="67">
        <v>13389167</v>
      </c>
      <c r="BB5" s="67">
        <v>303799003</v>
      </c>
      <c r="BC5" s="67">
        <v>303481052</v>
      </c>
      <c r="BD5" s="67">
        <v>50433168</v>
      </c>
      <c r="BE5" s="67">
        <v>0</v>
      </c>
      <c r="BF5" s="67">
        <v>58326</v>
      </c>
      <c r="BG5" s="67">
        <v>57984</v>
      </c>
      <c r="BH5" s="63"/>
      <c r="BI5" s="65">
        <v>2</v>
      </c>
      <c r="BJ5" s="66" t="str">
        <f>AX5</f>
        <v>日立市</v>
      </c>
      <c r="BK5" s="67">
        <v>0</v>
      </c>
      <c r="BL5" s="67">
        <v>6601491</v>
      </c>
      <c r="BM5" s="67">
        <v>6590597</v>
      </c>
      <c r="BN5" s="67">
        <v>125621803</v>
      </c>
      <c r="BO5" s="67">
        <v>125532941</v>
      </c>
      <c r="BP5" s="67">
        <v>41551248</v>
      </c>
      <c r="BQ5" s="67">
        <v>0</v>
      </c>
      <c r="BR5" s="67">
        <v>45647</v>
      </c>
      <c r="BS5" s="67">
        <v>45378</v>
      </c>
      <c r="BT5" s="63"/>
      <c r="BU5" s="65">
        <v>2</v>
      </c>
      <c r="BV5" s="66" t="str">
        <f>BJ5</f>
        <v>日立市</v>
      </c>
      <c r="BW5" s="67">
        <v>0</v>
      </c>
      <c r="BX5" s="67">
        <v>12335503</v>
      </c>
      <c r="BY5" s="67">
        <v>12332812</v>
      </c>
      <c r="BZ5" s="67">
        <v>235891969</v>
      </c>
      <c r="CA5" s="67">
        <v>235880617</v>
      </c>
      <c r="CB5" s="67">
        <v>164721452</v>
      </c>
      <c r="CC5" s="67">
        <v>0</v>
      </c>
      <c r="CD5" s="67">
        <v>16573</v>
      </c>
      <c r="CE5" s="67">
        <v>16519</v>
      </c>
      <c r="CF5" s="63"/>
      <c r="CG5" s="65">
        <v>2</v>
      </c>
      <c r="CH5" s="66" t="str">
        <f>BV5</f>
        <v>日立市</v>
      </c>
      <c r="CI5" s="67">
        <v>1538020</v>
      </c>
      <c r="CJ5" s="67">
        <v>32358000</v>
      </c>
      <c r="CK5" s="67">
        <v>32312576</v>
      </c>
      <c r="CL5" s="67">
        <v>665312775</v>
      </c>
      <c r="CM5" s="67">
        <v>664894610</v>
      </c>
      <c r="CN5" s="67">
        <v>256705868</v>
      </c>
      <c r="CO5" s="67">
        <v>1383</v>
      </c>
      <c r="CP5" s="67">
        <v>120546</v>
      </c>
      <c r="CQ5" s="67">
        <v>119881</v>
      </c>
      <c r="CR5" s="62"/>
      <c r="CS5" s="65">
        <v>2</v>
      </c>
      <c r="CT5" s="66" t="str">
        <f>CH5</f>
        <v>日立市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0</v>
      </c>
      <c r="DB5" s="67">
        <v>0</v>
      </c>
      <c r="DC5" s="67">
        <v>0</v>
      </c>
      <c r="DD5" s="62"/>
      <c r="DE5" s="65">
        <v>2</v>
      </c>
      <c r="DF5" s="66" t="str">
        <f>CT5</f>
        <v>日立市</v>
      </c>
      <c r="DG5" s="67">
        <v>0</v>
      </c>
      <c r="DH5" s="67">
        <v>0</v>
      </c>
      <c r="DI5" s="67">
        <v>0</v>
      </c>
      <c r="DJ5" s="67">
        <v>0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2"/>
      <c r="DQ5" s="65">
        <v>2</v>
      </c>
      <c r="DR5" s="66" t="str">
        <f>DF5</f>
        <v>日立市</v>
      </c>
      <c r="DS5" s="67">
        <v>314432</v>
      </c>
      <c r="DT5" s="67">
        <v>2356</v>
      </c>
      <c r="DU5" s="67">
        <v>2346</v>
      </c>
      <c r="DV5" s="67">
        <v>17680</v>
      </c>
      <c r="DW5" s="67">
        <v>17560</v>
      </c>
      <c r="DX5" s="67">
        <v>12224</v>
      </c>
      <c r="DY5" s="67">
        <v>191</v>
      </c>
      <c r="DZ5" s="67">
        <v>10</v>
      </c>
      <c r="EA5" s="67">
        <v>9</v>
      </c>
      <c r="EB5" s="62"/>
      <c r="EC5" s="65">
        <v>2</v>
      </c>
      <c r="ED5" s="66" t="str">
        <f>DR5</f>
        <v>日立市</v>
      </c>
      <c r="EE5" s="67">
        <v>72861526</v>
      </c>
      <c r="EF5" s="67">
        <v>57826657</v>
      </c>
      <c r="EG5" s="67">
        <v>53617361</v>
      </c>
      <c r="EH5" s="67">
        <v>728116</v>
      </c>
      <c r="EI5" s="67">
        <v>674420</v>
      </c>
      <c r="EJ5" s="67">
        <v>674420</v>
      </c>
      <c r="EK5" s="67">
        <v>315</v>
      </c>
      <c r="EL5" s="67">
        <v>12998</v>
      </c>
      <c r="EM5" s="67">
        <v>11386</v>
      </c>
      <c r="EO5" s="65">
        <v>2</v>
      </c>
      <c r="EP5" s="66" t="str">
        <f>ED5</f>
        <v>日立市</v>
      </c>
      <c r="EQ5" s="67">
        <v>163474</v>
      </c>
      <c r="ER5" s="67">
        <v>2370945</v>
      </c>
      <c r="ES5" s="67">
        <v>2343757</v>
      </c>
      <c r="ET5" s="67">
        <v>2279852</v>
      </c>
      <c r="EU5" s="67">
        <v>2268384</v>
      </c>
      <c r="EV5" s="67">
        <v>1587741</v>
      </c>
      <c r="EW5" s="67">
        <v>80</v>
      </c>
      <c r="EX5" s="67">
        <v>1895</v>
      </c>
      <c r="EY5" s="67">
        <v>1830</v>
      </c>
      <c r="FA5" s="65">
        <v>2</v>
      </c>
      <c r="FB5" s="66" t="str">
        <f>EP5</f>
        <v>日立市</v>
      </c>
      <c r="FC5" s="67">
        <v>0</v>
      </c>
      <c r="FD5" s="67">
        <v>428044</v>
      </c>
      <c r="FE5" s="67">
        <v>426252</v>
      </c>
      <c r="FF5" s="67">
        <v>8050</v>
      </c>
      <c r="FG5" s="67">
        <v>7952</v>
      </c>
      <c r="FH5" s="67">
        <v>7952</v>
      </c>
      <c r="FI5" s="67">
        <v>0</v>
      </c>
      <c r="FJ5" s="67">
        <v>19</v>
      </c>
      <c r="FK5" s="67">
        <v>17</v>
      </c>
      <c r="FM5" s="65">
        <v>2</v>
      </c>
      <c r="FN5" s="66" t="str">
        <f>FB5</f>
        <v>日立市</v>
      </c>
      <c r="FO5" s="67">
        <v>72151</v>
      </c>
      <c r="FP5" s="67">
        <v>2761559</v>
      </c>
      <c r="FQ5" s="67">
        <v>2525866</v>
      </c>
      <c r="FR5" s="67">
        <v>259834</v>
      </c>
      <c r="FS5" s="67">
        <v>253485</v>
      </c>
      <c r="FT5" s="67">
        <v>184771</v>
      </c>
      <c r="FU5" s="67">
        <v>51</v>
      </c>
      <c r="FV5" s="67">
        <v>2591</v>
      </c>
      <c r="FW5" s="67">
        <v>2220</v>
      </c>
      <c r="FY5" s="65">
        <v>2</v>
      </c>
      <c r="FZ5" s="66" t="str">
        <f>FN5</f>
        <v>日立市</v>
      </c>
      <c r="GA5" s="67">
        <v>53567</v>
      </c>
      <c r="GB5" s="67">
        <v>2492198</v>
      </c>
      <c r="GC5" s="67">
        <v>2491630</v>
      </c>
      <c r="GD5" s="67">
        <v>6170420</v>
      </c>
      <c r="GE5" s="67">
        <v>6169808</v>
      </c>
      <c r="GF5" s="67">
        <v>4318865</v>
      </c>
      <c r="GG5" s="67">
        <v>57</v>
      </c>
      <c r="GH5" s="67">
        <v>404</v>
      </c>
      <c r="GI5" s="67">
        <v>401</v>
      </c>
      <c r="GK5" s="65">
        <v>2</v>
      </c>
      <c r="GL5" s="66" t="str">
        <f>FZ5</f>
        <v>日立市</v>
      </c>
      <c r="GM5" s="67">
        <v>327294</v>
      </c>
      <c r="GN5" s="67">
        <v>337580</v>
      </c>
      <c r="GO5" s="67">
        <v>337531</v>
      </c>
      <c r="GP5" s="67">
        <v>5769922</v>
      </c>
      <c r="GQ5" s="67">
        <v>5769559</v>
      </c>
      <c r="GR5" s="67">
        <v>4035582</v>
      </c>
      <c r="GS5" s="67">
        <v>97</v>
      </c>
      <c r="GT5" s="67">
        <v>218</v>
      </c>
      <c r="GU5" s="67">
        <v>216</v>
      </c>
      <c r="GW5" s="65">
        <v>2</v>
      </c>
      <c r="GX5" s="66" t="str">
        <f>GL5</f>
        <v>日立市</v>
      </c>
      <c r="GY5" s="67">
        <v>3401</v>
      </c>
      <c r="GZ5" s="67">
        <v>673741</v>
      </c>
      <c r="HA5" s="67">
        <v>673741</v>
      </c>
      <c r="HB5" s="67">
        <v>4379264</v>
      </c>
      <c r="HC5" s="67">
        <v>4379264</v>
      </c>
      <c r="HD5" s="67">
        <v>2974043</v>
      </c>
      <c r="HE5" s="67">
        <v>21</v>
      </c>
      <c r="HF5" s="67">
        <v>367</v>
      </c>
      <c r="HG5" s="67">
        <v>367</v>
      </c>
      <c r="HI5" s="65">
        <v>2</v>
      </c>
      <c r="HJ5" s="66" t="str">
        <f>GX5</f>
        <v>日立市</v>
      </c>
      <c r="HK5" s="67">
        <v>0</v>
      </c>
      <c r="HL5" s="67">
        <v>0</v>
      </c>
      <c r="HM5" s="67">
        <v>0</v>
      </c>
      <c r="HN5" s="67">
        <v>0</v>
      </c>
      <c r="HO5" s="67">
        <v>0</v>
      </c>
      <c r="HP5" s="67">
        <v>0</v>
      </c>
      <c r="HQ5" s="67">
        <v>0</v>
      </c>
      <c r="HR5" s="67">
        <v>0</v>
      </c>
      <c r="HS5" s="67">
        <v>0</v>
      </c>
    </row>
    <row r="6" spans="1:227" s="56" customFormat="1" ht="15" customHeight="1">
      <c r="A6" s="65">
        <v>3</v>
      </c>
      <c r="B6" s="66" t="s">
        <v>79</v>
      </c>
      <c r="C6" s="67">
        <v>352332</v>
      </c>
      <c r="D6" s="67">
        <v>19385005</v>
      </c>
      <c r="E6" s="67">
        <v>18616270</v>
      </c>
      <c r="F6" s="67">
        <v>2034920</v>
      </c>
      <c r="G6" s="67">
        <v>1957087</v>
      </c>
      <c r="H6" s="67">
        <v>1955406</v>
      </c>
      <c r="I6" s="67">
        <v>1784</v>
      </c>
      <c r="J6" s="67">
        <v>19798</v>
      </c>
      <c r="K6" s="67">
        <v>18692</v>
      </c>
      <c r="L6" s="62"/>
      <c r="M6" s="65">
        <v>3</v>
      </c>
      <c r="N6" s="66" t="str">
        <f aca="true" t="shared" si="0" ref="N6:N33">B6</f>
        <v>土浦市</v>
      </c>
      <c r="O6" s="67">
        <v>29250</v>
      </c>
      <c r="P6" s="67">
        <v>472442</v>
      </c>
      <c r="Q6" s="67">
        <v>470992</v>
      </c>
      <c r="R6" s="67">
        <v>4147040</v>
      </c>
      <c r="S6" s="67">
        <v>4141636</v>
      </c>
      <c r="T6" s="67">
        <v>1430284</v>
      </c>
      <c r="U6" s="67">
        <v>173</v>
      </c>
      <c r="V6" s="67">
        <v>731</v>
      </c>
      <c r="W6" s="67">
        <v>718</v>
      </c>
      <c r="X6" s="63"/>
      <c r="Y6" s="65">
        <v>3</v>
      </c>
      <c r="Z6" s="66" t="str">
        <f aca="true" t="shared" si="1" ref="Z6:Z33">N6</f>
        <v>土浦市</v>
      </c>
      <c r="AA6" s="67">
        <v>239696</v>
      </c>
      <c r="AB6" s="67">
        <v>18718499</v>
      </c>
      <c r="AC6" s="67">
        <v>17459416</v>
      </c>
      <c r="AD6" s="67">
        <v>979448</v>
      </c>
      <c r="AE6" s="67">
        <v>915510</v>
      </c>
      <c r="AF6" s="67">
        <v>915100</v>
      </c>
      <c r="AG6" s="67">
        <v>1292</v>
      </c>
      <c r="AH6" s="67">
        <v>21877</v>
      </c>
      <c r="AI6" s="67">
        <v>19925</v>
      </c>
      <c r="AJ6" s="62"/>
      <c r="AK6" s="65">
        <v>3</v>
      </c>
      <c r="AL6" s="66" t="str">
        <f aca="true" t="shared" si="2" ref="AL6:AL33">Z6</f>
        <v>土浦市</v>
      </c>
      <c r="AM6" s="67">
        <v>66149</v>
      </c>
      <c r="AN6" s="67">
        <v>2796846</v>
      </c>
      <c r="AO6" s="67">
        <v>2795081</v>
      </c>
      <c r="AP6" s="67">
        <v>33789774</v>
      </c>
      <c r="AQ6" s="67">
        <v>33775079</v>
      </c>
      <c r="AR6" s="67">
        <v>10167580</v>
      </c>
      <c r="AS6" s="67">
        <v>225</v>
      </c>
      <c r="AT6" s="67">
        <v>4751</v>
      </c>
      <c r="AU6" s="67">
        <v>4720</v>
      </c>
      <c r="AV6" s="63"/>
      <c r="AW6" s="65">
        <v>3</v>
      </c>
      <c r="AX6" s="66" t="str">
        <f aca="true" t="shared" si="3" ref="AX6:AX33">AL6</f>
        <v>土浦市</v>
      </c>
      <c r="AY6" s="67">
        <v>0</v>
      </c>
      <c r="AZ6" s="67">
        <v>9790398</v>
      </c>
      <c r="BA6" s="67">
        <v>9681548</v>
      </c>
      <c r="BB6" s="67">
        <v>188518975</v>
      </c>
      <c r="BC6" s="67">
        <v>187125487</v>
      </c>
      <c r="BD6" s="67">
        <v>30876040</v>
      </c>
      <c r="BE6" s="67">
        <v>0</v>
      </c>
      <c r="BF6" s="67">
        <v>57259</v>
      </c>
      <c r="BG6" s="67">
        <v>55837</v>
      </c>
      <c r="BH6" s="63"/>
      <c r="BI6" s="65">
        <v>3</v>
      </c>
      <c r="BJ6" s="66" t="str">
        <f aca="true" t="shared" si="4" ref="BJ6:BJ33">AX6</f>
        <v>土浦市</v>
      </c>
      <c r="BK6" s="67">
        <v>0</v>
      </c>
      <c r="BL6" s="67">
        <v>6587219</v>
      </c>
      <c r="BM6" s="67">
        <v>6579554</v>
      </c>
      <c r="BN6" s="67">
        <v>89273609</v>
      </c>
      <c r="BO6" s="67">
        <v>89205191</v>
      </c>
      <c r="BP6" s="67">
        <v>29304025</v>
      </c>
      <c r="BQ6" s="67">
        <v>0</v>
      </c>
      <c r="BR6" s="67">
        <v>35525</v>
      </c>
      <c r="BS6" s="67">
        <v>35173</v>
      </c>
      <c r="BT6" s="63"/>
      <c r="BU6" s="65">
        <v>3</v>
      </c>
      <c r="BV6" s="66" t="str">
        <f aca="true" t="shared" si="5" ref="BV6:BV33">BJ6</f>
        <v>土浦市</v>
      </c>
      <c r="BW6" s="67">
        <v>0</v>
      </c>
      <c r="BX6" s="67">
        <v>8798092</v>
      </c>
      <c r="BY6" s="67">
        <v>8794476</v>
      </c>
      <c r="BZ6" s="67">
        <v>146176742</v>
      </c>
      <c r="CA6" s="67">
        <v>146164558</v>
      </c>
      <c r="CB6" s="67">
        <v>102125703</v>
      </c>
      <c r="CC6" s="67">
        <v>0</v>
      </c>
      <c r="CD6" s="67">
        <v>14717</v>
      </c>
      <c r="CE6" s="67">
        <v>14638</v>
      </c>
      <c r="CF6" s="63"/>
      <c r="CG6" s="65">
        <v>3</v>
      </c>
      <c r="CH6" s="66" t="str">
        <f aca="true" t="shared" si="6" ref="CH6:CH33">BV6</f>
        <v>土浦市</v>
      </c>
      <c r="CI6" s="67">
        <v>1972808</v>
      </c>
      <c r="CJ6" s="67">
        <v>25175709</v>
      </c>
      <c r="CK6" s="67">
        <v>25055578</v>
      </c>
      <c r="CL6" s="67">
        <v>423969326</v>
      </c>
      <c r="CM6" s="67">
        <v>422495236</v>
      </c>
      <c r="CN6" s="67">
        <v>162305768</v>
      </c>
      <c r="CO6" s="67">
        <v>2451</v>
      </c>
      <c r="CP6" s="67">
        <v>107501</v>
      </c>
      <c r="CQ6" s="67">
        <v>105648</v>
      </c>
      <c r="CR6" s="62"/>
      <c r="CS6" s="65">
        <v>3</v>
      </c>
      <c r="CT6" s="66" t="str">
        <f aca="true" t="shared" si="7" ref="CT6:CT33">CH6</f>
        <v>土浦市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2"/>
      <c r="DE6" s="65">
        <v>3</v>
      </c>
      <c r="DF6" s="66" t="str">
        <f aca="true" t="shared" si="8" ref="DF6:DF33">CT6</f>
        <v>土浦市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2"/>
      <c r="DQ6" s="65">
        <v>3</v>
      </c>
      <c r="DR6" s="66" t="str">
        <f aca="true" t="shared" si="9" ref="DR6:DR33">DF6</f>
        <v>土浦市</v>
      </c>
      <c r="DS6" s="67">
        <v>353601</v>
      </c>
      <c r="DT6" s="67">
        <v>7306</v>
      </c>
      <c r="DU6" s="67">
        <v>6886</v>
      </c>
      <c r="DV6" s="67">
        <v>95</v>
      </c>
      <c r="DW6" s="67">
        <v>90</v>
      </c>
      <c r="DX6" s="67">
        <v>90</v>
      </c>
      <c r="DY6" s="67">
        <v>263</v>
      </c>
      <c r="DZ6" s="67">
        <v>15</v>
      </c>
      <c r="EA6" s="67">
        <v>13</v>
      </c>
      <c r="EB6" s="62"/>
      <c r="EC6" s="65">
        <v>3</v>
      </c>
      <c r="ED6" s="66" t="str">
        <f aca="true" t="shared" si="10" ref="ED6:ED33">DR6</f>
        <v>土浦市</v>
      </c>
      <c r="EE6" s="67">
        <v>1200626</v>
      </c>
      <c r="EF6" s="67">
        <v>13084333</v>
      </c>
      <c r="EG6" s="67">
        <v>11165799</v>
      </c>
      <c r="EH6" s="67">
        <v>288775</v>
      </c>
      <c r="EI6" s="67">
        <v>245030</v>
      </c>
      <c r="EJ6" s="67">
        <v>244134</v>
      </c>
      <c r="EK6" s="67">
        <v>1181</v>
      </c>
      <c r="EL6" s="67">
        <v>8795</v>
      </c>
      <c r="EM6" s="67">
        <v>6741</v>
      </c>
      <c r="EO6" s="65">
        <v>3</v>
      </c>
      <c r="EP6" s="66" t="str">
        <f aca="true" t="shared" si="11" ref="EP6:EP33">ED6</f>
        <v>土浦市</v>
      </c>
      <c r="EQ6" s="67">
        <v>0</v>
      </c>
      <c r="ER6" s="67">
        <v>379598</v>
      </c>
      <c r="ES6" s="67">
        <v>360123</v>
      </c>
      <c r="ET6" s="67">
        <v>324256</v>
      </c>
      <c r="EU6" s="67">
        <v>310470</v>
      </c>
      <c r="EV6" s="67">
        <v>145886</v>
      </c>
      <c r="EW6" s="67">
        <v>0</v>
      </c>
      <c r="EX6" s="67">
        <v>381</v>
      </c>
      <c r="EY6" s="67">
        <v>320</v>
      </c>
      <c r="FA6" s="65">
        <v>3</v>
      </c>
      <c r="FB6" s="66" t="str">
        <f aca="true" t="shared" si="12" ref="FB6:FB33">EP6</f>
        <v>土浦市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M6" s="65">
        <v>3</v>
      </c>
      <c r="FN6" s="66" t="str">
        <f aca="true" t="shared" si="13" ref="FN6:FN33">FB6</f>
        <v>土浦市</v>
      </c>
      <c r="FO6" s="67">
        <v>229386</v>
      </c>
      <c r="FP6" s="67">
        <v>669557</v>
      </c>
      <c r="FQ6" s="67">
        <v>489979</v>
      </c>
      <c r="FR6" s="67">
        <v>8705</v>
      </c>
      <c r="FS6" s="67">
        <v>6370</v>
      </c>
      <c r="FT6" s="67">
        <v>6208</v>
      </c>
      <c r="FU6" s="67">
        <v>326</v>
      </c>
      <c r="FV6" s="67">
        <v>1853</v>
      </c>
      <c r="FW6" s="67">
        <v>1429</v>
      </c>
      <c r="FY6" s="65">
        <v>3</v>
      </c>
      <c r="FZ6" s="66" t="str">
        <f aca="true" t="shared" si="14" ref="FZ6:FZ33">FN6</f>
        <v>土浦市</v>
      </c>
      <c r="GA6" s="67">
        <v>0</v>
      </c>
      <c r="GB6" s="67">
        <v>380469</v>
      </c>
      <c r="GC6" s="67">
        <v>380469</v>
      </c>
      <c r="GD6" s="67">
        <v>431011</v>
      </c>
      <c r="GE6" s="67">
        <v>431011</v>
      </c>
      <c r="GF6" s="67">
        <v>299473</v>
      </c>
      <c r="GG6" s="67">
        <v>0</v>
      </c>
      <c r="GH6" s="67">
        <v>270</v>
      </c>
      <c r="GI6" s="67">
        <v>270</v>
      </c>
      <c r="GK6" s="65">
        <v>3</v>
      </c>
      <c r="GL6" s="66" t="str">
        <f aca="true" t="shared" si="15" ref="GL6:GL33">FZ6</f>
        <v>土浦市</v>
      </c>
      <c r="GM6" s="67">
        <v>0</v>
      </c>
      <c r="GN6" s="67">
        <v>0</v>
      </c>
      <c r="GO6" s="67">
        <v>0</v>
      </c>
      <c r="GP6" s="67">
        <v>0</v>
      </c>
      <c r="GQ6" s="67">
        <v>0</v>
      </c>
      <c r="GR6" s="67">
        <v>0</v>
      </c>
      <c r="GS6" s="67">
        <v>0</v>
      </c>
      <c r="GT6" s="67">
        <v>0</v>
      </c>
      <c r="GU6" s="67">
        <v>0</v>
      </c>
      <c r="GW6" s="65">
        <v>3</v>
      </c>
      <c r="GX6" s="66" t="str">
        <f aca="true" t="shared" si="16" ref="GX6:GX33">GL6</f>
        <v>土浦市</v>
      </c>
      <c r="GY6" s="67">
        <v>6068</v>
      </c>
      <c r="GZ6" s="67">
        <v>379869</v>
      </c>
      <c r="HA6" s="67">
        <v>379869</v>
      </c>
      <c r="HB6" s="67">
        <v>2119544</v>
      </c>
      <c r="HC6" s="67">
        <v>2119544</v>
      </c>
      <c r="HD6" s="67">
        <v>1403280</v>
      </c>
      <c r="HE6" s="67">
        <v>74</v>
      </c>
      <c r="HF6" s="67">
        <v>1203</v>
      </c>
      <c r="HG6" s="67">
        <v>1203</v>
      </c>
      <c r="HI6" s="65">
        <v>3</v>
      </c>
      <c r="HJ6" s="66" t="str">
        <f aca="true" t="shared" si="17" ref="HJ6:HJ33">GX6</f>
        <v>土浦市</v>
      </c>
      <c r="HK6" s="67">
        <v>0</v>
      </c>
      <c r="HL6" s="67">
        <v>797</v>
      </c>
      <c r="HM6" s="67">
        <v>797</v>
      </c>
      <c r="HN6" s="67">
        <v>50647</v>
      </c>
      <c r="HO6" s="67">
        <v>50647</v>
      </c>
      <c r="HP6" s="67">
        <v>35453</v>
      </c>
      <c r="HQ6" s="67">
        <v>0</v>
      </c>
      <c r="HR6" s="67">
        <v>6</v>
      </c>
      <c r="HS6" s="67">
        <v>6</v>
      </c>
    </row>
    <row r="7" spans="1:227" s="56" customFormat="1" ht="15" customHeight="1">
      <c r="A7" s="65">
        <v>4</v>
      </c>
      <c r="B7" s="66" t="s">
        <v>80</v>
      </c>
      <c r="C7" s="67">
        <v>103760</v>
      </c>
      <c r="D7" s="67">
        <v>15193807</v>
      </c>
      <c r="E7" s="67">
        <v>14678030</v>
      </c>
      <c r="F7" s="67">
        <v>1622257</v>
      </c>
      <c r="G7" s="67">
        <v>1568729</v>
      </c>
      <c r="H7" s="67">
        <v>1559887</v>
      </c>
      <c r="I7" s="67">
        <v>306</v>
      </c>
      <c r="J7" s="67">
        <v>13989</v>
      </c>
      <c r="K7" s="67">
        <v>13327</v>
      </c>
      <c r="L7" s="62"/>
      <c r="M7" s="65">
        <v>4</v>
      </c>
      <c r="N7" s="66" t="str">
        <f t="shared" si="0"/>
        <v>古河市</v>
      </c>
      <c r="O7" s="67">
        <v>12972</v>
      </c>
      <c r="P7" s="67">
        <v>723494</v>
      </c>
      <c r="Q7" s="67">
        <v>715137</v>
      </c>
      <c r="R7" s="67">
        <v>4889810</v>
      </c>
      <c r="S7" s="67">
        <v>4808612</v>
      </c>
      <c r="T7" s="67">
        <v>828205</v>
      </c>
      <c r="U7" s="67">
        <v>80</v>
      </c>
      <c r="V7" s="67">
        <v>1955</v>
      </c>
      <c r="W7" s="67">
        <v>1916</v>
      </c>
      <c r="X7" s="63"/>
      <c r="Y7" s="65">
        <v>4</v>
      </c>
      <c r="Z7" s="66" t="str">
        <f t="shared" si="1"/>
        <v>古河市</v>
      </c>
      <c r="AA7" s="67">
        <v>74578</v>
      </c>
      <c r="AB7" s="67">
        <v>33097979</v>
      </c>
      <c r="AC7" s="67">
        <v>31343785</v>
      </c>
      <c r="AD7" s="67">
        <v>1665431</v>
      </c>
      <c r="AE7" s="67">
        <v>1578554</v>
      </c>
      <c r="AF7" s="67">
        <v>1575949</v>
      </c>
      <c r="AG7" s="67">
        <v>429</v>
      </c>
      <c r="AH7" s="67">
        <v>34102</v>
      </c>
      <c r="AI7" s="67">
        <v>31798</v>
      </c>
      <c r="AJ7" s="62"/>
      <c r="AK7" s="65">
        <v>4</v>
      </c>
      <c r="AL7" s="66" t="str">
        <f t="shared" si="2"/>
        <v>古河市</v>
      </c>
      <c r="AM7" s="67">
        <v>15474</v>
      </c>
      <c r="AN7" s="67">
        <v>5132174</v>
      </c>
      <c r="AO7" s="67">
        <v>5125226</v>
      </c>
      <c r="AP7" s="67">
        <v>59332113</v>
      </c>
      <c r="AQ7" s="67">
        <v>59263295</v>
      </c>
      <c r="AR7" s="67">
        <v>15494744</v>
      </c>
      <c r="AS7" s="67">
        <v>70</v>
      </c>
      <c r="AT7" s="67">
        <v>8579</v>
      </c>
      <c r="AU7" s="67">
        <v>8514</v>
      </c>
      <c r="AV7" s="63"/>
      <c r="AW7" s="65">
        <v>4</v>
      </c>
      <c r="AX7" s="66" t="str">
        <f t="shared" si="3"/>
        <v>古河市</v>
      </c>
      <c r="AY7" s="67">
        <v>0</v>
      </c>
      <c r="AZ7" s="67">
        <v>9129837</v>
      </c>
      <c r="BA7" s="67">
        <v>8402322</v>
      </c>
      <c r="BB7" s="67">
        <v>174935666</v>
      </c>
      <c r="BC7" s="67">
        <v>168838476</v>
      </c>
      <c r="BD7" s="67">
        <v>27600805</v>
      </c>
      <c r="BE7" s="67">
        <v>0</v>
      </c>
      <c r="BF7" s="67">
        <v>52467</v>
      </c>
      <c r="BG7" s="67">
        <v>47200</v>
      </c>
      <c r="BH7" s="63"/>
      <c r="BI7" s="65">
        <v>4</v>
      </c>
      <c r="BJ7" s="66" t="str">
        <f t="shared" si="4"/>
        <v>古河市</v>
      </c>
      <c r="BK7" s="67">
        <v>0</v>
      </c>
      <c r="BL7" s="67">
        <v>8666160</v>
      </c>
      <c r="BM7" s="67">
        <v>8639215</v>
      </c>
      <c r="BN7" s="67">
        <v>95613488</v>
      </c>
      <c r="BO7" s="67">
        <v>95424411</v>
      </c>
      <c r="BP7" s="67">
        <v>30841775</v>
      </c>
      <c r="BQ7" s="67">
        <v>0</v>
      </c>
      <c r="BR7" s="67">
        <v>34581</v>
      </c>
      <c r="BS7" s="67">
        <v>33475</v>
      </c>
      <c r="BT7" s="63"/>
      <c r="BU7" s="65">
        <v>4</v>
      </c>
      <c r="BV7" s="66" t="str">
        <f t="shared" si="5"/>
        <v>古河市</v>
      </c>
      <c r="BW7" s="67">
        <v>0</v>
      </c>
      <c r="BX7" s="67">
        <v>9142520</v>
      </c>
      <c r="BY7" s="67">
        <v>9140745</v>
      </c>
      <c r="BZ7" s="67">
        <v>124109685</v>
      </c>
      <c r="CA7" s="67">
        <v>124096278</v>
      </c>
      <c r="CB7" s="67">
        <v>85592090</v>
      </c>
      <c r="CC7" s="67">
        <v>0</v>
      </c>
      <c r="CD7" s="67">
        <v>11991</v>
      </c>
      <c r="CE7" s="67">
        <v>11879</v>
      </c>
      <c r="CF7" s="63"/>
      <c r="CG7" s="65">
        <v>4</v>
      </c>
      <c r="CH7" s="66" t="str">
        <f t="shared" si="6"/>
        <v>古河市</v>
      </c>
      <c r="CI7" s="67">
        <v>2046148</v>
      </c>
      <c r="CJ7" s="67">
        <v>26938517</v>
      </c>
      <c r="CK7" s="67">
        <v>26182282</v>
      </c>
      <c r="CL7" s="67">
        <v>394658839</v>
      </c>
      <c r="CM7" s="67">
        <v>388359165</v>
      </c>
      <c r="CN7" s="67">
        <v>144034670</v>
      </c>
      <c r="CO7" s="67">
        <v>2202</v>
      </c>
      <c r="CP7" s="67">
        <v>99039</v>
      </c>
      <c r="CQ7" s="67">
        <v>92554</v>
      </c>
      <c r="CR7" s="62"/>
      <c r="CS7" s="65">
        <v>4</v>
      </c>
      <c r="CT7" s="66" t="str">
        <f t="shared" si="7"/>
        <v>古河市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2"/>
      <c r="DE7" s="65">
        <v>4</v>
      </c>
      <c r="DF7" s="66" t="str">
        <f t="shared" si="8"/>
        <v>古河市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2"/>
      <c r="DQ7" s="65">
        <v>4</v>
      </c>
      <c r="DR7" s="66" t="str">
        <f t="shared" si="9"/>
        <v>古河市</v>
      </c>
      <c r="DS7" s="67">
        <v>104427</v>
      </c>
      <c r="DT7" s="67">
        <v>29239</v>
      </c>
      <c r="DU7" s="67">
        <v>25882</v>
      </c>
      <c r="DV7" s="67">
        <v>932</v>
      </c>
      <c r="DW7" s="67">
        <v>831</v>
      </c>
      <c r="DX7" s="67">
        <v>831</v>
      </c>
      <c r="DY7" s="67">
        <v>30</v>
      </c>
      <c r="DZ7" s="67">
        <v>17</v>
      </c>
      <c r="EA7" s="67">
        <v>14</v>
      </c>
      <c r="EB7" s="62"/>
      <c r="EC7" s="65">
        <v>4</v>
      </c>
      <c r="ED7" s="66" t="str">
        <f t="shared" si="10"/>
        <v>古河市</v>
      </c>
      <c r="EE7" s="67">
        <v>37265</v>
      </c>
      <c r="EF7" s="67">
        <v>7542600</v>
      </c>
      <c r="EG7" s="67">
        <v>6652468</v>
      </c>
      <c r="EH7" s="67">
        <v>235088</v>
      </c>
      <c r="EI7" s="67">
        <v>207600</v>
      </c>
      <c r="EJ7" s="67">
        <v>207501</v>
      </c>
      <c r="EK7" s="67">
        <v>120</v>
      </c>
      <c r="EL7" s="67">
        <v>5868</v>
      </c>
      <c r="EM7" s="67">
        <v>4989</v>
      </c>
      <c r="EO7" s="65">
        <v>4</v>
      </c>
      <c r="EP7" s="66" t="str">
        <f t="shared" si="11"/>
        <v>古河市</v>
      </c>
      <c r="EQ7" s="67">
        <v>7562</v>
      </c>
      <c r="ER7" s="67">
        <v>1119790</v>
      </c>
      <c r="ES7" s="67">
        <v>1119455</v>
      </c>
      <c r="ET7" s="67">
        <v>4819656</v>
      </c>
      <c r="EU7" s="67">
        <v>4818119</v>
      </c>
      <c r="EV7" s="67">
        <v>3258900</v>
      </c>
      <c r="EW7" s="67">
        <v>22</v>
      </c>
      <c r="EX7" s="67">
        <v>1113</v>
      </c>
      <c r="EY7" s="67">
        <v>1106</v>
      </c>
      <c r="FA7" s="65">
        <v>4</v>
      </c>
      <c r="FB7" s="66" t="str">
        <f t="shared" si="12"/>
        <v>古河市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M7" s="65">
        <v>4</v>
      </c>
      <c r="FN7" s="66" t="str">
        <f t="shared" si="13"/>
        <v>古河市</v>
      </c>
      <c r="FO7" s="67">
        <v>3332</v>
      </c>
      <c r="FP7" s="67">
        <v>39861</v>
      </c>
      <c r="FQ7" s="67">
        <v>30507</v>
      </c>
      <c r="FR7" s="67">
        <v>9407</v>
      </c>
      <c r="FS7" s="67">
        <v>9126</v>
      </c>
      <c r="FT7" s="67">
        <v>6637</v>
      </c>
      <c r="FU7" s="67">
        <v>10</v>
      </c>
      <c r="FV7" s="67">
        <v>74</v>
      </c>
      <c r="FW7" s="67">
        <v>58</v>
      </c>
      <c r="FY7" s="65">
        <v>4</v>
      </c>
      <c r="FZ7" s="66" t="str">
        <f t="shared" si="14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5"/>
        <v>古河市</v>
      </c>
      <c r="GM7" s="67">
        <v>0</v>
      </c>
      <c r="GN7" s="67">
        <v>0</v>
      </c>
      <c r="GO7" s="67">
        <v>0</v>
      </c>
      <c r="GP7" s="67">
        <v>0</v>
      </c>
      <c r="GQ7" s="67">
        <v>0</v>
      </c>
      <c r="GR7" s="67">
        <v>0</v>
      </c>
      <c r="GS7" s="67">
        <v>0</v>
      </c>
      <c r="GT7" s="67">
        <v>0</v>
      </c>
      <c r="GU7" s="67">
        <v>0</v>
      </c>
      <c r="GW7" s="65">
        <v>4</v>
      </c>
      <c r="GX7" s="66" t="str">
        <f t="shared" si="16"/>
        <v>古河市</v>
      </c>
      <c r="GY7" s="67">
        <v>457</v>
      </c>
      <c r="GZ7" s="67">
        <v>184092</v>
      </c>
      <c r="HA7" s="67">
        <v>184092</v>
      </c>
      <c r="HB7" s="67">
        <v>879246</v>
      </c>
      <c r="HC7" s="67">
        <v>879246</v>
      </c>
      <c r="HD7" s="67">
        <v>517243</v>
      </c>
      <c r="HE7" s="67">
        <v>24</v>
      </c>
      <c r="HF7" s="67">
        <v>651</v>
      </c>
      <c r="HG7" s="67">
        <v>651</v>
      </c>
      <c r="HI7" s="65">
        <v>4</v>
      </c>
      <c r="HJ7" s="66" t="str">
        <f t="shared" si="17"/>
        <v>古河市</v>
      </c>
      <c r="HK7" s="67">
        <v>0</v>
      </c>
      <c r="HL7" s="67">
        <v>21978</v>
      </c>
      <c r="HM7" s="67">
        <v>21978</v>
      </c>
      <c r="HN7" s="67">
        <v>582534</v>
      </c>
      <c r="HO7" s="67">
        <v>582534</v>
      </c>
      <c r="HP7" s="67">
        <v>399901</v>
      </c>
      <c r="HQ7" s="67">
        <v>0</v>
      </c>
      <c r="HR7" s="67">
        <v>80</v>
      </c>
      <c r="HS7" s="67">
        <v>80</v>
      </c>
    </row>
    <row r="8" spans="1:227" s="56" customFormat="1" ht="15" customHeight="1">
      <c r="A8" s="65">
        <v>5</v>
      </c>
      <c r="B8" s="66" t="s">
        <v>81</v>
      </c>
      <c r="C8" s="67">
        <v>305551</v>
      </c>
      <c r="D8" s="67">
        <v>32782684</v>
      </c>
      <c r="E8" s="67">
        <v>31874728</v>
      </c>
      <c r="F8" s="67">
        <v>3890908</v>
      </c>
      <c r="G8" s="67">
        <v>3788202</v>
      </c>
      <c r="H8" s="67">
        <v>3788202</v>
      </c>
      <c r="I8" s="67">
        <v>559</v>
      </c>
      <c r="J8" s="67">
        <v>21310</v>
      </c>
      <c r="K8" s="67">
        <v>20238</v>
      </c>
      <c r="L8" s="62"/>
      <c r="M8" s="65">
        <v>5</v>
      </c>
      <c r="N8" s="66" t="str">
        <f t="shared" si="0"/>
        <v>石岡市</v>
      </c>
      <c r="O8" s="67">
        <v>10</v>
      </c>
      <c r="P8" s="67">
        <v>187127</v>
      </c>
      <c r="Q8" s="67">
        <v>187127</v>
      </c>
      <c r="R8" s="67">
        <v>724975</v>
      </c>
      <c r="S8" s="67">
        <v>724975</v>
      </c>
      <c r="T8" s="67">
        <v>259807</v>
      </c>
      <c r="U8" s="67">
        <v>1</v>
      </c>
      <c r="V8" s="67">
        <v>243</v>
      </c>
      <c r="W8" s="67">
        <v>243</v>
      </c>
      <c r="X8" s="63"/>
      <c r="Y8" s="65">
        <v>5</v>
      </c>
      <c r="Z8" s="66" t="str">
        <f t="shared" si="1"/>
        <v>石岡市</v>
      </c>
      <c r="AA8" s="67">
        <v>159149</v>
      </c>
      <c r="AB8" s="67">
        <v>40633788</v>
      </c>
      <c r="AC8" s="67">
        <v>38617360</v>
      </c>
      <c r="AD8" s="67">
        <v>2137925</v>
      </c>
      <c r="AE8" s="67">
        <v>2034031</v>
      </c>
      <c r="AF8" s="67">
        <v>2034031</v>
      </c>
      <c r="AG8" s="67">
        <v>388</v>
      </c>
      <c r="AH8" s="67">
        <v>37250</v>
      </c>
      <c r="AI8" s="67">
        <v>34746</v>
      </c>
      <c r="AJ8" s="62"/>
      <c r="AK8" s="65">
        <v>5</v>
      </c>
      <c r="AL8" s="66" t="str">
        <f t="shared" si="2"/>
        <v>石岡市</v>
      </c>
      <c r="AM8" s="67">
        <v>7840</v>
      </c>
      <c r="AN8" s="67">
        <v>1804163</v>
      </c>
      <c r="AO8" s="67">
        <v>1799459</v>
      </c>
      <c r="AP8" s="67">
        <v>17137860</v>
      </c>
      <c r="AQ8" s="67">
        <v>17127362</v>
      </c>
      <c r="AR8" s="67">
        <v>4980087</v>
      </c>
      <c r="AS8" s="67">
        <v>11</v>
      </c>
      <c r="AT8" s="67">
        <v>2358</v>
      </c>
      <c r="AU8" s="67">
        <v>2333</v>
      </c>
      <c r="AV8" s="63"/>
      <c r="AW8" s="65">
        <v>5</v>
      </c>
      <c r="AX8" s="66" t="str">
        <f t="shared" si="3"/>
        <v>石岡市</v>
      </c>
      <c r="AY8" s="67">
        <v>0</v>
      </c>
      <c r="AZ8" s="67">
        <v>6071483</v>
      </c>
      <c r="BA8" s="67">
        <v>5811951</v>
      </c>
      <c r="BB8" s="67">
        <v>64468344</v>
      </c>
      <c r="BC8" s="67">
        <v>62692528</v>
      </c>
      <c r="BD8" s="67">
        <v>10324010</v>
      </c>
      <c r="BE8" s="67">
        <v>0</v>
      </c>
      <c r="BF8" s="67">
        <v>30389</v>
      </c>
      <c r="BG8" s="67">
        <v>28471</v>
      </c>
      <c r="BH8" s="63"/>
      <c r="BI8" s="65">
        <v>5</v>
      </c>
      <c r="BJ8" s="66" t="str">
        <f t="shared" si="4"/>
        <v>石岡市</v>
      </c>
      <c r="BK8" s="67">
        <v>0</v>
      </c>
      <c r="BL8" s="67">
        <v>9493352</v>
      </c>
      <c r="BM8" s="67">
        <v>9438373</v>
      </c>
      <c r="BN8" s="67">
        <v>62518454</v>
      </c>
      <c r="BO8" s="67">
        <v>62290621</v>
      </c>
      <c r="BP8" s="67">
        <v>20157436</v>
      </c>
      <c r="BQ8" s="67">
        <v>0</v>
      </c>
      <c r="BR8" s="67">
        <v>27469</v>
      </c>
      <c r="BS8" s="67">
        <v>26558</v>
      </c>
      <c r="BT8" s="63"/>
      <c r="BU8" s="65">
        <v>5</v>
      </c>
      <c r="BV8" s="66" t="str">
        <f t="shared" si="5"/>
        <v>石岡市</v>
      </c>
      <c r="BW8" s="67">
        <v>0</v>
      </c>
      <c r="BX8" s="67">
        <v>6905861</v>
      </c>
      <c r="BY8" s="67">
        <v>6899668</v>
      </c>
      <c r="BZ8" s="67">
        <v>70856908</v>
      </c>
      <c r="CA8" s="67">
        <v>70808041</v>
      </c>
      <c r="CB8" s="67">
        <v>49469247</v>
      </c>
      <c r="CC8" s="67">
        <v>0</v>
      </c>
      <c r="CD8" s="67">
        <v>8764</v>
      </c>
      <c r="CE8" s="67">
        <v>8678</v>
      </c>
      <c r="CF8" s="63"/>
      <c r="CG8" s="65">
        <v>5</v>
      </c>
      <c r="CH8" s="66" t="str">
        <f t="shared" si="6"/>
        <v>石岡市</v>
      </c>
      <c r="CI8" s="67">
        <v>1612899</v>
      </c>
      <c r="CJ8" s="67">
        <v>22470696</v>
      </c>
      <c r="CK8" s="67">
        <v>22149992</v>
      </c>
      <c r="CL8" s="67">
        <v>197843706</v>
      </c>
      <c r="CM8" s="67">
        <v>195791190</v>
      </c>
      <c r="CN8" s="67">
        <v>79950693</v>
      </c>
      <c r="CO8" s="67">
        <v>1159</v>
      </c>
      <c r="CP8" s="67">
        <v>66622</v>
      </c>
      <c r="CQ8" s="67">
        <v>63707</v>
      </c>
      <c r="CR8" s="62"/>
      <c r="CS8" s="65">
        <v>5</v>
      </c>
      <c r="CT8" s="66" t="str">
        <f t="shared" si="7"/>
        <v>石岡市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2"/>
      <c r="DE8" s="65">
        <v>5</v>
      </c>
      <c r="DF8" s="66" t="str">
        <f t="shared" si="8"/>
        <v>石岡市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2"/>
      <c r="DQ8" s="65">
        <v>5</v>
      </c>
      <c r="DR8" s="66" t="str">
        <f t="shared" si="9"/>
        <v>石岡市</v>
      </c>
      <c r="DS8" s="67">
        <v>224704</v>
      </c>
      <c r="DT8" s="67">
        <v>22087</v>
      </c>
      <c r="DU8" s="67">
        <v>10533</v>
      </c>
      <c r="DV8" s="67">
        <v>287</v>
      </c>
      <c r="DW8" s="67">
        <v>137</v>
      </c>
      <c r="DX8" s="67">
        <v>137</v>
      </c>
      <c r="DY8" s="67">
        <v>79</v>
      </c>
      <c r="DZ8" s="67">
        <v>31</v>
      </c>
      <c r="EA8" s="67">
        <v>18</v>
      </c>
      <c r="EB8" s="62"/>
      <c r="EC8" s="65">
        <v>5</v>
      </c>
      <c r="ED8" s="66" t="str">
        <f t="shared" si="10"/>
        <v>石岡市</v>
      </c>
      <c r="EE8" s="67">
        <v>19842780</v>
      </c>
      <c r="EF8" s="67">
        <v>60096610</v>
      </c>
      <c r="EG8" s="67">
        <v>55040734</v>
      </c>
      <c r="EH8" s="67">
        <v>1230037</v>
      </c>
      <c r="EI8" s="67">
        <v>1128417</v>
      </c>
      <c r="EJ8" s="67">
        <v>1128417</v>
      </c>
      <c r="EK8" s="67">
        <v>802</v>
      </c>
      <c r="EL8" s="67">
        <v>22866</v>
      </c>
      <c r="EM8" s="67">
        <v>19691</v>
      </c>
      <c r="EO8" s="65">
        <v>5</v>
      </c>
      <c r="EP8" s="66" t="str">
        <f t="shared" si="11"/>
        <v>石岡市</v>
      </c>
      <c r="EQ8" s="67">
        <v>11858</v>
      </c>
      <c r="ER8" s="67">
        <v>636957</v>
      </c>
      <c r="ES8" s="67">
        <v>573911</v>
      </c>
      <c r="ET8" s="67">
        <v>99024</v>
      </c>
      <c r="EU8" s="67">
        <v>97078</v>
      </c>
      <c r="EV8" s="67">
        <v>72753</v>
      </c>
      <c r="EW8" s="67">
        <v>18</v>
      </c>
      <c r="EX8" s="67">
        <v>520</v>
      </c>
      <c r="EY8" s="67">
        <v>451</v>
      </c>
      <c r="FA8" s="65">
        <v>5</v>
      </c>
      <c r="FB8" s="66" t="str">
        <f t="shared" si="12"/>
        <v>石岡市</v>
      </c>
      <c r="FC8" s="67">
        <v>42495</v>
      </c>
      <c r="FD8" s="67">
        <v>165752</v>
      </c>
      <c r="FE8" s="67">
        <v>165752</v>
      </c>
      <c r="FF8" s="67">
        <v>8029</v>
      </c>
      <c r="FG8" s="67">
        <v>8029</v>
      </c>
      <c r="FH8" s="67">
        <v>8029</v>
      </c>
      <c r="FI8" s="67">
        <v>2</v>
      </c>
      <c r="FJ8" s="67">
        <v>57</v>
      </c>
      <c r="FK8" s="67">
        <v>57</v>
      </c>
      <c r="FM8" s="65">
        <v>5</v>
      </c>
      <c r="FN8" s="66" t="str">
        <f t="shared" si="13"/>
        <v>石岡市</v>
      </c>
      <c r="FO8" s="67">
        <v>145030</v>
      </c>
      <c r="FP8" s="67">
        <v>1225810</v>
      </c>
      <c r="FQ8" s="67">
        <v>987068</v>
      </c>
      <c r="FR8" s="67">
        <v>17460</v>
      </c>
      <c r="FS8" s="67">
        <v>14112</v>
      </c>
      <c r="FT8" s="67">
        <v>14112</v>
      </c>
      <c r="FU8" s="67">
        <v>357</v>
      </c>
      <c r="FV8" s="67">
        <v>3225</v>
      </c>
      <c r="FW8" s="67">
        <v>2469</v>
      </c>
      <c r="FY8" s="65">
        <v>5</v>
      </c>
      <c r="FZ8" s="66" t="str">
        <f t="shared" si="14"/>
        <v>石岡市</v>
      </c>
      <c r="GA8" s="67">
        <v>578</v>
      </c>
      <c r="GB8" s="67">
        <v>2424178</v>
      </c>
      <c r="GC8" s="67">
        <v>2423175</v>
      </c>
      <c r="GD8" s="67">
        <v>4017042</v>
      </c>
      <c r="GE8" s="67">
        <v>4015415</v>
      </c>
      <c r="GF8" s="67">
        <v>2810790</v>
      </c>
      <c r="GG8" s="67">
        <v>3</v>
      </c>
      <c r="GH8" s="67">
        <v>1215</v>
      </c>
      <c r="GI8" s="67">
        <v>1203</v>
      </c>
      <c r="GK8" s="65">
        <v>5</v>
      </c>
      <c r="GL8" s="66" t="str">
        <f t="shared" si="15"/>
        <v>石岡市</v>
      </c>
      <c r="GM8" s="67">
        <v>0</v>
      </c>
      <c r="GN8" s="67">
        <v>0</v>
      </c>
      <c r="GO8" s="67">
        <v>0</v>
      </c>
      <c r="GP8" s="67">
        <v>0</v>
      </c>
      <c r="GQ8" s="67">
        <v>0</v>
      </c>
      <c r="GR8" s="67">
        <v>0</v>
      </c>
      <c r="GS8" s="67">
        <v>0</v>
      </c>
      <c r="GT8" s="67">
        <v>0</v>
      </c>
      <c r="GU8" s="67">
        <v>0</v>
      </c>
      <c r="GW8" s="65">
        <v>5</v>
      </c>
      <c r="GX8" s="66" t="str">
        <f t="shared" si="16"/>
        <v>石岡市</v>
      </c>
      <c r="GY8" s="67">
        <v>138</v>
      </c>
      <c r="GZ8" s="67">
        <v>331156</v>
      </c>
      <c r="HA8" s="67">
        <v>331143</v>
      </c>
      <c r="HB8" s="67">
        <v>616041</v>
      </c>
      <c r="HC8" s="67">
        <v>616038</v>
      </c>
      <c r="HD8" s="67">
        <v>431333</v>
      </c>
      <c r="HE8" s="67">
        <v>4</v>
      </c>
      <c r="HF8" s="67">
        <v>551</v>
      </c>
      <c r="HG8" s="67">
        <v>550</v>
      </c>
      <c r="HI8" s="65">
        <v>5</v>
      </c>
      <c r="HJ8" s="66" t="str">
        <f t="shared" si="17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</row>
    <row r="9" spans="1:227" s="56" customFormat="1" ht="15" customHeight="1">
      <c r="A9" s="65">
        <v>6</v>
      </c>
      <c r="B9" s="66" t="s">
        <v>82</v>
      </c>
      <c r="C9" s="67">
        <v>63348</v>
      </c>
      <c r="D9" s="67">
        <v>12675756</v>
      </c>
      <c r="E9" s="67">
        <v>12328932</v>
      </c>
      <c r="F9" s="67">
        <v>1249602</v>
      </c>
      <c r="G9" s="67">
        <v>1215660</v>
      </c>
      <c r="H9" s="67">
        <v>1215660</v>
      </c>
      <c r="I9" s="67">
        <v>283</v>
      </c>
      <c r="J9" s="67">
        <v>9925</v>
      </c>
      <c r="K9" s="67">
        <v>9508</v>
      </c>
      <c r="L9" s="62"/>
      <c r="M9" s="65">
        <v>6</v>
      </c>
      <c r="N9" s="66" t="str">
        <f t="shared" si="0"/>
        <v>結城市</v>
      </c>
      <c r="O9" s="67">
        <v>200</v>
      </c>
      <c r="P9" s="67">
        <v>41060</v>
      </c>
      <c r="Q9" s="67">
        <v>41060</v>
      </c>
      <c r="R9" s="67">
        <v>306439</v>
      </c>
      <c r="S9" s="67">
        <v>306439</v>
      </c>
      <c r="T9" s="67">
        <v>98984</v>
      </c>
      <c r="U9" s="67">
        <v>4</v>
      </c>
      <c r="V9" s="67">
        <v>83</v>
      </c>
      <c r="W9" s="67">
        <v>83</v>
      </c>
      <c r="X9" s="63"/>
      <c r="Y9" s="65">
        <v>6</v>
      </c>
      <c r="Z9" s="66" t="str">
        <f t="shared" si="1"/>
        <v>結城市</v>
      </c>
      <c r="AA9" s="67">
        <v>228088</v>
      </c>
      <c r="AB9" s="67">
        <v>23093336</v>
      </c>
      <c r="AC9" s="67">
        <v>21943964</v>
      </c>
      <c r="AD9" s="67">
        <v>1181938</v>
      </c>
      <c r="AE9" s="67">
        <v>1123608</v>
      </c>
      <c r="AF9" s="67">
        <v>1123608</v>
      </c>
      <c r="AG9" s="67">
        <v>679</v>
      </c>
      <c r="AH9" s="67">
        <v>20975</v>
      </c>
      <c r="AI9" s="67">
        <v>19491</v>
      </c>
      <c r="AJ9" s="62"/>
      <c r="AK9" s="65">
        <v>6</v>
      </c>
      <c r="AL9" s="66" t="str">
        <f t="shared" si="2"/>
        <v>結城市</v>
      </c>
      <c r="AM9" s="67">
        <v>36312</v>
      </c>
      <c r="AN9" s="67">
        <v>1087326</v>
      </c>
      <c r="AO9" s="67">
        <v>1084862</v>
      </c>
      <c r="AP9" s="67">
        <v>12518915</v>
      </c>
      <c r="AQ9" s="67">
        <v>12490383</v>
      </c>
      <c r="AR9" s="67">
        <v>3426956</v>
      </c>
      <c r="AS9" s="67">
        <v>116</v>
      </c>
      <c r="AT9" s="67">
        <v>1791</v>
      </c>
      <c r="AU9" s="67">
        <v>1773</v>
      </c>
      <c r="AV9" s="63"/>
      <c r="AW9" s="65">
        <v>6</v>
      </c>
      <c r="AX9" s="66" t="str">
        <f t="shared" si="3"/>
        <v>結城市</v>
      </c>
      <c r="AY9" s="67">
        <v>0</v>
      </c>
      <c r="AZ9" s="67">
        <v>3412045</v>
      </c>
      <c r="BA9" s="67">
        <v>3244639</v>
      </c>
      <c r="BB9" s="67">
        <v>46853840</v>
      </c>
      <c r="BC9" s="67">
        <v>45659324</v>
      </c>
      <c r="BD9" s="67">
        <v>7609758</v>
      </c>
      <c r="BE9" s="67">
        <v>0</v>
      </c>
      <c r="BF9" s="67">
        <v>17327</v>
      </c>
      <c r="BG9" s="67">
        <v>16196</v>
      </c>
      <c r="BH9" s="63"/>
      <c r="BI9" s="65">
        <v>6</v>
      </c>
      <c r="BJ9" s="66" t="str">
        <f t="shared" si="4"/>
        <v>結城市</v>
      </c>
      <c r="BK9" s="67">
        <v>0</v>
      </c>
      <c r="BL9" s="67">
        <v>5225950</v>
      </c>
      <c r="BM9" s="67">
        <v>5209149</v>
      </c>
      <c r="BN9" s="67">
        <v>44836168</v>
      </c>
      <c r="BO9" s="67">
        <v>44728310</v>
      </c>
      <c r="BP9" s="67">
        <v>14908430</v>
      </c>
      <c r="BQ9" s="67">
        <v>0</v>
      </c>
      <c r="BR9" s="67">
        <v>17921</v>
      </c>
      <c r="BS9" s="67">
        <v>17401</v>
      </c>
      <c r="BT9" s="63"/>
      <c r="BU9" s="65">
        <v>6</v>
      </c>
      <c r="BV9" s="66" t="str">
        <f t="shared" si="5"/>
        <v>結城市</v>
      </c>
      <c r="BW9" s="67">
        <v>0</v>
      </c>
      <c r="BX9" s="67">
        <v>3831708</v>
      </c>
      <c r="BY9" s="67">
        <v>3830232</v>
      </c>
      <c r="BZ9" s="67">
        <v>43271419</v>
      </c>
      <c r="CA9" s="67">
        <v>43265783</v>
      </c>
      <c r="CB9" s="67">
        <v>30252314</v>
      </c>
      <c r="CC9" s="67">
        <v>0</v>
      </c>
      <c r="CD9" s="67">
        <v>4739</v>
      </c>
      <c r="CE9" s="67">
        <v>4702</v>
      </c>
      <c r="CF9" s="63"/>
      <c r="CG9" s="65">
        <v>6</v>
      </c>
      <c r="CH9" s="66" t="str">
        <f t="shared" si="6"/>
        <v>結城市</v>
      </c>
      <c r="CI9" s="67">
        <v>484700</v>
      </c>
      <c r="CJ9" s="67">
        <v>12469703</v>
      </c>
      <c r="CK9" s="67">
        <v>12284020</v>
      </c>
      <c r="CL9" s="67">
        <v>134961427</v>
      </c>
      <c r="CM9" s="67">
        <v>133653417</v>
      </c>
      <c r="CN9" s="67">
        <v>52770502</v>
      </c>
      <c r="CO9" s="67">
        <v>734</v>
      </c>
      <c r="CP9" s="67">
        <v>39987</v>
      </c>
      <c r="CQ9" s="67">
        <v>38299</v>
      </c>
      <c r="CR9" s="62"/>
      <c r="CS9" s="65">
        <v>6</v>
      </c>
      <c r="CT9" s="66" t="str">
        <f t="shared" si="7"/>
        <v>結城市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2"/>
      <c r="DE9" s="65">
        <v>6</v>
      </c>
      <c r="DF9" s="66" t="str">
        <f t="shared" si="8"/>
        <v>結城市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2"/>
      <c r="DQ9" s="65">
        <v>6</v>
      </c>
      <c r="DR9" s="66" t="str">
        <f t="shared" si="9"/>
        <v>結城市</v>
      </c>
      <c r="DS9" s="67">
        <v>5411</v>
      </c>
      <c r="DT9" s="67">
        <v>5439</v>
      </c>
      <c r="DU9" s="67">
        <v>5439</v>
      </c>
      <c r="DV9" s="67">
        <v>196</v>
      </c>
      <c r="DW9" s="67">
        <v>196</v>
      </c>
      <c r="DX9" s="67">
        <v>196</v>
      </c>
      <c r="DY9" s="67">
        <v>4</v>
      </c>
      <c r="DZ9" s="67">
        <v>3</v>
      </c>
      <c r="EA9" s="67">
        <v>3</v>
      </c>
      <c r="EB9" s="62"/>
      <c r="EC9" s="65">
        <v>6</v>
      </c>
      <c r="ED9" s="66" t="str">
        <f t="shared" si="10"/>
        <v>結城市</v>
      </c>
      <c r="EE9" s="67">
        <v>129069</v>
      </c>
      <c r="EF9" s="67">
        <v>2761079</v>
      </c>
      <c r="EG9" s="67">
        <v>2280081</v>
      </c>
      <c r="EH9" s="67">
        <v>99399</v>
      </c>
      <c r="EI9" s="67">
        <v>82083</v>
      </c>
      <c r="EJ9" s="67">
        <v>82083</v>
      </c>
      <c r="EK9" s="67">
        <v>155</v>
      </c>
      <c r="EL9" s="67">
        <v>2496</v>
      </c>
      <c r="EM9" s="67">
        <v>1921</v>
      </c>
      <c r="EO9" s="65">
        <v>6</v>
      </c>
      <c r="EP9" s="66" t="str">
        <f t="shared" si="11"/>
        <v>結城市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FA9" s="65">
        <v>6</v>
      </c>
      <c r="FB9" s="66" t="str">
        <f t="shared" si="12"/>
        <v>結城市</v>
      </c>
      <c r="FC9" s="67">
        <v>0</v>
      </c>
      <c r="FD9" s="67">
        <v>0</v>
      </c>
      <c r="FE9" s="67">
        <v>0</v>
      </c>
      <c r="FF9" s="67">
        <v>0</v>
      </c>
      <c r="FG9" s="67">
        <v>0</v>
      </c>
      <c r="FH9" s="67">
        <v>0</v>
      </c>
      <c r="FI9" s="67">
        <v>0</v>
      </c>
      <c r="FJ9" s="67">
        <v>0</v>
      </c>
      <c r="FK9" s="67">
        <v>0</v>
      </c>
      <c r="FM9" s="65">
        <v>6</v>
      </c>
      <c r="FN9" s="66" t="str">
        <f t="shared" si="13"/>
        <v>結城市</v>
      </c>
      <c r="FO9" s="67">
        <v>29742</v>
      </c>
      <c r="FP9" s="67">
        <v>14491</v>
      </c>
      <c r="FQ9" s="67">
        <v>7650</v>
      </c>
      <c r="FR9" s="67">
        <v>521</v>
      </c>
      <c r="FS9" s="67">
        <v>275</v>
      </c>
      <c r="FT9" s="67">
        <v>275</v>
      </c>
      <c r="FU9" s="67">
        <v>25</v>
      </c>
      <c r="FV9" s="67">
        <v>41</v>
      </c>
      <c r="FW9" s="67">
        <v>16</v>
      </c>
      <c r="FY9" s="65">
        <v>6</v>
      </c>
      <c r="FZ9" s="66" t="str">
        <f t="shared" si="14"/>
        <v>結城市</v>
      </c>
      <c r="GA9" s="67">
        <v>0</v>
      </c>
      <c r="GB9" s="67">
        <v>191092</v>
      </c>
      <c r="GC9" s="67">
        <v>191092</v>
      </c>
      <c r="GD9" s="67">
        <v>328678</v>
      </c>
      <c r="GE9" s="67">
        <v>328678</v>
      </c>
      <c r="GF9" s="67">
        <v>230075</v>
      </c>
      <c r="GG9" s="67">
        <v>0</v>
      </c>
      <c r="GH9" s="67">
        <v>12</v>
      </c>
      <c r="GI9" s="67">
        <v>12</v>
      </c>
      <c r="GK9" s="65">
        <v>6</v>
      </c>
      <c r="GL9" s="66" t="str">
        <f t="shared" si="15"/>
        <v>結城市</v>
      </c>
      <c r="GM9" s="67">
        <v>0</v>
      </c>
      <c r="GN9" s="67">
        <v>0</v>
      </c>
      <c r="GO9" s="67">
        <v>0</v>
      </c>
      <c r="GP9" s="67">
        <v>0</v>
      </c>
      <c r="GQ9" s="67">
        <v>0</v>
      </c>
      <c r="GR9" s="67">
        <v>0</v>
      </c>
      <c r="GS9" s="67">
        <v>0</v>
      </c>
      <c r="GT9" s="67">
        <v>0</v>
      </c>
      <c r="GU9" s="67">
        <v>0</v>
      </c>
      <c r="GW9" s="65">
        <v>6</v>
      </c>
      <c r="GX9" s="66" t="str">
        <f t="shared" si="16"/>
        <v>結城市</v>
      </c>
      <c r="GY9" s="67">
        <v>0</v>
      </c>
      <c r="GZ9" s="67">
        <v>75967</v>
      </c>
      <c r="HA9" s="67">
        <v>75967</v>
      </c>
      <c r="HB9" s="67">
        <v>329123</v>
      </c>
      <c r="HC9" s="67">
        <v>329123</v>
      </c>
      <c r="HD9" s="67">
        <v>230386</v>
      </c>
      <c r="HE9" s="67">
        <v>0</v>
      </c>
      <c r="HF9" s="67">
        <v>312</v>
      </c>
      <c r="HG9" s="67">
        <v>312</v>
      </c>
      <c r="HI9" s="65">
        <v>6</v>
      </c>
      <c r="HJ9" s="66" t="str">
        <f t="shared" si="17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</row>
    <row r="10" spans="1:227" s="56" customFormat="1" ht="15" customHeight="1">
      <c r="A10" s="65">
        <v>7</v>
      </c>
      <c r="B10" s="66" t="s">
        <v>103</v>
      </c>
      <c r="C10" s="67">
        <v>60715</v>
      </c>
      <c r="D10" s="67">
        <v>24158277</v>
      </c>
      <c r="E10" s="67">
        <v>23175607</v>
      </c>
      <c r="F10" s="67">
        <v>2920199</v>
      </c>
      <c r="G10" s="67">
        <v>2802722</v>
      </c>
      <c r="H10" s="67">
        <v>2802722</v>
      </c>
      <c r="I10" s="67">
        <v>168</v>
      </c>
      <c r="J10" s="67">
        <v>18723</v>
      </c>
      <c r="K10" s="67">
        <v>17417</v>
      </c>
      <c r="L10" s="62"/>
      <c r="M10" s="65">
        <v>7</v>
      </c>
      <c r="N10" s="66" t="str">
        <f t="shared" si="0"/>
        <v>龍ケ崎市</v>
      </c>
      <c r="O10" s="67">
        <v>591</v>
      </c>
      <c r="P10" s="67">
        <v>54059</v>
      </c>
      <c r="Q10" s="67">
        <v>53628</v>
      </c>
      <c r="R10" s="67">
        <v>284020</v>
      </c>
      <c r="S10" s="67">
        <v>282942</v>
      </c>
      <c r="T10" s="67">
        <v>93466</v>
      </c>
      <c r="U10" s="67">
        <v>3</v>
      </c>
      <c r="V10" s="67">
        <v>177</v>
      </c>
      <c r="W10" s="67">
        <v>169</v>
      </c>
      <c r="X10" s="63"/>
      <c r="Y10" s="65">
        <v>7</v>
      </c>
      <c r="Z10" s="66" t="str">
        <f t="shared" si="1"/>
        <v>龍ケ崎市</v>
      </c>
      <c r="AA10" s="67">
        <v>5945</v>
      </c>
      <c r="AB10" s="67">
        <v>9651042</v>
      </c>
      <c r="AC10" s="67">
        <v>8924165</v>
      </c>
      <c r="AD10" s="67">
        <v>564839</v>
      </c>
      <c r="AE10" s="67">
        <v>522714</v>
      </c>
      <c r="AF10" s="67">
        <v>522714</v>
      </c>
      <c r="AG10" s="67">
        <v>49</v>
      </c>
      <c r="AH10" s="67">
        <v>11696</v>
      </c>
      <c r="AI10" s="67">
        <v>10519</v>
      </c>
      <c r="AJ10" s="62"/>
      <c r="AK10" s="65">
        <v>7</v>
      </c>
      <c r="AL10" s="66" t="str">
        <f t="shared" si="2"/>
        <v>龍ケ崎市</v>
      </c>
      <c r="AM10" s="67">
        <v>431</v>
      </c>
      <c r="AN10" s="67">
        <v>261883</v>
      </c>
      <c r="AO10" s="67">
        <v>259563</v>
      </c>
      <c r="AP10" s="67">
        <v>3393138</v>
      </c>
      <c r="AQ10" s="67">
        <v>3388394</v>
      </c>
      <c r="AR10" s="67">
        <v>1129211</v>
      </c>
      <c r="AS10" s="67">
        <v>3</v>
      </c>
      <c r="AT10" s="67">
        <v>777</v>
      </c>
      <c r="AU10" s="67">
        <v>761</v>
      </c>
      <c r="AV10" s="63"/>
      <c r="AW10" s="65">
        <v>7</v>
      </c>
      <c r="AX10" s="66" t="str">
        <f t="shared" si="3"/>
        <v>龍ケ崎市</v>
      </c>
      <c r="AY10" s="67">
        <v>0</v>
      </c>
      <c r="AZ10" s="67">
        <v>5128134</v>
      </c>
      <c r="BA10" s="67">
        <v>5018123</v>
      </c>
      <c r="BB10" s="67">
        <v>91542160</v>
      </c>
      <c r="BC10" s="67">
        <v>90277707</v>
      </c>
      <c r="BD10" s="67">
        <v>15007322</v>
      </c>
      <c r="BE10" s="67">
        <v>0</v>
      </c>
      <c r="BF10" s="67">
        <v>30005</v>
      </c>
      <c r="BG10" s="67">
        <v>28791</v>
      </c>
      <c r="BH10" s="63"/>
      <c r="BI10" s="65">
        <v>7</v>
      </c>
      <c r="BJ10" s="66" t="str">
        <f t="shared" si="4"/>
        <v>龍ケ崎市</v>
      </c>
      <c r="BK10" s="67">
        <v>0</v>
      </c>
      <c r="BL10" s="67">
        <v>3595718</v>
      </c>
      <c r="BM10" s="67">
        <v>3592132</v>
      </c>
      <c r="BN10" s="67">
        <v>41313831</v>
      </c>
      <c r="BO10" s="67">
        <v>41281045</v>
      </c>
      <c r="BP10" s="67">
        <v>13703111</v>
      </c>
      <c r="BQ10" s="67">
        <v>0</v>
      </c>
      <c r="BR10" s="67">
        <v>19267</v>
      </c>
      <c r="BS10" s="67">
        <v>19073</v>
      </c>
      <c r="BT10" s="63"/>
      <c r="BU10" s="65">
        <v>7</v>
      </c>
      <c r="BV10" s="66" t="str">
        <f t="shared" si="5"/>
        <v>龍ケ崎市</v>
      </c>
      <c r="BW10" s="67">
        <v>0</v>
      </c>
      <c r="BX10" s="67">
        <v>4363348</v>
      </c>
      <c r="BY10" s="67">
        <v>4362609</v>
      </c>
      <c r="BZ10" s="67">
        <v>64607809</v>
      </c>
      <c r="CA10" s="67">
        <v>64601116</v>
      </c>
      <c r="CB10" s="67">
        <v>45112278</v>
      </c>
      <c r="CC10" s="67">
        <v>0</v>
      </c>
      <c r="CD10" s="67">
        <v>7275</v>
      </c>
      <c r="CE10" s="67">
        <v>7229</v>
      </c>
      <c r="CF10" s="63"/>
      <c r="CG10" s="65">
        <v>7</v>
      </c>
      <c r="CH10" s="66" t="str">
        <f t="shared" si="6"/>
        <v>龍ケ崎市</v>
      </c>
      <c r="CI10" s="67">
        <v>608756</v>
      </c>
      <c r="CJ10" s="67">
        <v>13087200</v>
      </c>
      <c r="CK10" s="67">
        <v>12972864</v>
      </c>
      <c r="CL10" s="67">
        <v>197463800</v>
      </c>
      <c r="CM10" s="67">
        <v>196159868</v>
      </c>
      <c r="CN10" s="67">
        <v>73822711</v>
      </c>
      <c r="CO10" s="67">
        <v>490</v>
      </c>
      <c r="CP10" s="67">
        <v>56547</v>
      </c>
      <c r="CQ10" s="67">
        <v>55093</v>
      </c>
      <c r="CR10" s="62"/>
      <c r="CS10" s="65">
        <v>7</v>
      </c>
      <c r="CT10" s="66" t="str">
        <f t="shared" si="7"/>
        <v>龍ケ崎市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2"/>
      <c r="DE10" s="65">
        <v>7</v>
      </c>
      <c r="DF10" s="66" t="str">
        <f t="shared" si="8"/>
        <v>龍ケ崎市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2"/>
      <c r="DQ10" s="65">
        <v>7</v>
      </c>
      <c r="DR10" s="66" t="str">
        <f t="shared" si="9"/>
        <v>龍ケ崎市</v>
      </c>
      <c r="DS10" s="67">
        <v>4024086</v>
      </c>
      <c r="DT10" s="67">
        <v>104161</v>
      </c>
      <c r="DU10" s="67">
        <v>72270</v>
      </c>
      <c r="DV10" s="67">
        <v>2188</v>
      </c>
      <c r="DW10" s="67">
        <v>1518</v>
      </c>
      <c r="DX10" s="67">
        <v>1518</v>
      </c>
      <c r="DY10" s="67">
        <v>55</v>
      </c>
      <c r="DZ10" s="67">
        <v>148</v>
      </c>
      <c r="EA10" s="67">
        <v>116</v>
      </c>
      <c r="EB10" s="62"/>
      <c r="EC10" s="65">
        <v>7</v>
      </c>
      <c r="ED10" s="66" t="str">
        <f t="shared" si="10"/>
        <v>龍ケ崎市</v>
      </c>
      <c r="EE10" s="67">
        <v>126211</v>
      </c>
      <c r="EF10" s="67">
        <v>6486428</v>
      </c>
      <c r="EG10" s="67">
        <v>5556776</v>
      </c>
      <c r="EH10" s="67">
        <v>233511</v>
      </c>
      <c r="EI10" s="67">
        <v>200044</v>
      </c>
      <c r="EJ10" s="67">
        <v>200044</v>
      </c>
      <c r="EK10" s="67">
        <v>142</v>
      </c>
      <c r="EL10" s="67">
        <v>5702</v>
      </c>
      <c r="EM10" s="67">
        <v>4579</v>
      </c>
      <c r="EO10" s="65">
        <v>7</v>
      </c>
      <c r="EP10" s="66" t="str">
        <f t="shared" si="11"/>
        <v>龍ケ崎市</v>
      </c>
      <c r="EQ10" s="67">
        <v>3292</v>
      </c>
      <c r="ER10" s="67">
        <v>21962</v>
      </c>
      <c r="ES10" s="67">
        <v>16229</v>
      </c>
      <c r="ET10" s="67">
        <v>2196</v>
      </c>
      <c r="EU10" s="67">
        <v>1623</v>
      </c>
      <c r="EV10" s="67">
        <v>974</v>
      </c>
      <c r="EW10" s="67">
        <v>1</v>
      </c>
      <c r="EX10" s="67">
        <v>32</v>
      </c>
      <c r="EY10" s="67">
        <v>26</v>
      </c>
      <c r="FA10" s="65">
        <v>7</v>
      </c>
      <c r="FB10" s="66" t="str">
        <f t="shared" si="12"/>
        <v>龍ケ崎市</v>
      </c>
      <c r="FC10" s="67">
        <v>0</v>
      </c>
      <c r="FD10" s="67">
        <v>0</v>
      </c>
      <c r="FE10" s="67">
        <v>0</v>
      </c>
      <c r="FF10" s="67">
        <v>0</v>
      </c>
      <c r="FG10" s="67">
        <v>0</v>
      </c>
      <c r="FH10" s="67">
        <v>0</v>
      </c>
      <c r="FI10" s="67">
        <v>0</v>
      </c>
      <c r="FJ10" s="67">
        <v>0</v>
      </c>
      <c r="FK10" s="67">
        <v>0</v>
      </c>
      <c r="FM10" s="65">
        <v>7</v>
      </c>
      <c r="FN10" s="66" t="str">
        <f t="shared" si="13"/>
        <v>龍ケ崎市</v>
      </c>
      <c r="FO10" s="67">
        <v>3028503</v>
      </c>
      <c r="FP10" s="67">
        <v>752673</v>
      </c>
      <c r="FQ10" s="67">
        <v>597611</v>
      </c>
      <c r="FR10" s="67">
        <v>22580</v>
      </c>
      <c r="FS10" s="67">
        <v>17928</v>
      </c>
      <c r="FT10" s="67">
        <v>17928</v>
      </c>
      <c r="FU10" s="67">
        <v>51</v>
      </c>
      <c r="FV10" s="67">
        <v>955</v>
      </c>
      <c r="FW10" s="67">
        <v>703</v>
      </c>
      <c r="FY10" s="65">
        <v>7</v>
      </c>
      <c r="FZ10" s="66" t="str">
        <f t="shared" si="14"/>
        <v>龍ケ崎市</v>
      </c>
      <c r="GA10" s="67">
        <v>8746</v>
      </c>
      <c r="GB10" s="67">
        <v>1246351</v>
      </c>
      <c r="GC10" s="67">
        <v>1246351</v>
      </c>
      <c r="GD10" s="67">
        <v>1303328</v>
      </c>
      <c r="GE10" s="67">
        <v>1303328</v>
      </c>
      <c r="GF10" s="67">
        <v>912330</v>
      </c>
      <c r="GG10" s="67">
        <v>16</v>
      </c>
      <c r="GH10" s="67">
        <v>287</v>
      </c>
      <c r="GI10" s="67">
        <v>287</v>
      </c>
      <c r="GK10" s="65">
        <v>7</v>
      </c>
      <c r="GL10" s="66" t="str">
        <f t="shared" si="15"/>
        <v>龍ケ崎市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0</v>
      </c>
      <c r="GW10" s="65">
        <v>7</v>
      </c>
      <c r="GX10" s="66" t="str">
        <f t="shared" si="16"/>
        <v>龍ケ崎市</v>
      </c>
      <c r="GY10" s="67">
        <v>0</v>
      </c>
      <c r="GZ10" s="67">
        <v>107055</v>
      </c>
      <c r="HA10" s="67">
        <v>106884</v>
      </c>
      <c r="HB10" s="67">
        <v>488555</v>
      </c>
      <c r="HC10" s="67">
        <v>488474</v>
      </c>
      <c r="HD10" s="67">
        <v>325112</v>
      </c>
      <c r="HE10" s="67">
        <v>0</v>
      </c>
      <c r="HF10" s="67">
        <v>1258</v>
      </c>
      <c r="HG10" s="67">
        <v>1257</v>
      </c>
      <c r="HI10" s="65">
        <v>7</v>
      </c>
      <c r="HJ10" s="66" t="str">
        <f t="shared" si="17"/>
        <v>龍ケ崎市</v>
      </c>
      <c r="HK10" s="67">
        <v>0</v>
      </c>
      <c r="HL10" s="67">
        <v>850</v>
      </c>
      <c r="HM10" s="67">
        <v>850</v>
      </c>
      <c r="HN10" s="67">
        <v>58800</v>
      </c>
      <c r="HO10" s="67">
        <v>58800</v>
      </c>
      <c r="HP10" s="67">
        <v>41160</v>
      </c>
      <c r="HQ10" s="67">
        <v>0</v>
      </c>
      <c r="HR10" s="67">
        <v>1</v>
      </c>
      <c r="HS10" s="67">
        <v>1</v>
      </c>
    </row>
    <row r="11" spans="1:227" s="56" customFormat="1" ht="15" customHeight="1">
      <c r="A11" s="65">
        <v>8</v>
      </c>
      <c r="B11" s="66" t="s">
        <v>83</v>
      </c>
      <c r="C11" s="67">
        <v>44983</v>
      </c>
      <c r="D11" s="67">
        <v>23352917</v>
      </c>
      <c r="E11" s="67">
        <v>22514461</v>
      </c>
      <c r="F11" s="67">
        <v>2699815</v>
      </c>
      <c r="G11" s="67">
        <v>2610923</v>
      </c>
      <c r="H11" s="67">
        <v>2610923</v>
      </c>
      <c r="I11" s="67">
        <v>454</v>
      </c>
      <c r="J11" s="67">
        <v>15896</v>
      </c>
      <c r="K11" s="67">
        <v>14972</v>
      </c>
      <c r="L11" s="62"/>
      <c r="M11" s="65">
        <v>8</v>
      </c>
      <c r="N11" s="66" t="str">
        <f t="shared" si="0"/>
        <v>下妻市</v>
      </c>
      <c r="O11" s="67">
        <v>0</v>
      </c>
      <c r="P11" s="67">
        <v>18224</v>
      </c>
      <c r="Q11" s="67">
        <v>18194</v>
      </c>
      <c r="R11" s="67">
        <v>114073</v>
      </c>
      <c r="S11" s="67">
        <v>113931</v>
      </c>
      <c r="T11" s="67">
        <v>78967</v>
      </c>
      <c r="U11" s="67">
        <v>0</v>
      </c>
      <c r="V11" s="67">
        <v>34</v>
      </c>
      <c r="W11" s="67">
        <v>33</v>
      </c>
      <c r="X11" s="63"/>
      <c r="Y11" s="65">
        <v>8</v>
      </c>
      <c r="Z11" s="66" t="str">
        <f t="shared" si="1"/>
        <v>下妻市</v>
      </c>
      <c r="AA11" s="67">
        <v>287484</v>
      </c>
      <c r="AB11" s="67">
        <v>20337863</v>
      </c>
      <c r="AC11" s="67">
        <v>18980044</v>
      </c>
      <c r="AD11" s="67">
        <v>1196359</v>
      </c>
      <c r="AE11" s="67">
        <v>1120530</v>
      </c>
      <c r="AF11" s="67">
        <v>1120530</v>
      </c>
      <c r="AG11" s="67">
        <v>964</v>
      </c>
      <c r="AH11" s="67">
        <v>21093</v>
      </c>
      <c r="AI11" s="67">
        <v>19423</v>
      </c>
      <c r="AJ11" s="62"/>
      <c r="AK11" s="65">
        <v>8</v>
      </c>
      <c r="AL11" s="66" t="str">
        <f t="shared" si="2"/>
        <v>下妻市</v>
      </c>
      <c r="AM11" s="67">
        <v>76</v>
      </c>
      <c r="AN11" s="67">
        <v>153249</v>
      </c>
      <c r="AO11" s="67">
        <v>153245</v>
      </c>
      <c r="AP11" s="67">
        <v>963828</v>
      </c>
      <c r="AQ11" s="67">
        <v>963775</v>
      </c>
      <c r="AR11" s="67">
        <v>660010</v>
      </c>
      <c r="AS11" s="67">
        <v>2</v>
      </c>
      <c r="AT11" s="67">
        <v>321</v>
      </c>
      <c r="AU11" s="67">
        <v>320</v>
      </c>
      <c r="AV11" s="63"/>
      <c r="AW11" s="65">
        <v>8</v>
      </c>
      <c r="AX11" s="66" t="str">
        <f t="shared" si="3"/>
        <v>下妻市</v>
      </c>
      <c r="AY11" s="67">
        <v>0</v>
      </c>
      <c r="AZ11" s="67">
        <v>3008917</v>
      </c>
      <c r="BA11" s="67">
        <v>2782021</v>
      </c>
      <c r="BB11" s="67">
        <v>30343010</v>
      </c>
      <c r="BC11" s="67">
        <v>28577159</v>
      </c>
      <c r="BD11" s="67">
        <v>4607319</v>
      </c>
      <c r="BE11" s="67">
        <v>0</v>
      </c>
      <c r="BF11" s="67">
        <v>14207</v>
      </c>
      <c r="BG11" s="67">
        <v>12682</v>
      </c>
      <c r="BH11" s="63"/>
      <c r="BI11" s="65">
        <v>8</v>
      </c>
      <c r="BJ11" s="66" t="str">
        <f t="shared" si="4"/>
        <v>下妻市</v>
      </c>
      <c r="BK11" s="67">
        <v>0</v>
      </c>
      <c r="BL11" s="67">
        <v>5402698</v>
      </c>
      <c r="BM11" s="67">
        <v>5387905</v>
      </c>
      <c r="BN11" s="67">
        <v>44896765</v>
      </c>
      <c r="BO11" s="67">
        <v>44791438</v>
      </c>
      <c r="BP11" s="67">
        <v>14278236</v>
      </c>
      <c r="BQ11" s="67">
        <v>0</v>
      </c>
      <c r="BR11" s="67">
        <v>14347</v>
      </c>
      <c r="BS11" s="67">
        <v>13810</v>
      </c>
      <c r="BT11" s="63"/>
      <c r="BU11" s="65">
        <v>8</v>
      </c>
      <c r="BV11" s="66" t="str">
        <f t="shared" si="5"/>
        <v>下妻市</v>
      </c>
      <c r="BW11" s="67">
        <v>0</v>
      </c>
      <c r="BX11" s="67">
        <v>5203476</v>
      </c>
      <c r="BY11" s="67">
        <v>5201801</v>
      </c>
      <c r="BZ11" s="67">
        <v>49389687</v>
      </c>
      <c r="CA11" s="67">
        <v>49381764</v>
      </c>
      <c r="CB11" s="67">
        <v>33627363</v>
      </c>
      <c r="CC11" s="67">
        <v>0</v>
      </c>
      <c r="CD11" s="67">
        <v>6791</v>
      </c>
      <c r="CE11" s="67">
        <v>6740</v>
      </c>
      <c r="CF11" s="63"/>
      <c r="CG11" s="65">
        <v>8</v>
      </c>
      <c r="CH11" s="66" t="str">
        <f t="shared" si="6"/>
        <v>下妻市</v>
      </c>
      <c r="CI11" s="67">
        <v>641991</v>
      </c>
      <c r="CJ11" s="67">
        <v>13615091</v>
      </c>
      <c r="CK11" s="67">
        <v>13371727</v>
      </c>
      <c r="CL11" s="67">
        <v>124629462</v>
      </c>
      <c r="CM11" s="67">
        <v>122750361</v>
      </c>
      <c r="CN11" s="67">
        <v>52512918</v>
      </c>
      <c r="CO11" s="67">
        <v>639</v>
      </c>
      <c r="CP11" s="67">
        <v>35345</v>
      </c>
      <c r="CQ11" s="67">
        <v>33232</v>
      </c>
      <c r="CR11" s="62"/>
      <c r="CS11" s="65">
        <v>8</v>
      </c>
      <c r="CT11" s="66" t="str">
        <f t="shared" si="7"/>
        <v>下妻市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2"/>
      <c r="DE11" s="65">
        <v>8</v>
      </c>
      <c r="DF11" s="66" t="str">
        <f t="shared" si="8"/>
        <v>下妻市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2"/>
      <c r="DQ11" s="65">
        <v>8</v>
      </c>
      <c r="DR11" s="66" t="str">
        <f t="shared" si="9"/>
        <v>下妻市</v>
      </c>
      <c r="DS11" s="67">
        <v>67785</v>
      </c>
      <c r="DT11" s="67">
        <v>2182</v>
      </c>
      <c r="DU11" s="67">
        <v>2182</v>
      </c>
      <c r="DV11" s="67">
        <v>38</v>
      </c>
      <c r="DW11" s="67">
        <v>38</v>
      </c>
      <c r="DX11" s="67">
        <v>38</v>
      </c>
      <c r="DY11" s="67">
        <v>16</v>
      </c>
      <c r="DZ11" s="67">
        <v>3</v>
      </c>
      <c r="EA11" s="67">
        <v>3</v>
      </c>
      <c r="EB11" s="62"/>
      <c r="EC11" s="65">
        <v>8</v>
      </c>
      <c r="ED11" s="66" t="str">
        <f t="shared" si="10"/>
        <v>下妻市</v>
      </c>
      <c r="EE11" s="67">
        <v>137145</v>
      </c>
      <c r="EF11" s="67">
        <v>3518628</v>
      </c>
      <c r="EG11" s="67">
        <v>2952434</v>
      </c>
      <c r="EH11" s="67">
        <v>123152</v>
      </c>
      <c r="EI11" s="67">
        <v>103335</v>
      </c>
      <c r="EJ11" s="67">
        <v>103335</v>
      </c>
      <c r="EK11" s="67">
        <v>370</v>
      </c>
      <c r="EL11" s="67">
        <v>2937</v>
      </c>
      <c r="EM11" s="67">
        <v>2169</v>
      </c>
      <c r="EO11" s="65">
        <v>8</v>
      </c>
      <c r="EP11" s="66" t="str">
        <f t="shared" si="11"/>
        <v>下妻市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FA11" s="65">
        <v>8</v>
      </c>
      <c r="FB11" s="66" t="str">
        <f t="shared" si="12"/>
        <v>下妻市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M11" s="65">
        <v>8</v>
      </c>
      <c r="FN11" s="66" t="str">
        <f t="shared" si="13"/>
        <v>下妻市</v>
      </c>
      <c r="FO11" s="67">
        <v>138673</v>
      </c>
      <c r="FP11" s="67">
        <v>106217</v>
      </c>
      <c r="FQ11" s="67">
        <v>56996</v>
      </c>
      <c r="FR11" s="67">
        <v>1858</v>
      </c>
      <c r="FS11" s="67">
        <v>997</v>
      </c>
      <c r="FT11" s="67">
        <v>997</v>
      </c>
      <c r="FU11" s="67">
        <v>162</v>
      </c>
      <c r="FV11" s="67">
        <v>184</v>
      </c>
      <c r="FW11" s="67">
        <v>120</v>
      </c>
      <c r="FY11" s="65">
        <v>8</v>
      </c>
      <c r="FZ11" s="66" t="str">
        <f t="shared" si="14"/>
        <v>下妻市</v>
      </c>
      <c r="GA11" s="67">
        <v>0</v>
      </c>
      <c r="GB11" s="67">
        <v>31634</v>
      </c>
      <c r="GC11" s="67">
        <v>31634</v>
      </c>
      <c r="GD11" s="67">
        <v>21195</v>
      </c>
      <c r="GE11" s="67">
        <v>21195</v>
      </c>
      <c r="GF11" s="67">
        <v>21195</v>
      </c>
      <c r="GG11" s="67">
        <v>0</v>
      </c>
      <c r="GH11" s="67">
        <v>39</v>
      </c>
      <c r="GI11" s="67">
        <v>39</v>
      </c>
      <c r="GK11" s="65">
        <v>8</v>
      </c>
      <c r="GL11" s="66" t="str">
        <f t="shared" si="15"/>
        <v>下妻市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W11" s="65">
        <v>8</v>
      </c>
      <c r="GX11" s="66" t="str">
        <f t="shared" si="16"/>
        <v>下妻市</v>
      </c>
      <c r="GY11" s="67">
        <v>1238</v>
      </c>
      <c r="GZ11" s="67">
        <v>116566</v>
      </c>
      <c r="HA11" s="67">
        <v>116566</v>
      </c>
      <c r="HB11" s="67">
        <v>180266</v>
      </c>
      <c r="HC11" s="67">
        <v>180266</v>
      </c>
      <c r="HD11" s="67">
        <v>122292</v>
      </c>
      <c r="HE11" s="67">
        <v>3</v>
      </c>
      <c r="HF11" s="67">
        <v>239</v>
      </c>
      <c r="HG11" s="67">
        <v>239</v>
      </c>
      <c r="HI11" s="65">
        <v>8</v>
      </c>
      <c r="HJ11" s="66" t="str">
        <f t="shared" si="17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</row>
    <row r="12" spans="1:227" s="56" customFormat="1" ht="15" customHeight="1">
      <c r="A12" s="65">
        <v>9</v>
      </c>
      <c r="B12" s="66" t="s">
        <v>104</v>
      </c>
      <c r="C12" s="67">
        <v>175234</v>
      </c>
      <c r="D12" s="67">
        <v>36139384</v>
      </c>
      <c r="E12" s="67">
        <v>34894436</v>
      </c>
      <c r="F12" s="67">
        <v>4050238</v>
      </c>
      <c r="G12" s="67">
        <v>3921688</v>
      </c>
      <c r="H12" s="67">
        <v>3921370</v>
      </c>
      <c r="I12" s="67">
        <v>660</v>
      </c>
      <c r="J12" s="67">
        <v>23312</v>
      </c>
      <c r="K12" s="67">
        <v>21972</v>
      </c>
      <c r="L12" s="62"/>
      <c r="M12" s="65">
        <v>9</v>
      </c>
      <c r="N12" s="66" t="str">
        <f t="shared" si="0"/>
        <v>常総市</v>
      </c>
      <c r="O12" s="67">
        <v>0</v>
      </c>
      <c r="P12" s="67">
        <v>23702</v>
      </c>
      <c r="Q12" s="67">
        <v>23702</v>
      </c>
      <c r="R12" s="67">
        <v>96467</v>
      </c>
      <c r="S12" s="67">
        <v>96467</v>
      </c>
      <c r="T12" s="67">
        <v>45592</v>
      </c>
      <c r="U12" s="67">
        <v>0</v>
      </c>
      <c r="V12" s="67">
        <v>39</v>
      </c>
      <c r="W12" s="67">
        <v>39</v>
      </c>
      <c r="X12" s="63"/>
      <c r="Y12" s="65">
        <v>9</v>
      </c>
      <c r="Z12" s="66" t="str">
        <f t="shared" si="1"/>
        <v>常総市</v>
      </c>
      <c r="AA12" s="67">
        <v>345733</v>
      </c>
      <c r="AB12" s="67">
        <v>26269983</v>
      </c>
      <c r="AC12" s="67">
        <v>24833854</v>
      </c>
      <c r="AD12" s="67">
        <v>1586759</v>
      </c>
      <c r="AE12" s="67">
        <v>1499850</v>
      </c>
      <c r="AF12" s="67">
        <v>1498301</v>
      </c>
      <c r="AG12" s="67">
        <v>1289</v>
      </c>
      <c r="AH12" s="67">
        <v>33486</v>
      </c>
      <c r="AI12" s="67">
        <v>31163</v>
      </c>
      <c r="AJ12" s="62"/>
      <c r="AK12" s="65">
        <v>9</v>
      </c>
      <c r="AL12" s="66" t="str">
        <f t="shared" si="2"/>
        <v>常総市</v>
      </c>
      <c r="AM12" s="67">
        <v>960</v>
      </c>
      <c r="AN12" s="67">
        <v>312806</v>
      </c>
      <c r="AO12" s="67">
        <v>312158</v>
      </c>
      <c r="AP12" s="67">
        <v>2532233</v>
      </c>
      <c r="AQ12" s="67">
        <v>2531160</v>
      </c>
      <c r="AR12" s="67">
        <v>1027350</v>
      </c>
      <c r="AS12" s="67">
        <v>4</v>
      </c>
      <c r="AT12" s="67">
        <v>623</v>
      </c>
      <c r="AU12" s="67">
        <v>618</v>
      </c>
      <c r="AV12" s="63"/>
      <c r="AW12" s="65">
        <v>9</v>
      </c>
      <c r="AX12" s="66" t="str">
        <f t="shared" si="3"/>
        <v>常総市</v>
      </c>
      <c r="AY12" s="67">
        <v>0</v>
      </c>
      <c r="AZ12" s="67">
        <v>4029607</v>
      </c>
      <c r="BA12" s="67">
        <v>3842300</v>
      </c>
      <c r="BB12" s="67">
        <v>48622303</v>
      </c>
      <c r="BC12" s="67">
        <v>47006222</v>
      </c>
      <c r="BD12" s="67">
        <v>7541093</v>
      </c>
      <c r="BE12" s="67">
        <v>0</v>
      </c>
      <c r="BF12" s="67">
        <v>20140</v>
      </c>
      <c r="BG12" s="67">
        <v>18758</v>
      </c>
      <c r="BH12" s="63"/>
      <c r="BI12" s="65">
        <v>9</v>
      </c>
      <c r="BJ12" s="66" t="str">
        <f t="shared" si="4"/>
        <v>常総市</v>
      </c>
      <c r="BK12" s="67">
        <v>0</v>
      </c>
      <c r="BL12" s="67">
        <v>8301461</v>
      </c>
      <c r="BM12" s="67">
        <v>8288956</v>
      </c>
      <c r="BN12" s="67">
        <v>71613675</v>
      </c>
      <c r="BO12" s="67">
        <v>71521803</v>
      </c>
      <c r="BP12" s="67">
        <v>22647696</v>
      </c>
      <c r="BQ12" s="67">
        <v>0</v>
      </c>
      <c r="BR12" s="67">
        <v>21552</v>
      </c>
      <c r="BS12" s="67">
        <v>21142</v>
      </c>
      <c r="BT12" s="63"/>
      <c r="BU12" s="65">
        <v>9</v>
      </c>
      <c r="BV12" s="66" t="str">
        <f t="shared" si="5"/>
        <v>常総市</v>
      </c>
      <c r="BW12" s="67">
        <v>0</v>
      </c>
      <c r="BX12" s="67">
        <v>6414503</v>
      </c>
      <c r="BY12" s="67">
        <v>6412320</v>
      </c>
      <c r="BZ12" s="67">
        <v>72892161</v>
      </c>
      <c r="CA12" s="67">
        <v>72884294</v>
      </c>
      <c r="CB12" s="67">
        <v>50479412</v>
      </c>
      <c r="CC12" s="67">
        <v>0</v>
      </c>
      <c r="CD12" s="67">
        <v>7080</v>
      </c>
      <c r="CE12" s="67">
        <v>7031</v>
      </c>
      <c r="CF12" s="63"/>
      <c r="CG12" s="65">
        <v>9</v>
      </c>
      <c r="CH12" s="66" t="str">
        <f t="shared" si="6"/>
        <v>常総市</v>
      </c>
      <c r="CI12" s="67">
        <v>816905</v>
      </c>
      <c r="CJ12" s="67">
        <v>18745571</v>
      </c>
      <c r="CK12" s="67">
        <v>18543576</v>
      </c>
      <c r="CL12" s="67">
        <v>193128139</v>
      </c>
      <c r="CM12" s="67">
        <v>191412319</v>
      </c>
      <c r="CN12" s="67">
        <v>80668201</v>
      </c>
      <c r="CO12" s="67">
        <v>1051</v>
      </c>
      <c r="CP12" s="67">
        <v>48772</v>
      </c>
      <c r="CQ12" s="67">
        <v>46931</v>
      </c>
      <c r="CR12" s="62"/>
      <c r="CS12" s="65">
        <v>9</v>
      </c>
      <c r="CT12" s="66" t="str">
        <f t="shared" si="7"/>
        <v>常総市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2"/>
      <c r="DE12" s="65">
        <v>9</v>
      </c>
      <c r="DF12" s="66" t="str">
        <f t="shared" si="8"/>
        <v>常総市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2"/>
      <c r="DQ12" s="65">
        <v>9</v>
      </c>
      <c r="DR12" s="66" t="str">
        <f t="shared" si="9"/>
        <v>常総市</v>
      </c>
      <c r="DS12" s="67">
        <v>17238</v>
      </c>
      <c r="DT12" s="67">
        <v>64384</v>
      </c>
      <c r="DU12" s="67">
        <v>62318</v>
      </c>
      <c r="DV12" s="67">
        <v>901</v>
      </c>
      <c r="DW12" s="67">
        <v>872</v>
      </c>
      <c r="DX12" s="67">
        <v>872</v>
      </c>
      <c r="DY12" s="67">
        <v>18</v>
      </c>
      <c r="DZ12" s="67">
        <v>53</v>
      </c>
      <c r="EA12" s="67">
        <v>46</v>
      </c>
      <c r="EB12" s="62"/>
      <c r="EC12" s="65">
        <v>9</v>
      </c>
      <c r="ED12" s="66" t="str">
        <f t="shared" si="10"/>
        <v>常総市</v>
      </c>
      <c r="EE12" s="67">
        <v>139649</v>
      </c>
      <c r="EF12" s="67">
        <v>6829733</v>
      </c>
      <c r="EG12" s="67">
        <v>5796995</v>
      </c>
      <c r="EH12" s="67">
        <v>241450</v>
      </c>
      <c r="EI12" s="67">
        <v>204657</v>
      </c>
      <c r="EJ12" s="67">
        <v>204657</v>
      </c>
      <c r="EK12" s="67">
        <v>315</v>
      </c>
      <c r="EL12" s="67">
        <v>7775</v>
      </c>
      <c r="EM12" s="67">
        <v>6295</v>
      </c>
      <c r="EO12" s="65">
        <v>9</v>
      </c>
      <c r="EP12" s="66" t="str">
        <f t="shared" si="11"/>
        <v>常総市</v>
      </c>
      <c r="EQ12" s="67">
        <v>0</v>
      </c>
      <c r="ER12" s="67">
        <v>72884</v>
      </c>
      <c r="ES12" s="67">
        <v>72884</v>
      </c>
      <c r="ET12" s="67">
        <v>166944</v>
      </c>
      <c r="EU12" s="67">
        <v>166944</v>
      </c>
      <c r="EV12" s="67">
        <v>116278</v>
      </c>
      <c r="EW12" s="67">
        <v>0</v>
      </c>
      <c r="EX12" s="67">
        <v>78</v>
      </c>
      <c r="EY12" s="67">
        <v>78</v>
      </c>
      <c r="FA12" s="65">
        <v>9</v>
      </c>
      <c r="FB12" s="66" t="str">
        <f t="shared" si="12"/>
        <v>常総市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7">
        <v>0</v>
      </c>
      <c r="FM12" s="65">
        <v>9</v>
      </c>
      <c r="FN12" s="66" t="str">
        <f t="shared" si="13"/>
        <v>常総市</v>
      </c>
      <c r="FO12" s="67">
        <v>552181</v>
      </c>
      <c r="FP12" s="67">
        <v>308381</v>
      </c>
      <c r="FQ12" s="67">
        <v>256667</v>
      </c>
      <c r="FR12" s="67">
        <v>8635</v>
      </c>
      <c r="FS12" s="67">
        <v>7187</v>
      </c>
      <c r="FT12" s="67">
        <v>7187</v>
      </c>
      <c r="FU12" s="67">
        <v>307</v>
      </c>
      <c r="FV12" s="67">
        <v>673</v>
      </c>
      <c r="FW12" s="67">
        <v>557</v>
      </c>
      <c r="FY12" s="65">
        <v>9</v>
      </c>
      <c r="FZ12" s="66" t="str">
        <f t="shared" si="14"/>
        <v>常総市</v>
      </c>
      <c r="GA12" s="67">
        <v>0</v>
      </c>
      <c r="GB12" s="67">
        <v>1243973</v>
      </c>
      <c r="GC12" s="67">
        <v>1243538</v>
      </c>
      <c r="GD12" s="67">
        <v>2401247</v>
      </c>
      <c r="GE12" s="67">
        <v>2400518</v>
      </c>
      <c r="GF12" s="67">
        <v>1675711</v>
      </c>
      <c r="GG12" s="67">
        <v>0</v>
      </c>
      <c r="GH12" s="67">
        <v>110</v>
      </c>
      <c r="GI12" s="67">
        <v>106</v>
      </c>
      <c r="GK12" s="65">
        <v>9</v>
      </c>
      <c r="GL12" s="66" t="str">
        <f t="shared" si="15"/>
        <v>常総市</v>
      </c>
      <c r="GM12" s="67">
        <v>0</v>
      </c>
      <c r="GN12" s="67">
        <v>0</v>
      </c>
      <c r="GO12" s="67">
        <v>0</v>
      </c>
      <c r="GP12" s="67">
        <v>0</v>
      </c>
      <c r="GQ12" s="67">
        <v>0</v>
      </c>
      <c r="GR12" s="67">
        <v>0</v>
      </c>
      <c r="GS12" s="67">
        <v>0</v>
      </c>
      <c r="GT12" s="67">
        <v>0</v>
      </c>
      <c r="GU12" s="67">
        <v>0</v>
      </c>
      <c r="GW12" s="65">
        <v>9</v>
      </c>
      <c r="GX12" s="66" t="str">
        <f t="shared" si="16"/>
        <v>常総市</v>
      </c>
      <c r="GY12" s="67">
        <v>505</v>
      </c>
      <c r="GZ12" s="67">
        <v>187280</v>
      </c>
      <c r="HA12" s="67">
        <v>187233</v>
      </c>
      <c r="HB12" s="67">
        <v>564292</v>
      </c>
      <c r="HC12" s="67">
        <v>563896</v>
      </c>
      <c r="HD12" s="67">
        <v>384385</v>
      </c>
      <c r="HE12" s="67">
        <v>31</v>
      </c>
      <c r="HF12" s="67">
        <v>1151</v>
      </c>
      <c r="HG12" s="67">
        <v>1146</v>
      </c>
      <c r="HI12" s="65">
        <v>9</v>
      </c>
      <c r="HJ12" s="66" t="str">
        <f t="shared" si="17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</row>
    <row r="13" spans="1:227" s="56" customFormat="1" ht="15" customHeight="1">
      <c r="A13" s="65">
        <v>10</v>
      </c>
      <c r="B13" s="66" t="s">
        <v>84</v>
      </c>
      <c r="C13" s="67">
        <v>131866</v>
      </c>
      <c r="D13" s="67">
        <v>34858863</v>
      </c>
      <c r="E13" s="67">
        <v>33183904</v>
      </c>
      <c r="F13" s="67">
        <v>3750782</v>
      </c>
      <c r="G13" s="67">
        <v>3589467</v>
      </c>
      <c r="H13" s="67">
        <v>3589467</v>
      </c>
      <c r="I13" s="67">
        <v>707</v>
      </c>
      <c r="J13" s="67">
        <v>34661</v>
      </c>
      <c r="K13" s="67">
        <v>32373</v>
      </c>
      <c r="L13" s="62"/>
      <c r="M13" s="65">
        <v>10</v>
      </c>
      <c r="N13" s="66" t="str">
        <f t="shared" si="0"/>
        <v>常陸太田市</v>
      </c>
      <c r="O13" s="67">
        <v>4106</v>
      </c>
      <c r="P13" s="67">
        <v>194335</v>
      </c>
      <c r="Q13" s="67">
        <v>193603</v>
      </c>
      <c r="R13" s="67">
        <v>628146</v>
      </c>
      <c r="S13" s="67">
        <v>626293</v>
      </c>
      <c r="T13" s="67">
        <v>230672</v>
      </c>
      <c r="U13" s="67">
        <v>8</v>
      </c>
      <c r="V13" s="67">
        <v>319</v>
      </c>
      <c r="W13" s="67">
        <v>316</v>
      </c>
      <c r="X13" s="63"/>
      <c r="Y13" s="65">
        <v>10</v>
      </c>
      <c r="Z13" s="66" t="str">
        <f t="shared" si="1"/>
        <v>常陸太田市</v>
      </c>
      <c r="AA13" s="67">
        <v>174101</v>
      </c>
      <c r="AB13" s="67">
        <v>24815987</v>
      </c>
      <c r="AC13" s="67">
        <v>23165929</v>
      </c>
      <c r="AD13" s="67">
        <v>1231291</v>
      </c>
      <c r="AE13" s="67">
        <v>1155042</v>
      </c>
      <c r="AF13" s="67">
        <v>1155042</v>
      </c>
      <c r="AG13" s="67">
        <v>914</v>
      </c>
      <c r="AH13" s="67">
        <v>45529</v>
      </c>
      <c r="AI13" s="67">
        <v>41913</v>
      </c>
      <c r="AJ13" s="62"/>
      <c r="AK13" s="65">
        <v>10</v>
      </c>
      <c r="AL13" s="66" t="str">
        <f t="shared" si="2"/>
        <v>常陸太田市</v>
      </c>
      <c r="AM13" s="67">
        <v>582</v>
      </c>
      <c r="AN13" s="67">
        <v>423439</v>
      </c>
      <c r="AO13" s="67">
        <v>419760</v>
      </c>
      <c r="AP13" s="67">
        <v>1629005</v>
      </c>
      <c r="AQ13" s="67">
        <v>1618901</v>
      </c>
      <c r="AR13" s="67">
        <v>569669</v>
      </c>
      <c r="AS13" s="67">
        <v>7</v>
      </c>
      <c r="AT13" s="67">
        <v>971</v>
      </c>
      <c r="AU13" s="67">
        <v>948</v>
      </c>
      <c r="AV13" s="63"/>
      <c r="AW13" s="65">
        <v>10</v>
      </c>
      <c r="AX13" s="66" t="str">
        <f t="shared" si="3"/>
        <v>常陸太田市</v>
      </c>
      <c r="AY13" s="67">
        <v>0</v>
      </c>
      <c r="AZ13" s="67">
        <v>4355662</v>
      </c>
      <c r="BA13" s="67">
        <v>4017051</v>
      </c>
      <c r="BB13" s="67">
        <v>37955852</v>
      </c>
      <c r="BC13" s="67">
        <v>36588847</v>
      </c>
      <c r="BD13" s="67">
        <v>5929214</v>
      </c>
      <c r="BE13" s="67">
        <v>0</v>
      </c>
      <c r="BF13" s="67">
        <v>21079</v>
      </c>
      <c r="BG13" s="67">
        <v>19095</v>
      </c>
      <c r="BH13" s="63"/>
      <c r="BI13" s="65">
        <v>10</v>
      </c>
      <c r="BJ13" s="66" t="str">
        <f t="shared" si="4"/>
        <v>常陸太田市</v>
      </c>
      <c r="BK13" s="67">
        <v>0</v>
      </c>
      <c r="BL13" s="67">
        <v>8270721</v>
      </c>
      <c r="BM13" s="67">
        <v>8071436</v>
      </c>
      <c r="BN13" s="67">
        <v>43209288</v>
      </c>
      <c r="BO13" s="67">
        <v>42669489</v>
      </c>
      <c r="BP13" s="67">
        <v>13489436</v>
      </c>
      <c r="BQ13" s="67">
        <v>0</v>
      </c>
      <c r="BR13" s="67">
        <v>26038</v>
      </c>
      <c r="BS13" s="67">
        <v>24105</v>
      </c>
      <c r="BT13" s="63"/>
      <c r="BU13" s="65">
        <v>10</v>
      </c>
      <c r="BV13" s="66" t="str">
        <f t="shared" si="5"/>
        <v>常陸太田市</v>
      </c>
      <c r="BW13" s="67">
        <v>0</v>
      </c>
      <c r="BX13" s="67">
        <v>2729886</v>
      </c>
      <c r="BY13" s="67">
        <v>2715182</v>
      </c>
      <c r="BZ13" s="67">
        <v>21243813</v>
      </c>
      <c r="CA13" s="67">
        <v>21212461</v>
      </c>
      <c r="CB13" s="67">
        <v>14322446</v>
      </c>
      <c r="CC13" s="67">
        <v>0</v>
      </c>
      <c r="CD13" s="67">
        <v>5251</v>
      </c>
      <c r="CE13" s="67">
        <v>5104</v>
      </c>
      <c r="CF13" s="63"/>
      <c r="CG13" s="65">
        <v>10</v>
      </c>
      <c r="CH13" s="66" t="str">
        <f t="shared" si="6"/>
        <v>常陸太田市</v>
      </c>
      <c r="CI13" s="67">
        <v>1176030</v>
      </c>
      <c r="CJ13" s="67">
        <v>15356269</v>
      </c>
      <c r="CK13" s="67">
        <v>14803669</v>
      </c>
      <c r="CL13" s="67">
        <v>102408953</v>
      </c>
      <c r="CM13" s="67">
        <v>100470797</v>
      </c>
      <c r="CN13" s="67">
        <v>33741096</v>
      </c>
      <c r="CO13" s="67">
        <v>957</v>
      </c>
      <c r="CP13" s="67">
        <v>52368</v>
      </c>
      <c r="CQ13" s="67">
        <v>48304</v>
      </c>
      <c r="CR13" s="62"/>
      <c r="CS13" s="65">
        <v>10</v>
      </c>
      <c r="CT13" s="66" t="str">
        <f t="shared" si="7"/>
        <v>常陸太田市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2"/>
      <c r="DE13" s="65">
        <v>10</v>
      </c>
      <c r="DF13" s="66" t="str">
        <f t="shared" si="8"/>
        <v>常陸太田市</v>
      </c>
      <c r="DG13" s="67">
        <v>0</v>
      </c>
      <c r="DH13" s="67">
        <v>71</v>
      </c>
      <c r="DI13" s="67">
        <v>15</v>
      </c>
      <c r="DJ13" s="67">
        <v>419</v>
      </c>
      <c r="DK13" s="67">
        <v>58</v>
      </c>
      <c r="DL13" s="67">
        <v>58</v>
      </c>
      <c r="DM13" s="67">
        <v>0</v>
      </c>
      <c r="DN13" s="67">
        <v>6</v>
      </c>
      <c r="DO13" s="67">
        <v>3</v>
      </c>
      <c r="DP13" s="62"/>
      <c r="DQ13" s="65">
        <v>10</v>
      </c>
      <c r="DR13" s="66" t="str">
        <f t="shared" si="9"/>
        <v>常陸太田市</v>
      </c>
      <c r="DS13" s="67">
        <v>324865</v>
      </c>
      <c r="DT13" s="67">
        <v>71941</v>
      </c>
      <c r="DU13" s="67">
        <v>69144</v>
      </c>
      <c r="DV13" s="67">
        <v>3756</v>
      </c>
      <c r="DW13" s="67">
        <v>3722</v>
      </c>
      <c r="DX13" s="67">
        <v>2836</v>
      </c>
      <c r="DY13" s="67">
        <v>194</v>
      </c>
      <c r="DZ13" s="67">
        <v>117</v>
      </c>
      <c r="EA13" s="67">
        <v>109</v>
      </c>
      <c r="EB13" s="62"/>
      <c r="EC13" s="65">
        <v>10</v>
      </c>
      <c r="ED13" s="66" t="str">
        <f t="shared" si="10"/>
        <v>常陸太田市</v>
      </c>
      <c r="EE13" s="67">
        <v>70402955</v>
      </c>
      <c r="EF13" s="67">
        <v>120422252</v>
      </c>
      <c r="EG13" s="67">
        <v>111707732</v>
      </c>
      <c r="EH13" s="67">
        <v>2479831</v>
      </c>
      <c r="EI13" s="67">
        <v>2304619</v>
      </c>
      <c r="EJ13" s="67">
        <v>2304619</v>
      </c>
      <c r="EK13" s="67">
        <v>1318</v>
      </c>
      <c r="EL13" s="67">
        <v>40548</v>
      </c>
      <c r="EM13" s="67">
        <v>35468</v>
      </c>
      <c r="EO13" s="65">
        <v>10</v>
      </c>
      <c r="EP13" s="66" t="str">
        <f t="shared" si="11"/>
        <v>常陸太田市</v>
      </c>
      <c r="EQ13" s="67">
        <v>9180</v>
      </c>
      <c r="ER13" s="67">
        <v>252995</v>
      </c>
      <c r="ES13" s="67">
        <v>244154</v>
      </c>
      <c r="ET13" s="67">
        <v>100969</v>
      </c>
      <c r="EU13" s="67">
        <v>97971</v>
      </c>
      <c r="EV13" s="67">
        <v>68580</v>
      </c>
      <c r="EW13" s="67">
        <v>16</v>
      </c>
      <c r="EX13" s="67">
        <v>337</v>
      </c>
      <c r="EY13" s="67">
        <v>297</v>
      </c>
      <c r="FA13" s="65">
        <v>10</v>
      </c>
      <c r="FB13" s="66" t="str">
        <f t="shared" si="12"/>
        <v>常陸太田市</v>
      </c>
      <c r="FC13" s="67">
        <v>2144767</v>
      </c>
      <c r="FD13" s="67">
        <v>116220</v>
      </c>
      <c r="FE13" s="67">
        <v>104783</v>
      </c>
      <c r="FF13" s="67">
        <v>921</v>
      </c>
      <c r="FG13" s="67">
        <v>817</v>
      </c>
      <c r="FH13" s="67">
        <v>817</v>
      </c>
      <c r="FI13" s="67">
        <v>25</v>
      </c>
      <c r="FJ13" s="67">
        <v>23</v>
      </c>
      <c r="FK13" s="67">
        <v>21</v>
      </c>
      <c r="FM13" s="65">
        <v>10</v>
      </c>
      <c r="FN13" s="66" t="str">
        <f t="shared" si="13"/>
        <v>常陸太田市</v>
      </c>
      <c r="FO13" s="67">
        <v>541417</v>
      </c>
      <c r="FP13" s="67">
        <v>8254003</v>
      </c>
      <c r="FQ13" s="67">
        <v>6301448</v>
      </c>
      <c r="FR13" s="67">
        <v>101526</v>
      </c>
      <c r="FS13" s="67">
        <v>84154</v>
      </c>
      <c r="FT13" s="67">
        <v>75873</v>
      </c>
      <c r="FU13" s="67">
        <v>577</v>
      </c>
      <c r="FV13" s="67">
        <v>14356</v>
      </c>
      <c r="FW13" s="67">
        <v>11592</v>
      </c>
      <c r="FY13" s="65">
        <v>10</v>
      </c>
      <c r="FZ13" s="66" t="str">
        <f t="shared" si="14"/>
        <v>常陸太田市</v>
      </c>
      <c r="GA13" s="67">
        <v>0</v>
      </c>
      <c r="GB13" s="67">
        <v>6130701</v>
      </c>
      <c r="GC13" s="67">
        <v>6129666</v>
      </c>
      <c r="GD13" s="67">
        <v>6232118</v>
      </c>
      <c r="GE13" s="67">
        <v>6231131</v>
      </c>
      <c r="GF13" s="67">
        <v>4279869</v>
      </c>
      <c r="GG13" s="67">
        <v>0</v>
      </c>
      <c r="GH13" s="67">
        <v>1831</v>
      </c>
      <c r="GI13" s="67">
        <v>1824</v>
      </c>
      <c r="GK13" s="65">
        <v>10</v>
      </c>
      <c r="GL13" s="66" t="str">
        <f t="shared" si="15"/>
        <v>常陸太田市</v>
      </c>
      <c r="GM13" s="67">
        <v>737</v>
      </c>
      <c r="GN13" s="67">
        <v>107148</v>
      </c>
      <c r="GO13" s="67">
        <v>107131</v>
      </c>
      <c r="GP13" s="67">
        <v>194607</v>
      </c>
      <c r="GQ13" s="67">
        <v>194581</v>
      </c>
      <c r="GR13" s="67">
        <v>135082</v>
      </c>
      <c r="GS13" s="67">
        <v>1</v>
      </c>
      <c r="GT13" s="67">
        <v>98</v>
      </c>
      <c r="GU13" s="67">
        <v>97</v>
      </c>
      <c r="GW13" s="65">
        <v>10</v>
      </c>
      <c r="GX13" s="66" t="str">
        <f t="shared" si="16"/>
        <v>常陸太田市</v>
      </c>
      <c r="GY13" s="67">
        <v>0</v>
      </c>
      <c r="GZ13" s="67">
        <v>37057</v>
      </c>
      <c r="HA13" s="67">
        <v>37057</v>
      </c>
      <c r="HB13" s="67">
        <v>51643</v>
      </c>
      <c r="HC13" s="67">
        <v>51643</v>
      </c>
      <c r="HD13" s="67">
        <v>38132</v>
      </c>
      <c r="HE13" s="67">
        <v>0</v>
      </c>
      <c r="HF13" s="67">
        <v>333</v>
      </c>
      <c r="HG13" s="67">
        <v>333</v>
      </c>
      <c r="HI13" s="65">
        <v>10</v>
      </c>
      <c r="HJ13" s="66" t="str">
        <f t="shared" si="17"/>
        <v>常陸太田市</v>
      </c>
      <c r="HK13" s="67">
        <v>0</v>
      </c>
      <c r="HL13" s="67">
        <v>0</v>
      </c>
      <c r="HM13" s="67">
        <v>0</v>
      </c>
      <c r="HN13" s="67">
        <v>0</v>
      </c>
      <c r="HO13" s="67">
        <v>0</v>
      </c>
      <c r="HP13" s="67">
        <v>0</v>
      </c>
      <c r="HQ13" s="67">
        <v>0</v>
      </c>
      <c r="HR13" s="67">
        <v>0</v>
      </c>
      <c r="HS13" s="67">
        <v>0</v>
      </c>
    </row>
    <row r="14" spans="1:227" s="56" customFormat="1" ht="15" customHeight="1">
      <c r="A14" s="65">
        <v>11</v>
      </c>
      <c r="B14" s="66" t="s">
        <v>85</v>
      </c>
      <c r="C14" s="67">
        <v>15291</v>
      </c>
      <c r="D14" s="67">
        <v>7237339</v>
      </c>
      <c r="E14" s="67">
        <v>6850152</v>
      </c>
      <c r="F14" s="67">
        <v>728095</v>
      </c>
      <c r="G14" s="67">
        <v>697011</v>
      </c>
      <c r="H14" s="67">
        <v>697011</v>
      </c>
      <c r="I14" s="67">
        <v>77</v>
      </c>
      <c r="J14" s="67">
        <v>7000</v>
      </c>
      <c r="K14" s="67">
        <v>6459</v>
      </c>
      <c r="L14" s="62"/>
      <c r="M14" s="65">
        <v>11</v>
      </c>
      <c r="N14" s="66" t="str">
        <f t="shared" si="0"/>
        <v>高萩市</v>
      </c>
      <c r="O14" s="67">
        <v>0</v>
      </c>
      <c r="P14" s="67">
        <v>4685</v>
      </c>
      <c r="Q14" s="67">
        <v>4685</v>
      </c>
      <c r="R14" s="67">
        <v>36799</v>
      </c>
      <c r="S14" s="67">
        <v>36799</v>
      </c>
      <c r="T14" s="67">
        <v>25694</v>
      </c>
      <c r="U14" s="67">
        <v>0</v>
      </c>
      <c r="V14" s="67">
        <v>10</v>
      </c>
      <c r="W14" s="67">
        <v>10</v>
      </c>
      <c r="X14" s="63"/>
      <c r="Y14" s="65">
        <v>11</v>
      </c>
      <c r="Z14" s="66" t="str">
        <f t="shared" si="1"/>
        <v>高萩市</v>
      </c>
      <c r="AA14" s="67">
        <v>14921</v>
      </c>
      <c r="AB14" s="67">
        <v>3312186</v>
      </c>
      <c r="AC14" s="67">
        <v>3079583</v>
      </c>
      <c r="AD14" s="67">
        <v>174748</v>
      </c>
      <c r="AE14" s="67">
        <v>163116</v>
      </c>
      <c r="AF14" s="67">
        <v>163116</v>
      </c>
      <c r="AG14" s="67">
        <v>58</v>
      </c>
      <c r="AH14" s="67">
        <v>5891</v>
      </c>
      <c r="AI14" s="67">
        <v>5356</v>
      </c>
      <c r="AJ14" s="62"/>
      <c r="AK14" s="65">
        <v>11</v>
      </c>
      <c r="AL14" s="66" t="str">
        <f t="shared" si="2"/>
        <v>高萩市</v>
      </c>
      <c r="AM14" s="67">
        <v>0</v>
      </c>
      <c r="AN14" s="67">
        <v>13074</v>
      </c>
      <c r="AO14" s="67">
        <v>13066</v>
      </c>
      <c r="AP14" s="67">
        <v>101032</v>
      </c>
      <c r="AQ14" s="67">
        <v>100957</v>
      </c>
      <c r="AR14" s="67">
        <v>70399</v>
      </c>
      <c r="AS14" s="67">
        <v>0</v>
      </c>
      <c r="AT14" s="67">
        <v>36</v>
      </c>
      <c r="AU14" s="67">
        <v>35</v>
      </c>
      <c r="AV14" s="63"/>
      <c r="AW14" s="65">
        <v>11</v>
      </c>
      <c r="AX14" s="66" t="str">
        <f t="shared" si="3"/>
        <v>高萩市</v>
      </c>
      <c r="AY14" s="67">
        <v>0</v>
      </c>
      <c r="AZ14" s="67">
        <v>2237626</v>
      </c>
      <c r="BA14" s="67">
        <v>2204614</v>
      </c>
      <c r="BB14" s="67">
        <v>30884359</v>
      </c>
      <c r="BC14" s="67">
        <v>30613766</v>
      </c>
      <c r="BD14" s="67">
        <v>5072297</v>
      </c>
      <c r="BE14" s="67">
        <v>0</v>
      </c>
      <c r="BF14" s="67">
        <v>10152</v>
      </c>
      <c r="BG14" s="67">
        <v>9888</v>
      </c>
      <c r="BH14" s="63"/>
      <c r="BI14" s="65">
        <v>11</v>
      </c>
      <c r="BJ14" s="66" t="str">
        <f t="shared" si="4"/>
        <v>高萩市</v>
      </c>
      <c r="BK14" s="67">
        <v>0</v>
      </c>
      <c r="BL14" s="67">
        <v>1847422</v>
      </c>
      <c r="BM14" s="67">
        <v>1837869</v>
      </c>
      <c r="BN14" s="67">
        <v>20321566</v>
      </c>
      <c r="BO14" s="67">
        <v>20282487</v>
      </c>
      <c r="BP14" s="67">
        <v>6684615</v>
      </c>
      <c r="BQ14" s="67">
        <v>0</v>
      </c>
      <c r="BR14" s="67">
        <v>9402</v>
      </c>
      <c r="BS14" s="67">
        <v>9269</v>
      </c>
      <c r="BT14" s="63"/>
      <c r="BU14" s="65">
        <v>11</v>
      </c>
      <c r="BV14" s="66" t="str">
        <f t="shared" si="5"/>
        <v>高萩市</v>
      </c>
      <c r="BW14" s="67">
        <v>0</v>
      </c>
      <c r="BX14" s="67">
        <v>3295373</v>
      </c>
      <c r="BY14" s="67">
        <v>3290271</v>
      </c>
      <c r="BZ14" s="67">
        <v>33677213</v>
      </c>
      <c r="CA14" s="67">
        <v>33664966</v>
      </c>
      <c r="CB14" s="67">
        <v>23522937</v>
      </c>
      <c r="CC14" s="67">
        <v>0</v>
      </c>
      <c r="CD14" s="67">
        <v>3708</v>
      </c>
      <c r="CE14" s="67">
        <v>3629</v>
      </c>
      <c r="CF14" s="63"/>
      <c r="CG14" s="65">
        <v>11</v>
      </c>
      <c r="CH14" s="66" t="str">
        <f t="shared" si="6"/>
        <v>高萩市</v>
      </c>
      <c r="CI14" s="67">
        <v>797505</v>
      </c>
      <c r="CJ14" s="67">
        <v>7380421</v>
      </c>
      <c r="CK14" s="67">
        <v>7332754</v>
      </c>
      <c r="CL14" s="67">
        <v>84883138</v>
      </c>
      <c r="CM14" s="67">
        <v>84561219</v>
      </c>
      <c r="CN14" s="67">
        <v>35279849</v>
      </c>
      <c r="CO14" s="67">
        <v>399</v>
      </c>
      <c r="CP14" s="67">
        <v>23262</v>
      </c>
      <c r="CQ14" s="67">
        <v>22786</v>
      </c>
      <c r="CR14" s="62"/>
      <c r="CS14" s="65">
        <v>11</v>
      </c>
      <c r="CT14" s="66" t="str">
        <f t="shared" si="7"/>
        <v>高萩市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2"/>
      <c r="DE14" s="65">
        <v>11</v>
      </c>
      <c r="DF14" s="66" t="str">
        <f t="shared" si="8"/>
        <v>高萩市</v>
      </c>
      <c r="DG14" s="67">
        <v>0</v>
      </c>
      <c r="DH14" s="67">
        <v>0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2"/>
      <c r="DQ14" s="65">
        <v>11</v>
      </c>
      <c r="DR14" s="66" t="str">
        <f t="shared" si="9"/>
        <v>高萩市</v>
      </c>
      <c r="DS14" s="67">
        <v>756526</v>
      </c>
      <c r="DT14" s="67">
        <v>953</v>
      </c>
      <c r="DU14" s="67">
        <v>953</v>
      </c>
      <c r="DV14" s="67">
        <v>105</v>
      </c>
      <c r="DW14" s="67">
        <v>105</v>
      </c>
      <c r="DX14" s="67">
        <v>105</v>
      </c>
      <c r="DY14" s="67">
        <v>409</v>
      </c>
      <c r="DZ14" s="67">
        <v>3</v>
      </c>
      <c r="EA14" s="67">
        <v>3</v>
      </c>
      <c r="EB14" s="62"/>
      <c r="EC14" s="65">
        <v>11</v>
      </c>
      <c r="ED14" s="66" t="str">
        <f t="shared" si="10"/>
        <v>高萩市</v>
      </c>
      <c r="EE14" s="67">
        <v>67446952</v>
      </c>
      <c r="EF14" s="67">
        <v>30983889</v>
      </c>
      <c r="EG14" s="67">
        <v>28331089</v>
      </c>
      <c r="EH14" s="67">
        <v>495870</v>
      </c>
      <c r="EI14" s="67">
        <v>456142</v>
      </c>
      <c r="EJ14" s="67">
        <v>456142</v>
      </c>
      <c r="EK14" s="67">
        <v>234</v>
      </c>
      <c r="EL14" s="67">
        <v>8103</v>
      </c>
      <c r="EM14" s="67">
        <v>6848</v>
      </c>
      <c r="EO14" s="65">
        <v>11</v>
      </c>
      <c r="EP14" s="66" t="str">
        <f t="shared" si="11"/>
        <v>高萩市</v>
      </c>
      <c r="EQ14" s="67">
        <v>0</v>
      </c>
      <c r="ER14" s="67">
        <v>15178</v>
      </c>
      <c r="ES14" s="67">
        <v>15178</v>
      </c>
      <c r="ET14" s="67">
        <v>174598</v>
      </c>
      <c r="EU14" s="67">
        <v>174598</v>
      </c>
      <c r="EV14" s="67">
        <v>122219</v>
      </c>
      <c r="EW14" s="67">
        <v>0</v>
      </c>
      <c r="EX14" s="67">
        <v>22</v>
      </c>
      <c r="EY14" s="67">
        <v>22</v>
      </c>
      <c r="FA14" s="65">
        <v>11</v>
      </c>
      <c r="FB14" s="66" t="str">
        <f t="shared" si="12"/>
        <v>高萩市</v>
      </c>
      <c r="FC14" s="67">
        <v>1143223</v>
      </c>
      <c r="FD14" s="67">
        <v>2430677</v>
      </c>
      <c r="FE14" s="67">
        <v>2416124</v>
      </c>
      <c r="FF14" s="67">
        <v>29304</v>
      </c>
      <c r="FG14" s="67">
        <v>29129</v>
      </c>
      <c r="FH14" s="67">
        <v>29129</v>
      </c>
      <c r="FI14" s="67">
        <v>8</v>
      </c>
      <c r="FJ14" s="67">
        <v>113</v>
      </c>
      <c r="FK14" s="67">
        <v>102</v>
      </c>
      <c r="FM14" s="65">
        <v>11</v>
      </c>
      <c r="FN14" s="66" t="str">
        <f t="shared" si="13"/>
        <v>高萩市</v>
      </c>
      <c r="FO14" s="67">
        <v>264996</v>
      </c>
      <c r="FP14" s="67">
        <v>1883152</v>
      </c>
      <c r="FQ14" s="67">
        <v>1446228</v>
      </c>
      <c r="FR14" s="67">
        <v>18154</v>
      </c>
      <c r="FS14" s="67">
        <v>14521</v>
      </c>
      <c r="FT14" s="67">
        <v>14521</v>
      </c>
      <c r="FU14" s="67">
        <v>72</v>
      </c>
      <c r="FV14" s="67">
        <v>1710</v>
      </c>
      <c r="FW14" s="67">
        <v>1385</v>
      </c>
      <c r="FY14" s="65">
        <v>11</v>
      </c>
      <c r="FZ14" s="66" t="str">
        <f t="shared" si="14"/>
        <v>高萩市</v>
      </c>
      <c r="GA14" s="67">
        <v>0</v>
      </c>
      <c r="GB14" s="67">
        <v>1038173</v>
      </c>
      <c r="GC14" s="67">
        <v>1036810</v>
      </c>
      <c r="GD14" s="67">
        <v>631324</v>
      </c>
      <c r="GE14" s="67">
        <v>630821</v>
      </c>
      <c r="GF14" s="67">
        <v>441575</v>
      </c>
      <c r="GG14" s="67">
        <v>0</v>
      </c>
      <c r="GH14" s="67">
        <v>190</v>
      </c>
      <c r="GI14" s="67">
        <v>188</v>
      </c>
      <c r="GK14" s="65">
        <v>11</v>
      </c>
      <c r="GL14" s="66" t="str">
        <f t="shared" si="15"/>
        <v>高萩市</v>
      </c>
      <c r="GM14" s="67">
        <v>0</v>
      </c>
      <c r="GN14" s="67">
        <v>0</v>
      </c>
      <c r="GO14" s="67">
        <v>0</v>
      </c>
      <c r="GP14" s="67">
        <v>0</v>
      </c>
      <c r="GQ14" s="67">
        <v>0</v>
      </c>
      <c r="GR14" s="67">
        <v>0</v>
      </c>
      <c r="GS14" s="67">
        <v>0</v>
      </c>
      <c r="GT14" s="67">
        <v>0</v>
      </c>
      <c r="GU14" s="67">
        <v>0</v>
      </c>
      <c r="GW14" s="65">
        <v>11</v>
      </c>
      <c r="GX14" s="66" t="str">
        <f t="shared" si="16"/>
        <v>高萩市</v>
      </c>
      <c r="GY14" s="67">
        <v>127</v>
      </c>
      <c r="GZ14" s="67">
        <v>174692</v>
      </c>
      <c r="HA14" s="67">
        <v>174692</v>
      </c>
      <c r="HB14" s="67">
        <v>662257</v>
      </c>
      <c r="HC14" s="67">
        <v>662257</v>
      </c>
      <c r="HD14" s="67">
        <v>451823</v>
      </c>
      <c r="HE14" s="67">
        <v>2</v>
      </c>
      <c r="HF14" s="67">
        <v>305</v>
      </c>
      <c r="HG14" s="67">
        <v>305</v>
      </c>
      <c r="HI14" s="65">
        <v>11</v>
      </c>
      <c r="HJ14" s="66" t="str">
        <f t="shared" si="17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</row>
    <row r="15" spans="1:227" s="56" customFormat="1" ht="15" customHeight="1">
      <c r="A15" s="65">
        <v>12</v>
      </c>
      <c r="B15" s="66" t="s">
        <v>86</v>
      </c>
      <c r="C15" s="67">
        <v>114846</v>
      </c>
      <c r="D15" s="67">
        <v>13089050</v>
      </c>
      <c r="E15" s="67">
        <v>12415610</v>
      </c>
      <c r="F15" s="67">
        <v>1389426</v>
      </c>
      <c r="G15" s="67">
        <v>1325746</v>
      </c>
      <c r="H15" s="67">
        <v>1325746</v>
      </c>
      <c r="I15" s="67">
        <v>712</v>
      </c>
      <c r="J15" s="67">
        <v>16124</v>
      </c>
      <c r="K15" s="67">
        <v>14976</v>
      </c>
      <c r="L15" s="62"/>
      <c r="M15" s="65">
        <v>12</v>
      </c>
      <c r="N15" s="66" t="str">
        <f t="shared" si="0"/>
        <v>北茨城市</v>
      </c>
      <c r="O15" s="67">
        <v>0</v>
      </c>
      <c r="P15" s="67">
        <v>2011</v>
      </c>
      <c r="Q15" s="67">
        <v>2011</v>
      </c>
      <c r="R15" s="67">
        <v>24514</v>
      </c>
      <c r="S15" s="67">
        <v>24514</v>
      </c>
      <c r="T15" s="67">
        <v>15565</v>
      </c>
      <c r="U15" s="67">
        <v>0</v>
      </c>
      <c r="V15" s="67">
        <v>3</v>
      </c>
      <c r="W15" s="67">
        <v>3</v>
      </c>
      <c r="X15" s="63"/>
      <c r="Y15" s="65">
        <v>12</v>
      </c>
      <c r="Z15" s="66" t="str">
        <f t="shared" si="1"/>
        <v>北茨城市</v>
      </c>
      <c r="AA15" s="67">
        <v>76921</v>
      </c>
      <c r="AB15" s="67">
        <v>5254766</v>
      </c>
      <c r="AC15" s="67">
        <v>4762984</v>
      </c>
      <c r="AD15" s="67">
        <v>200251</v>
      </c>
      <c r="AE15" s="67">
        <v>182678</v>
      </c>
      <c r="AF15" s="67">
        <v>182678</v>
      </c>
      <c r="AG15" s="67">
        <v>461</v>
      </c>
      <c r="AH15" s="67">
        <v>12453</v>
      </c>
      <c r="AI15" s="67">
        <v>10870</v>
      </c>
      <c r="AJ15" s="62"/>
      <c r="AK15" s="65">
        <v>12</v>
      </c>
      <c r="AL15" s="66" t="str">
        <f t="shared" si="2"/>
        <v>北茨城市</v>
      </c>
      <c r="AM15" s="67">
        <v>0</v>
      </c>
      <c r="AN15" s="67">
        <v>5725</v>
      </c>
      <c r="AO15" s="67">
        <v>5725</v>
      </c>
      <c r="AP15" s="67">
        <v>40198</v>
      </c>
      <c r="AQ15" s="67">
        <v>40198</v>
      </c>
      <c r="AR15" s="67">
        <v>27825</v>
      </c>
      <c r="AS15" s="67">
        <v>0</v>
      </c>
      <c r="AT15" s="67">
        <v>17</v>
      </c>
      <c r="AU15" s="67">
        <v>17</v>
      </c>
      <c r="AV15" s="63"/>
      <c r="AW15" s="65">
        <v>12</v>
      </c>
      <c r="AX15" s="66" t="str">
        <f t="shared" si="3"/>
        <v>北茨城市</v>
      </c>
      <c r="AY15" s="67">
        <v>0</v>
      </c>
      <c r="AZ15" s="67">
        <v>3485155</v>
      </c>
      <c r="BA15" s="67">
        <v>3350759</v>
      </c>
      <c r="BB15" s="67">
        <v>44807147</v>
      </c>
      <c r="BC15" s="67">
        <v>43613122</v>
      </c>
      <c r="BD15" s="67">
        <v>7014911</v>
      </c>
      <c r="BE15" s="67">
        <v>0</v>
      </c>
      <c r="BF15" s="67">
        <v>16892</v>
      </c>
      <c r="BG15" s="67">
        <v>15777</v>
      </c>
      <c r="BH15" s="63"/>
      <c r="BI15" s="65">
        <v>12</v>
      </c>
      <c r="BJ15" s="66" t="str">
        <f t="shared" si="4"/>
        <v>北茨城市</v>
      </c>
      <c r="BK15" s="67">
        <v>0</v>
      </c>
      <c r="BL15" s="67">
        <v>3399149</v>
      </c>
      <c r="BM15" s="67">
        <v>3385157</v>
      </c>
      <c r="BN15" s="67">
        <v>39522937</v>
      </c>
      <c r="BO15" s="67">
        <v>39444346</v>
      </c>
      <c r="BP15" s="67">
        <v>12599862</v>
      </c>
      <c r="BQ15" s="67">
        <v>0</v>
      </c>
      <c r="BR15" s="67">
        <v>16076</v>
      </c>
      <c r="BS15" s="67">
        <v>15771</v>
      </c>
      <c r="BT15" s="63"/>
      <c r="BU15" s="65">
        <v>12</v>
      </c>
      <c r="BV15" s="66" t="str">
        <f t="shared" si="5"/>
        <v>北茨城市</v>
      </c>
      <c r="BW15" s="67">
        <v>0</v>
      </c>
      <c r="BX15" s="67">
        <v>4559912</v>
      </c>
      <c r="BY15" s="67">
        <v>4557882</v>
      </c>
      <c r="BZ15" s="67">
        <v>46222727</v>
      </c>
      <c r="CA15" s="67">
        <v>46209583</v>
      </c>
      <c r="CB15" s="67">
        <v>31856234</v>
      </c>
      <c r="CC15" s="67">
        <v>0</v>
      </c>
      <c r="CD15" s="67">
        <v>5796</v>
      </c>
      <c r="CE15" s="67">
        <v>5720</v>
      </c>
      <c r="CF15" s="63"/>
      <c r="CG15" s="65">
        <v>12</v>
      </c>
      <c r="CH15" s="66" t="str">
        <f t="shared" si="6"/>
        <v>北茨城市</v>
      </c>
      <c r="CI15" s="67">
        <v>596256</v>
      </c>
      <c r="CJ15" s="67">
        <v>11444216</v>
      </c>
      <c r="CK15" s="67">
        <v>11293798</v>
      </c>
      <c r="CL15" s="67">
        <v>130552811</v>
      </c>
      <c r="CM15" s="67">
        <v>129267051</v>
      </c>
      <c r="CN15" s="67">
        <v>51471007</v>
      </c>
      <c r="CO15" s="67">
        <v>826</v>
      </c>
      <c r="CP15" s="67">
        <v>38764</v>
      </c>
      <c r="CQ15" s="67">
        <v>37268</v>
      </c>
      <c r="CR15" s="62"/>
      <c r="CS15" s="65">
        <v>12</v>
      </c>
      <c r="CT15" s="66" t="str">
        <f t="shared" si="7"/>
        <v>北茨城市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2"/>
      <c r="DE15" s="65">
        <v>12</v>
      </c>
      <c r="DF15" s="66" t="str">
        <f t="shared" si="8"/>
        <v>北茨城市</v>
      </c>
      <c r="DG15" s="67">
        <v>0</v>
      </c>
      <c r="DH15" s="67">
        <v>115</v>
      </c>
      <c r="DI15" s="67">
        <v>112</v>
      </c>
      <c r="DJ15" s="67">
        <v>193</v>
      </c>
      <c r="DK15" s="67">
        <v>139</v>
      </c>
      <c r="DL15" s="67">
        <v>139</v>
      </c>
      <c r="DM15" s="67">
        <v>0</v>
      </c>
      <c r="DN15" s="67">
        <v>4</v>
      </c>
      <c r="DO15" s="67">
        <v>3</v>
      </c>
      <c r="DP15" s="62"/>
      <c r="DQ15" s="65">
        <v>12</v>
      </c>
      <c r="DR15" s="66" t="str">
        <f t="shared" si="9"/>
        <v>北茨城市</v>
      </c>
      <c r="DS15" s="67">
        <v>41428</v>
      </c>
      <c r="DT15" s="67">
        <v>1455</v>
      </c>
      <c r="DU15" s="67">
        <v>1400</v>
      </c>
      <c r="DV15" s="67">
        <v>23</v>
      </c>
      <c r="DW15" s="67">
        <v>21</v>
      </c>
      <c r="DX15" s="67">
        <v>21</v>
      </c>
      <c r="DY15" s="67">
        <v>54</v>
      </c>
      <c r="DZ15" s="67">
        <v>4</v>
      </c>
      <c r="EA15" s="67">
        <v>2</v>
      </c>
      <c r="EB15" s="62"/>
      <c r="EC15" s="65">
        <v>12</v>
      </c>
      <c r="ED15" s="66" t="str">
        <f t="shared" si="10"/>
        <v>北茨城市</v>
      </c>
      <c r="EE15" s="67">
        <v>33201417</v>
      </c>
      <c r="EF15" s="67">
        <v>25843528</v>
      </c>
      <c r="EG15" s="67">
        <v>22872814</v>
      </c>
      <c r="EH15" s="67">
        <v>533970</v>
      </c>
      <c r="EI15" s="67">
        <v>472594</v>
      </c>
      <c r="EJ15" s="67">
        <v>472594</v>
      </c>
      <c r="EK15" s="67">
        <v>1228</v>
      </c>
      <c r="EL15" s="67">
        <v>14418</v>
      </c>
      <c r="EM15" s="67">
        <v>11972</v>
      </c>
      <c r="EO15" s="65">
        <v>12</v>
      </c>
      <c r="EP15" s="66" t="str">
        <f t="shared" si="11"/>
        <v>北茨城市</v>
      </c>
      <c r="EQ15" s="67">
        <v>0</v>
      </c>
      <c r="ER15" s="67">
        <v>0</v>
      </c>
      <c r="ES15" s="67">
        <v>0</v>
      </c>
      <c r="ET15" s="67">
        <v>0</v>
      </c>
      <c r="EU15" s="67">
        <v>0</v>
      </c>
      <c r="EV15" s="67">
        <v>0</v>
      </c>
      <c r="EW15" s="67">
        <v>0</v>
      </c>
      <c r="EX15" s="67">
        <v>0</v>
      </c>
      <c r="EY15" s="67">
        <v>0</v>
      </c>
      <c r="FA15" s="65">
        <v>12</v>
      </c>
      <c r="FB15" s="66" t="str">
        <f t="shared" si="12"/>
        <v>北茨城市</v>
      </c>
      <c r="FC15" s="67">
        <v>0</v>
      </c>
      <c r="FD15" s="67">
        <v>1210434</v>
      </c>
      <c r="FE15" s="67">
        <v>1187399</v>
      </c>
      <c r="FF15" s="67">
        <v>15870</v>
      </c>
      <c r="FG15" s="67">
        <v>15571</v>
      </c>
      <c r="FH15" s="67">
        <v>15571</v>
      </c>
      <c r="FI15" s="67">
        <v>0</v>
      </c>
      <c r="FJ15" s="67">
        <v>103</v>
      </c>
      <c r="FK15" s="67">
        <v>94</v>
      </c>
      <c r="FM15" s="65">
        <v>12</v>
      </c>
      <c r="FN15" s="66" t="str">
        <f t="shared" si="13"/>
        <v>北茨城市</v>
      </c>
      <c r="FO15" s="67">
        <v>570516</v>
      </c>
      <c r="FP15" s="67">
        <v>6698629</v>
      </c>
      <c r="FQ15" s="67">
        <v>5844652</v>
      </c>
      <c r="FR15" s="67">
        <v>100671</v>
      </c>
      <c r="FS15" s="67">
        <v>87913</v>
      </c>
      <c r="FT15" s="67">
        <v>87913</v>
      </c>
      <c r="FU15" s="67">
        <v>475</v>
      </c>
      <c r="FV15" s="67">
        <v>5937</v>
      </c>
      <c r="FW15" s="67">
        <v>4830</v>
      </c>
      <c r="FY15" s="65">
        <v>12</v>
      </c>
      <c r="FZ15" s="66" t="str">
        <f t="shared" si="14"/>
        <v>北茨城市</v>
      </c>
      <c r="GA15" s="67">
        <v>0</v>
      </c>
      <c r="GB15" s="67">
        <v>900421</v>
      </c>
      <c r="GC15" s="67">
        <v>900395</v>
      </c>
      <c r="GD15" s="67">
        <v>558261</v>
      </c>
      <c r="GE15" s="67">
        <v>558245</v>
      </c>
      <c r="GF15" s="67">
        <v>390771</v>
      </c>
      <c r="GG15" s="67">
        <v>0</v>
      </c>
      <c r="GH15" s="67">
        <v>349</v>
      </c>
      <c r="GI15" s="67">
        <v>348</v>
      </c>
      <c r="GK15" s="65">
        <v>12</v>
      </c>
      <c r="GL15" s="66" t="str">
        <f t="shared" si="15"/>
        <v>北茨城市</v>
      </c>
      <c r="GM15" s="67">
        <v>0</v>
      </c>
      <c r="GN15" s="67">
        <v>0</v>
      </c>
      <c r="GO15" s="67">
        <v>0</v>
      </c>
      <c r="GP15" s="67">
        <v>0</v>
      </c>
      <c r="GQ15" s="67">
        <v>0</v>
      </c>
      <c r="GR15" s="67">
        <v>0</v>
      </c>
      <c r="GS15" s="67">
        <v>0</v>
      </c>
      <c r="GT15" s="67">
        <v>0</v>
      </c>
      <c r="GU15" s="67">
        <v>0</v>
      </c>
      <c r="GW15" s="65">
        <v>12</v>
      </c>
      <c r="GX15" s="66" t="str">
        <f t="shared" si="16"/>
        <v>北茨城市</v>
      </c>
      <c r="GY15" s="67">
        <v>85</v>
      </c>
      <c r="GZ15" s="67">
        <v>293728</v>
      </c>
      <c r="HA15" s="67">
        <v>293728</v>
      </c>
      <c r="HB15" s="67">
        <v>862092</v>
      </c>
      <c r="HC15" s="67">
        <v>862092</v>
      </c>
      <c r="HD15" s="67">
        <v>603464</v>
      </c>
      <c r="HE15" s="67">
        <v>1</v>
      </c>
      <c r="HF15" s="67">
        <v>314</v>
      </c>
      <c r="HG15" s="67">
        <v>314</v>
      </c>
      <c r="HI15" s="65">
        <v>12</v>
      </c>
      <c r="HJ15" s="66" t="str">
        <f t="shared" si="17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</row>
    <row r="16" spans="1:227" s="56" customFormat="1" ht="15" customHeight="1">
      <c r="A16" s="65">
        <v>13</v>
      </c>
      <c r="B16" s="66" t="s">
        <v>87</v>
      </c>
      <c r="C16" s="67">
        <v>151735</v>
      </c>
      <c r="D16" s="67">
        <v>28349658</v>
      </c>
      <c r="E16" s="67">
        <v>27535708</v>
      </c>
      <c r="F16" s="67">
        <v>2967081</v>
      </c>
      <c r="G16" s="67">
        <v>2886250</v>
      </c>
      <c r="H16" s="67">
        <v>2882858</v>
      </c>
      <c r="I16" s="67">
        <v>593</v>
      </c>
      <c r="J16" s="67">
        <v>19786</v>
      </c>
      <c r="K16" s="67">
        <v>18851</v>
      </c>
      <c r="L16" s="62"/>
      <c r="M16" s="65">
        <v>13</v>
      </c>
      <c r="N16" s="66" t="str">
        <f t="shared" si="0"/>
        <v>笠間市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3"/>
      <c r="Y16" s="65">
        <v>13</v>
      </c>
      <c r="Z16" s="66" t="str">
        <f t="shared" si="1"/>
        <v>笠間市</v>
      </c>
      <c r="AA16" s="67">
        <v>765983</v>
      </c>
      <c r="AB16" s="67">
        <v>33940825</v>
      </c>
      <c r="AC16" s="67">
        <v>32076611</v>
      </c>
      <c r="AD16" s="67">
        <v>1452329</v>
      </c>
      <c r="AE16" s="67">
        <v>1375274</v>
      </c>
      <c r="AF16" s="67">
        <v>1368632</v>
      </c>
      <c r="AG16" s="67">
        <v>971</v>
      </c>
      <c r="AH16" s="67">
        <v>34520</v>
      </c>
      <c r="AI16" s="67">
        <v>31994</v>
      </c>
      <c r="AJ16" s="62"/>
      <c r="AK16" s="65">
        <v>13</v>
      </c>
      <c r="AL16" s="66" t="str">
        <f t="shared" si="2"/>
        <v>笠間市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3"/>
      <c r="AW16" s="65">
        <v>13</v>
      </c>
      <c r="AX16" s="66" t="str">
        <f t="shared" si="3"/>
        <v>笠間市</v>
      </c>
      <c r="AY16" s="67">
        <v>0</v>
      </c>
      <c r="AZ16" s="67">
        <v>6020758</v>
      </c>
      <c r="BA16" s="67">
        <v>5871061</v>
      </c>
      <c r="BB16" s="67">
        <v>73582735</v>
      </c>
      <c r="BC16" s="67">
        <v>72464182</v>
      </c>
      <c r="BD16" s="67">
        <v>11745807</v>
      </c>
      <c r="BE16" s="67">
        <v>0</v>
      </c>
      <c r="BF16" s="67">
        <v>27306</v>
      </c>
      <c r="BG16" s="67">
        <v>26322</v>
      </c>
      <c r="BH16" s="63"/>
      <c r="BI16" s="65">
        <v>13</v>
      </c>
      <c r="BJ16" s="66" t="str">
        <f t="shared" si="4"/>
        <v>笠間市</v>
      </c>
      <c r="BK16" s="67">
        <v>0</v>
      </c>
      <c r="BL16" s="67">
        <v>9607454</v>
      </c>
      <c r="BM16" s="67">
        <v>9587097</v>
      </c>
      <c r="BN16" s="67">
        <v>87210405</v>
      </c>
      <c r="BO16" s="67">
        <v>87086442</v>
      </c>
      <c r="BP16" s="67">
        <v>27857804</v>
      </c>
      <c r="BQ16" s="67">
        <v>0</v>
      </c>
      <c r="BR16" s="67">
        <v>27299</v>
      </c>
      <c r="BS16" s="67">
        <v>26781</v>
      </c>
      <c r="BT16" s="63"/>
      <c r="BU16" s="65">
        <v>13</v>
      </c>
      <c r="BV16" s="66" t="str">
        <f t="shared" si="5"/>
        <v>笠間市</v>
      </c>
      <c r="BW16" s="67">
        <v>0</v>
      </c>
      <c r="BX16" s="67">
        <v>5587267</v>
      </c>
      <c r="BY16" s="67">
        <v>5584243</v>
      </c>
      <c r="BZ16" s="67">
        <v>62104299</v>
      </c>
      <c r="CA16" s="67">
        <v>62045040</v>
      </c>
      <c r="CB16" s="67">
        <v>42533666</v>
      </c>
      <c r="CC16" s="67">
        <v>0</v>
      </c>
      <c r="CD16" s="67">
        <v>7874</v>
      </c>
      <c r="CE16" s="67">
        <v>7769</v>
      </c>
      <c r="CF16" s="63"/>
      <c r="CG16" s="65">
        <v>13</v>
      </c>
      <c r="CH16" s="66" t="str">
        <f t="shared" si="6"/>
        <v>笠間市</v>
      </c>
      <c r="CI16" s="67">
        <v>1277175</v>
      </c>
      <c r="CJ16" s="67">
        <v>21215479</v>
      </c>
      <c r="CK16" s="67">
        <v>21042401</v>
      </c>
      <c r="CL16" s="67">
        <v>222897439</v>
      </c>
      <c r="CM16" s="67">
        <v>221595664</v>
      </c>
      <c r="CN16" s="67">
        <v>82137277</v>
      </c>
      <c r="CO16" s="67">
        <v>1245</v>
      </c>
      <c r="CP16" s="67">
        <v>62479</v>
      </c>
      <c r="CQ16" s="67">
        <v>60872</v>
      </c>
      <c r="CR16" s="62"/>
      <c r="CS16" s="65">
        <v>13</v>
      </c>
      <c r="CT16" s="66" t="str">
        <f t="shared" si="7"/>
        <v>笠間市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2"/>
      <c r="DE16" s="65">
        <v>13</v>
      </c>
      <c r="DF16" s="66" t="str">
        <f t="shared" si="8"/>
        <v>笠間市</v>
      </c>
      <c r="DG16" s="67">
        <v>0</v>
      </c>
      <c r="DH16" s="67">
        <v>0</v>
      </c>
      <c r="DI16" s="67">
        <v>0</v>
      </c>
      <c r="DJ16" s="67">
        <v>0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2"/>
      <c r="DQ16" s="65">
        <v>13</v>
      </c>
      <c r="DR16" s="66" t="str">
        <f t="shared" si="9"/>
        <v>笠間市</v>
      </c>
      <c r="DS16" s="67">
        <v>992593</v>
      </c>
      <c r="DT16" s="67">
        <v>11309</v>
      </c>
      <c r="DU16" s="67">
        <v>11309</v>
      </c>
      <c r="DV16" s="67">
        <v>313</v>
      </c>
      <c r="DW16" s="67">
        <v>313</v>
      </c>
      <c r="DX16" s="67">
        <v>313</v>
      </c>
      <c r="DY16" s="67">
        <v>458</v>
      </c>
      <c r="DZ16" s="67">
        <v>8</v>
      </c>
      <c r="EA16" s="67">
        <v>8</v>
      </c>
      <c r="EB16" s="62"/>
      <c r="EC16" s="65">
        <v>13</v>
      </c>
      <c r="ED16" s="66" t="str">
        <f t="shared" si="10"/>
        <v>笠間市</v>
      </c>
      <c r="EE16" s="67">
        <v>3661677</v>
      </c>
      <c r="EF16" s="67">
        <v>81224363</v>
      </c>
      <c r="EG16" s="67">
        <v>76601019</v>
      </c>
      <c r="EH16" s="67">
        <v>1965465</v>
      </c>
      <c r="EI16" s="67">
        <v>1847706</v>
      </c>
      <c r="EJ16" s="67">
        <v>1847247</v>
      </c>
      <c r="EK16" s="67">
        <v>993</v>
      </c>
      <c r="EL16" s="67">
        <v>27546</v>
      </c>
      <c r="EM16" s="67">
        <v>24529</v>
      </c>
      <c r="EO16" s="65">
        <v>13</v>
      </c>
      <c r="EP16" s="66" t="str">
        <f t="shared" si="11"/>
        <v>笠間市</v>
      </c>
      <c r="EQ16" s="67">
        <v>0</v>
      </c>
      <c r="ER16" s="67">
        <v>0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FA16" s="65">
        <v>13</v>
      </c>
      <c r="FB16" s="66" t="str">
        <f t="shared" si="12"/>
        <v>笠間市</v>
      </c>
      <c r="FC16" s="67">
        <v>166614</v>
      </c>
      <c r="FD16" s="67">
        <v>117240</v>
      </c>
      <c r="FE16" s="67">
        <v>117240</v>
      </c>
      <c r="FF16" s="67">
        <v>4467</v>
      </c>
      <c r="FG16" s="67">
        <v>4467</v>
      </c>
      <c r="FH16" s="67">
        <v>4467</v>
      </c>
      <c r="FI16" s="67">
        <v>7</v>
      </c>
      <c r="FJ16" s="67">
        <v>7</v>
      </c>
      <c r="FK16" s="67">
        <v>7</v>
      </c>
      <c r="FM16" s="65">
        <v>13</v>
      </c>
      <c r="FN16" s="66" t="str">
        <f t="shared" si="13"/>
        <v>笠間市</v>
      </c>
      <c r="FO16" s="67">
        <v>383257</v>
      </c>
      <c r="FP16" s="67">
        <v>1767268</v>
      </c>
      <c r="FQ16" s="67">
        <v>1397704</v>
      </c>
      <c r="FR16" s="67">
        <v>21669</v>
      </c>
      <c r="FS16" s="67">
        <v>16999</v>
      </c>
      <c r="FT16" s="67">
        <v>16998</v>
      </c>
      <c r="FU16" s="67">
        <v>207</v>
      </c>
      <c r="FV16" s="67">
        <v>2408</v>
      </c>
      <c r="FW16" s="67">
        <v>1963</v>
      </c>
      <c r="FY16" s="65">
        <v>13</v>
      </c>
      <c r="FZ16" s="66" t="str">
        <f t="shared" si="14"/>
        <v>笠間市</v>
      </c>
      <c r="GA16" s="67">
        <v>132246</v>
      </c>
      <c r="GB16" s="67">
        <v>9076289</v>
      </c>
      <c r="GC16" s="67">
        <v>9073960</v>
      </c>
      <c r="GD16" s="67">
        <v>11016262</v>
      </c>
      <c r="GE16" s="67">
        <v>11013625</v>
      </c>
      <c r="GF16" s="67">
        <v>7679820</v>
      </c>
      <c r="GG16" s="67">
        <v>75</v>
      </c>
      <c r="GH16" s="67">
        <v>3569</v>
      </c>
      <c r="GI16" s="67">
        <v>3552</v>
      </c>
      <c r="GK16" s="65">
        <v>13</v>
      </c>
      <c r="GL16" s="66" t="str">
        <f t="shared" si="15"/>
        <v>笠間市</v>
      </c>
      <c r="GM16" s="67">
        <v>0</v>
      </c>
      <c r="GN16" s="67">
        <v>0</v>
      </c>
      <c r="GO16" s="67">
        <v>0</v>
      </c>
      <c r="GP16" s="67">
        <v>0</v>
      </c>
      <c r="GQ16" s="67">
        <v>0</v>
      </c>
      <c r="GR16" s="67">
        <v>0</v>
      </c>
      <c r="GS16" s="67">
        <v>0</v>
      </c>
      <c r="GT16" s="67">
        <v>0</v>
      </c>
      <c r="GU16" s="67">
        <v>0</v>
      </c>
      <c r="GW16" s="65">
        <v>13</v>
      </c>
      <c r="GX16" s="66" t="str">
        <f t="shared" si="16"/>
        <v>笠間市</v>
      </c>
      <c r="GY16" s="67">
        <v>6039</v>
      </c>
      <c r="GZ16" s="67">
        <v>723526</v>
      </c>
      <c r="HA16" s="67">
        <v>723526</v>
      </c>
      <c r="HB16" s="67">
        <v>832778</v>
      </c>
      <c r="HC16" s="67">
        <v>832778</v>
      </c>
      <c r="HD16" s="67">
        <v>565891</v>
      </c>
      <c r="HE16" s="67">
        <v>7</v>
      </c>
      <c r="HF16" s="67">
        <v>845</v>
      </c>
      <c r="HG16" s="67">
        <v>845</v>
      </c>
      <c r="HI16" s="65">
        <v>13</v>
      </c>
      <c r="HJ16" s="66" t="str">
        <f t="shared" si="17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</row>
    <row r="17" spans="1:227" s="56" customFormat="1" ht="15" customHeight="1">
      <c r="A17" s="65">
        <v>14</v>
      </c>
      <c r="B17" s="66" t="s">
        <v>88</v>
      </c>
      <c r="C17" s="67">
        <v>284109</v>
      </c>
      <c r="D17" s="67">
        <v>20036993</v>
      </c>
      <c r="E17" s="67">
        <v>19379657</v>
      </c>
      <c r="F17" s="67">
        <v>2288599</v>
      </c>
      <c r="G17" s="67">
        <v>2216256</v>
      </c>
      <c r="H17" s="67">
        <v>2216256</v>
      </c>
      <c r="I17" s="67">
        <v>1614</v>
      </c>
      <c r="J17" s="67">
        <v>18717</v>
      </c>
      <c r="K17" s="67">
        <v>17752</v>
      </c>
      <c r="L17" s="62"/>
      <c r="M17" s="65">
        <v>14</v>
      </c>
      <c r="N17" s="66" t="str">
        <f t="shared" si="0"/>
        <v>取手市</v>
      </c>
      <c r="O17" s="67">
        <v>12570</v>
      </c>
      <c r="P17" s="67">
        <v>138791</v>
      </c>
      <c r="Q17" s="67">
        <v>138286</v>
      </c>
      <c r="R17" s="67">
        <v>943527</v>
      </c>
      <c r="S17" s="67">
        <v>941612</v>
      </c>
      <c r="T17" s="67">
        <v>265426</v>
      </c>
      <c r="U17" s="67">
        <v>17</v>
      </c>
      <c r="V17" s="67">
        <v>277</v>
      </c>
      <c r="W17" s="67">
        <v>272</v>
      </c>
      <c r="X17" s="63"/>
      <c r="Y17" s="65">
        <v>14</v>
      </c>
      <c r="Z17" s="66" t="str">
        <f t="shared" si="1"/>
        <v>取手市</v>
      </c>
      <c r="AA17" s="67">
        <v>287764</v>
      </c>
      <c r="AB17" s="67">
        <v>5157400</v>
      </c>
      <c r="AC17" s="67">
        <v>4795043</v>
      </c>
      <c r="AD17" s="67">
        <v>291122</v>
      </c>
      <c r="AE17" s="67">
        <v>271394</v>
      </c>
      <c r="AF17" s="67">
        <v>271385</v>
      </c>
      <c r="AG17" s="67">
        <v>1560</v>
      </c>
      <c r="AH17" s="67">
        <v>10035</v>
      </c>
      <c r="AI17" s="67">
        <v>9114</v>
      </c>
      <c r="AJ17" s="62"/>
      <c r="AK17" s="65">
        <v>14</v>
      </c>
      <c r="AL17" s="66" t="str">
        <f t="shared" si="2"/>
        <v>取手市</v>
      </c>
      <c r="AM17" s="67">
        <v>4374</v>
      </c>
      <c r="AN17" s="67">
        <v>710642</v>
      </c>
      <c r="AO17" s="67">
        <v>708963</v>
      </c>
      <c r="AP17" s="67">
        <v>9675830</v>
      </c>
      <c r="AQ17" s="67">
        <v>9665068</v>
      </c>
      <c r="AR17" s="67">
        <v>3774268</v>
      </c>
      <c r="AS17" s="67">
        <v>28</v>
      </c>
      <c r="AT17" s="67">
        <v>1801</v>
      </c>
      <c r="AU17" s="67">
        <v>1784</v>
      </c>
      <c r="AV17" s="63"/>
      <c r="AW17" s="65">
        <v>14</v>
      </c>
      <c r="AX17" s="66" t="str">
        <f t="shared" si="3"/>
        <v>取手市</v>
      </c>
      <c r="AY17" s="67">
        <v>0</v>
      </c>
      <c r="AZ17" s="67">
        <v>6496627</v>
      </c>
      <c r="BA17" s="67">
        <v>6404862</v>
      </c>
      <c r="BB17" s="67">
        <v>171818021</v>
      </c>
      <c r="BC17" s="67">
        <v>170500879</v>
      </c>
      <c r="BD17" s="67">
        <v>28385860</v>
      </c>
      <c r="BE17" s="67">
        <v>0</v>
      </c>
      <c r="BF17" s="67">
        <v>36558</v>
      </c>
      <c r="BG17" s="67">
        <v>35419</v>
      </c>
      <c r="BH17" s="63"/>
      <c r="BI17" s="65">
        <v>14</v>
      </c>
      <c r="BJ17" s="66" t="str">
        <f t="shared" si="4"/>
        <v>取手市</v>
      </c>
      <c r="BK17" s="67">
        <v>0</v>
      </c>
      <c r="BL17" s="67">
        <v>3568944</v>
      </c>
      <c r="BM17" s="67">
        <v>3565743</v>
      </c>
      <c r="BN17" s="67">
        <v>57240744</v>
      </c>
      <c r="BO17" s="67">
        <v>57204536</v>
      </c>
      <c r="BP17" s="67">
        <v>18995616</v>
      </c>
      <c r="BQ17" s="67">
        <v>0</v>
      </c>
      <c r="BR17" s="67">
        <v>17366</v>
      </c>
      <c r="BS17" s="67">
        <v>17199</v>
      </c>
      <c r="BT17" s="63"/>
      <c r="BU17" s="65">
        <v>14</v>
      </c>
      <c r="BV17" s="66" t="str">
        <f t="shared" si="5"/>
        <v>取手市</v>
      </c>
      <c r="BW17" s="67">
        <v>0</v>
      </c>
      <c r="BX17" s="67">
        <v>2523237</v>
      </c>
      <c r="BY17" s="67">
        <v>2522564</v>
      </c>
      <c r="BZ17" s="67">
        <v>56383141</v>
      </c>
      <c r="CA17" s="67">
        <v>56380389</v>
      </c>
      <c r="CB17" s="67">
        <v>39407668</v>
      </c>
      <c r="CC17" s="67">
        <v>0</v>
      </c>
      <c r="CD17" s="67">
        <v>5277</v>
      </c>
      <c r="CE17" s="67">
        <v>5258</v>
      </c>
      <c r="CF17" s="63"/>
      <c r="CG17" s="65">
        <v>14</v>
      </c>
      <c r="CH17" s="66" t="str">
        <f t="shared" si="6"/>
        <v>取手市</v>
      </c>
      <c r="CI17" s="67">
        <v>856670</v>
      </c>
      <c r="CJ17" s="67">
        <v>12588808</v>
      </c>
      <c r="CK17" s="67">
        <v>12493169</v>
      </c>
      <c r="CL17" s="67">
        <v>285441906</v>
      </c>
      <c r="CM17" s="67">
        <v>284085804</v>
      </c>
      <c r="CN17" s="67">
        <v>86789144</v>
      </c>
      <c r="CO17" s="67">
        <v>1867</v>
      </c>
      <c r="CP17" s="67">
        <v>59201</v>
      </c>
      <c r="CQ17" s="67">
        <v>57876</v>
      </c>
      <c r="CR17" s="62"/>
      <c r="CS17" s="65">
        <v>14</v>
      </c>
      <c r="CT17" s="66" t="str">
        <f t="shared" si="7"/>
        <v>取手市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2"/>
      <c r="DE17" s="65">
        <v>14</v>
      </c>
      <c r="DF17" s="66" t="str">
        <f t="shared" si="8"/>
        <v>取手市</v>
      </c>
      <c r="DG17" s="67">
        <v>0</v>
      </c>
      <c r="DH17" s="67">
        <v>0</v>
      </c>
      <c r="DI17" s="67">
        <v>0</v>
      </c>
      <c r="DJ17" s="67">
        <v>0</v>
      </c>
      <c r="DK17" s="67">
        <v>0</v>
      </c>
      <c r="DL17" s="67">
        <v>0</v>
      </c>
      <c r="DM17" s="67">
        <v>0</v>
      </c>
      <c r="DN17" s="67">
        <v>0</v>
      </c>
      <c r="DO17" s="67">
        <v>0</v>
      </c>
      <c r="DP17" s="62"/>
      <c r="DQ17" s="65">
        <v>14</v>
      </c>
      <c r="DR17" s="66" t="str">
        <f t="shared" si="9"/>
        <v>取手市</v>
      </c>
      <c r="DS17" s="67">
        <v>13079</v>
      </c>
      <c r="DT17" s="67">
        <v>81615</v>
      </c>
      <c r="DU17" s="67">
        <v>67465</v>
      </c>
      <c r="DV17" s="67">
        <v>655</v>
      </c>
      <c r="DW17" s="67">
        <v>542</v>
      </c>
      <c r="DX17" s="67">
        <v>541</v>
      </c>
      <c r="DY17" s="67">
        <v>44</v>
      </c>
      <c r="DZ17" s="67">
        <v>113</v>
      </c>
      <c r="EA17" s="67">
        <v>74</v>
      </c>
      <c r="EB17" s="62"/>
      <c r="EC17" s="65">
        <v>14</v>
      </c>
      <c r="ED17" s="66" t="str">
        <f t="shared" si="10"/>
        <v>取手市</v>
      </c>
      <c r="EE17" s="67">
        <v>226485</v>
      </c>
      <c r="EF17" s="67">
        <v>1352126</v>
      </c>
      <c r="EG17" s="67">
        <v>1127378</v>
      </c>
      <c r="EH17" s="67">
        <v>42126</v>
      </c>
      <c r="EI17" s="67">
        <v>35237</v>
      </c>
      <c r="EJ17" s="67">
        <v>35237</v>
      </c>
      <c r="EK17" s="67">
        <v>541</v>
      </c>
      <c r="EL17" s="67">
        <v>2213</v>
      </c>
      <c r="EM17" s="67">
        <v>1767</v>
      </c>
      <c r="EO17" s="65">
        <v>14</v>
      </c>
      <c r="EP17" s="66" t="str">
        <f t="shared" si="11"/>
        <v>取手市</v>
      </c>
      <c r="EQ17" s="67">
        <v>31113</v>
      </c>
      <c r="ER17" s="67">
        <v>594315</v>
      </c>
      <c r="ES17" s="67">
        <v>590545</v>
      </c>
      <c r="ET17" s="67">
        <v>2102996</v>
      </c>
      <c r="EU17" s="67">
        <v>2095938</v>
      </c>
      <c r="EV17" s="67">
        <v>1466992</v>
      </c>
      <c r="EW17" s="67">
        <v>115</v>
      </c>
      <c r="EX17" s="67">
        <v>1237</v>
      </c>
      <c r="EY17" s="67">
        <v>1191</v>
      </c>
      <c r="FA17" s="65">
        <v>14</v>
      </c>
      <c r="FB17" s="66" t="str">
        <f t="shared" si="12"/>
        <v>取手市</v>
      </c>
      <c r="FC17" s="67">
        <v>0</v>
      </c>
      <c r="FD17" s="67">
        <v>0</v>
      </c>
      <c r="FE17" s="67">
        <v>0</v>
      </c>
      <c r="FF17" s="67">
        <v>0</v>
      </c>
      <c r="FG17" s="67">
        <v>0</v>
      </c>
      <c r="FH17" s="67">
        <v>0</v>
      </c>
      <c r="FI17" s="67">
        <v>0</v>
      </c>
      <c r="FJ17" s="67">
        <v>0</v>
      </c>
      <c r="FK17" s="67">
        <v>0</v>
      </c>
      <c r="FM17" s="65">
        <v>14</v>
      </c>
      <c r="FN17" s="66" t="str">
        <f t="shared" si="13"/>
        <v>取手市</v>
      </c>
      <c r="FO17" s="67">
        <v>1328830</v>
      </c>
      <c r="FP17" s="67">
        <v>336351</v>
      </c>
      <c r="FQ17" s="67">
        <v>222680</v>
      </c>
      <c r="FR17" s="67">
        <v>29503</v>
      </c>
      <c r="FS17" s="67">
        <v>27125</v>
      </c>
      <c r="FT17" s="67">
        <v>19733</v>
      </c>
      <c r="FU17" s="67">
        <v>2493</v>
      </c>
      <c r="FV17" s="67">
        <v>1091</v>
      </c>
      <c r="FW17" s="67">
        <v>797</v>
      </c>
      <c r="FY17" s="65">
        <v>14</v>
      </c>
      <c r="FZ17" s="66" t="str">
        <f t="shared" si="14"/>
        <v>取手市</v>
      </c>
      <c r="GA17" s="67">
        <v>191</v>
      </c>
      <c r="GB17" s="67">
        <v>1303944</v>
      </c>
      <c r="GC17" s="67">
        <v>1303925</v>
      </c>
      <c r="GD17" s="67">
        <v>4235575</v>
      </c>
      <c r="GE17" s="67">
        <v>4235547</v>
      </c>
      <c r="GF17" s="67">
        <v>2964883</v>
      </c>
      <c r="GG17" s="67">
        <v>1</v>
      </c>
      <c r="GH17" s="67">
        <v>1398</v>
      </c>
      <c r="GI17" s="67">
        <v>1397</v>
      </c>
      <c r="GK17" s="65">
        <v>14</v>
      </c>
      <c r="GL17" s="66" t="str">
        <f t="shared" si="15"/>
        <v>取手市</v>
      </c>
      <c r="GM17" s="67">
        <v>83395</v>
      </c>
      <c r="GN17" s="67">
        <v>76304</v>
      </c>
      <c r="GO17" s="67">
        <v>76304</v>
      </c>
      <c r="GP17" s="67">
        <v>969971</v>
      </c>
      <c r="GQ17" s="67">
        <v>969971</v>
      </c>
      <c r="GR17" s="67">
        <v>678980</v>
      </c>
      <c r="GS17" s="67">
        <v>251</v>
      </c>
      <c r="GT17" s="67">
        <v>67</v>
      </c>
      <c r="GU17" s="67">
        <v>67</v>
      </c>
      <c r="GW17" s="65">
        <v>14</v>
      </c>
      <c r="GX17" s="66" t="str">
        <f t="shared" si="16"/>
        <v>取手市</v>
      </c>
      <c r="GY17" s="67">
        <v>4056</v>
      </c>
      <c r="GZ17" s="67">
        <v>237952</v>
      </c>
      <c r="HA17" s="67">
        <v>237950</v>
      </c>
      <c r="HB17" s="67">
        <v>1996258</v>
      </c>
      <c r="HC17" s="67">
        <v>1996242</v>
      </c>
      <c r="HD17" s="67">
        <v>1395784</v>
      </c>
      <c r="HE17" s="67">
        <v>46</v>
      </c>
      <c r="HF17" s="67">
        <v>1667</v>
      </c>
      <c r="HG17" s="67">
        <v>1666</v>
      </c>
      <c r="HI17" s="65">
        <v>14</v>
      </c>
      <c r="HJ17" s="66" t="str">
        <f t="shared" si="17"/>
        <v>取手市</v>
      </c>
      <c r="HK17" s="67">
        <v>0</v>
      </c>
      <c r="HL17" s="67">
        <v>7603</v>
      </c>
      <c r="HM17" s="67">
        <v>7603</v>
      </c>
      <c r="HN17" s="67">
        <v>148296</v>
      </c>
      <c r="HO17" s="67">
        <v>148296</v>
      </c>
      <c r="HP17" s="67">
        <v>103807</v>
      </c>
      <c r="HQ17" s="67">
        <v>0</v>
      </c>
      <c r="HR17" s="67">
        <v>3</v>
      </c>
      <c r="HS17" s="67">
        <v>3</v>
      </c>
    </row>
    <row r="18" spans="1:227" s="56" customFormat="1" ht="15" customHeight="1">
      <c r="A18" s="65">
        <v>15</v>
      </c>
      <c r="B18" s="66" t="s">
        <v>89</v>
      </c>
      <c r="C18" s="67">
        <v>394933</v>
      </c>
      <c r="D18" s="67">
        <v>6168346</v>
      </c>
      <c r="E18" s="67">
        <v>5909763</v>
      </c>
      <c r="F18" s="67">
        <v>760077</v>
      </c>
      <c r="G18" s="67">
        <v>729438</v>
      </c>
      <c r="H18" s="67">
        <v>729438</v>
      </c>
      <c r="I18" s="67">
        <v>906</v>
      </c>
      <c r="J18" s="67">
        <v>5607</v>
      </c>
      <c r="K18" s="67">
        <v>5211</v>
      </c>
      <c r="L18" s="62"/>
      <c r="M18" s="65">
        <v>15</v>
      </c>
      <c r="N18" s="66" t="str">
        <f t="shared" si="0"/>
        <v>牛久市</v>
      </c>
      <c r="O18" s="67">
        <v>10141</v>
      </c>
      <c r="P18" s="67">
        <v>3695</v>
      </c>
      <c r="Q18" s="67">
        <v>3695</v>
      </c>
      <c r="R18" s="67">
        <v>35853</v>
      </c>
      <c r="S18" s="67">
        <v>35853</v>
      </c>
      <c r="T18" s="67">
        <v>11951</v>
      </c>
      <c r="U18" s="67">
        <v>12</v>
      </c>
      <c r="V18" s="67">
        <v>7</v>
      </c>
      <c r="W18" s="67">
        <v>7</v>
      </c>
      <c r="X18" s="63"/>
      <c r="Y18" s="65">
        <v>15</v>
      </c>
      <c r="Z18" s="66" t="str">
        <f t="shared" si="1"/>
        <v>牛久市</v>
      </c>
      <c r="AA18" s="67">
        <v>312283</v>
      </c>
      <c r="AB18" s="67">
        <v>12838854</v>
      </c>
      <c r="AC18" s="67">
        <v>11834891</v>
      </c>
      <c r="AD18" s="67">
        <v>672799</v>
      </c>
      <c r="AE18" s="67">
        <v>620499</v>
      </c>
      <c r="AF18" s="67">
        <v>620499</v>
      </c>
      <c r="AG18" s="67">
        <v>352</v>
      </c>
      <c r="AH18" s="67">
        <v>11553</v>
      </c>
      <c r="AI18" s="67">
        <v>10328</v>
      </c>
      <c r="AJ18" s="62"/>
      <c r="AK18" s="65">
        <v>15</v>
      </c>
      <c r="AL18" s="66" t="str">
        <f t="shared" si="2"/>
        <v>牛久市</v>
      </c>
      <c r="AM18" s="67">
        <v>1400</v>
      </c>
      <c r="AN18" s="67">
        <v>246244</v>
      </c>
      <c r="AO18" s="67">
        <v>246076</v>
      </c>
      <c r="AP18" s="67">
        <v>3732574</v>
      </c>
      <c r="AQ18" s="67">
        <v>3731813</v>
      </c>
      <c r="AR18" s="67">
        <v>1319363</v>
      </c>
      <c r="AS18" s="67">
        <v>6</v>
      </c>
      <c r="AT18" s="67">
        <v>424</v>
      </c>
      <c r="AU18" s="67">
        <v>423</v>
      </c>
      <c r="AV18" s="63"/>
      <c r="AW18" s="65">
        <v>15</v>
      </c>
      <c r="AX18" s="66" t="str">
        <f t="shared" si="3"/>
        <v>牛久市</v>
      </c>
      <c r="AY18" s="67">
        <v>0</v>
      </c>
      <c r="AZ18" s="67">
        <v>5199594</v>
      </c>
      <c r="BA18" s="67">
        <v>5171061</v>
      </c>
      <c r="BB18" s="67">
        <v>142564563</v>
      </c>
      <c r="BC18" s="67">
        <v>142203528</v>
      </c>
      <c r="BD18" s="67">
        <v>23100936</v>
      </c>
      <c r="BE18" s="67">
        <v>0</v>
      </c>
      <c r="BF18" s="67">
        <v>29410</v>
      </c>
      <c r="BG18" s="67">
        <v>29131</v>
      </c>
      <c r="BH18" s="63"/>
      <c r="BI18" s="65">
        <v>15</v>
      </c>
      <c r="BJ18" s="66" t="str">
        <f t="shared" si="4"/>
        <v>牛久市</v>
      </c>
      <c r="BK18" s="67">
        <v>0</v>
      </c>
      <c r="BL18" s="67">
        <v>2899270</v>
      </c>
      <c r="BM18" s="67">
        <v>2897350</v>
      </c>
      <c r="BN18" s="67">
        <v>45956976</v>
      </c>
      <c r="BO18" s="67">
        <v>45933556</v>
      </c>
      <c r="BP18" s="67">
        <v>14854846</v>
      </c>
      <c r="BQ18" s="67">
        <v>0</v>
      </c>
      <c r="BR18" s="67">
        <v>14275</v>
      </c>
      <c r="BS18" s="67">
        <v>14191</v>
      </c>
      <c r="BT18" s="63"/>
      <c r="BU18" s="65">
        <v>15</v>
      </c>
      <c r="BV18" s="66" t="str">
        <f t="shared" si="5"/>
        <v>牛久市</v>
      </c>
      <c r="BW18" s="67">
        <v>0</v>
      </c>
      <c r="BX18" s="67">
        <v>4326792</v>
      </c>
      <c r="BY18" s="67">
        <v>4326542</v>
      </c>
      <c r="BZ18" s="67">
        <v>112890706</v>
      </c>
      <c r="CA18" s="67">
        <v>112887568</v>
      </c>
      <c r="CB18" s="67">
        <v>75857898</v>
      </c>
      <c r="CC18" s="67">
        <v>0</v>
      </c>
      <c r="CD18" s="67">
        <v>7640</v>
      </c>
      <c r="CE18" s="67">
        <v>7621</v>
      </c>
      <c r="CF18" s="63"/>
      <c r="CG18" s="65">
        <v>15</v>
      </c>
      <c r="CH18" s="66" t="str">
        <f t="shared" si="6"/>
        <v>牛久市</v>
      </c>
      <c r="CI18" s="67">
        <v>602611</v>
      </c>
      <c r="CJ18" s="67">
        <v>12425656</v>
      </c>
      <c r="CK18" s="67">
        <v>12394953</v>
      </c>
      <c r="CL18" s="67">
        <v>301412245</v>
      </c>
      <c r="CM18" s="67">
        <v>301024652</v>
      </c>
      <c r="CN18" s="67">
        <v>113813680</v>
      </c>
      <c r="CO18" s="67">
        <v>653</v>
      </c>
      <c r="CP18" s="67">
        <v>51325</v>
      </c>
      <c r="CQ18" s="67">
        <v>50943</v>
      </c>
      <c r="CR18" s="62"/>
      <c r="CS18" s="65">
        <v>15</v>
      </c>
      <c r="CT18" s="66" t="str">
        <f t="shared" si="7"/>
        <v>牛久市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2"/>
      <c r="DE18" s="65">
        <v>15</v>
      </c>
      <c r="DF18" s="66" t="str">
        <f t="shared" si="8"/>
        <v>牛久市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2"/>
      <c r="DQ18" s="65">
        <v>15</v>
      </c>
      <c r="DR18" s="66" t="str">
        <f t="shared" si="9"/>
        <v>牛久市</v>
      </c>
      <c r="DS18" s="67">
        <v>58766</v>
      </c>
      <c r="DT18" s="67">
        <v>119</v>
      </c>
      <c r="DU18" s="67">
        <v>27</v>
      </c>
      <c r="DV18" s="67">
        <v>2</v>
      </c>
      <c r="DW18" s="67">
        <v>1</v>
      </c>
      <c r="DX18" s="67">
        <v>1</v>
      </c>
      <c r="DY18" s="67">
        <v>22</v>
      </c>
      <c r="DZ18" s="67">
        <v>3</v>
      </c>
      <c r="EA18" s="67">
        <v>1</v>
      </c>
      <c r="EB18" s="62"/>
      <c r="EC18" s="65">
        <v>15</v>
      </c>
      <c r="ED18" s="66" t="str">
        <f t="shared" si="10"/>
        <v>牛久市</v>
      </c>
      <c r="EE18" s="67">
        <v>423759</v>
      </c>
      <c r="EF18" s="67">
        <v>12066359</v>
      </c>
      <c r="EG18" s="67">
        <v>10394444</v>
      </c>
      <c r="EH18" s="67">
        <v>432164</v>
      </c>
      <c r="EI18" s="67">
        <v>372297</v>
      </c>
      <c r="EJ18" s="67">
        <v>372297</v>
      </c>
      <c r="EK18" s="67">
        <v>425</v>
      </c>
      <c r="EL18" s="67">
        <v>9226</v>
      </c>
      <c r="EM18" s="67">
        <v>7235</v>
      </c>
      <c r="EO18" s="65">
        <v>15</v>
      </c>
      <c r="EP18" s="66" t="str">
        <f t="shared" si="11"/>
        <v>牛久市</v>
      </c>
      <c r="EQ18" s="67">
        <v>8053</v>
      </c>
      <c r="ER18" s="67">
        <v>200941</v>
      </c>
      <c r="ES18" s="67">
        <v>190158</v>
      </c>
      <c r="ET18" s="67">
        <v>127337</v>
      </c>
      <c r="EU18" s="67">
        <v>126072</v>
      </c>
      <c r="EV18" s="67">
        <v>89954</v>
      </c>
      <c r="EW18" s="67">
        <v>28</v>
      </c>
      <c r="EX18" s="67">
        <v>235</v>
      </c>
      <c r="EY18" s="67">
        <v>197</v>
      </c>
      <c r="FA18" s="65">
        <v>15</v>
      </c>
      <c r="FB18" s="66" t="str">
        <f t="shared" si="12"/>
        <v>牛久市</v>
      </c>
      <c r="FC18" s="67">
        <v>0</v>
      </c>
      <c r="FD18" s="67">
        <v>447479</v>
      </c>
      <c r="FE18" s="67">
        <v>442771</v>
      </c>
      <c r="FF18" s="67">
        <v>32199</v>
      </c>
      <c r="FG18" s="67">
        <v>31860</v>
      </c>
      <c r="FH18" s="67">
        <v>31860</v>
      </c>
      <c r="FI18" s="67">
        <v>0</v>
      </c>
      <c r="FJ18" s="67">
        <v>120</v>
      </c>
      <c r="FK18" s="67">
        <v>118</v>
      </c>
      <c r="FM18" s="65">
        <v>15</v>
      </c>
      <c r="FN18" s="66" t="str">
        <f t="shared" si="13"/>
        <v>牛久市</v>
      </c>
      <c r="FO18" s="67">
        <v>39068</v>
      </c>
      <c r="FP18" s="67">
        <v>498268</v>
      </c>
      <c r="FQ18" s="67">
        <v>328311</v>
      </c>
      <c r="FR18" s="67">
        <v>9644</v>
      </c>
      <c r="FS18" s="67">
        <v>6366</v>
      </c>
      <c r="FT18" s="67">
        <v>6366</v>
      </c>
      <c r="FU18" s="67">
        <v>139</v>
      </c>
      <c r="FV18" s="67">
        <v>1416</v>
      </c>
      <c r="FW18" s="67">
        <v>989</v>
      </c>
      <c r="FY18" s="65">
        <v>15</v>
      </c>
      <c r="FZ18" s="66" t="str">
        <f t="shared" si="14"/>
        <v>牛久市</v>
      </c>
      <c r="GA18" s="67">
        <v>0</v>
      </c>
      <c r="GB18" s="67">
        <v>491650</v>
      </c>
      <c r="GC18" s="67">
        <v>491112</v>
      </c>
      <c r="GD18" s="67">
        <v>673561</v>
      </c>
      <c r="GE18" s="67">
        <v>672823</v>
      </c>
      <c r="GF18" s="67">
        <v>470976</v>
      </c>
      <c r="GG18" s="67">
        <v>0</v>
      </c>
      <c r="GH18" s="67">
        <v>118</v>
      </c>
      <c r="GI18" s="67">
        <v>114</v>
      </c>
      <c r="GK18" s="65">
        <v>15</v>
      </c>
      <c r="GL18" s="66" t="str">
        <f t="shared" si="15"/>
        <v>牛久市</v>
      </c>
      <c r="GM18" s="67">
        <v>161032</v>
      </c>
      <c r="GN18" s="67">
        <v>338809</v>
      </c>
      <c r="GO18" s="67">
        <v>338365</v>
      </c>
      <c r="GP18" s="67">
        <v>2520362</v>
      </c>
      <c r="GQ18" s="67">
        <v>2520052</v>
      </c>
      <c r="GR18" s="67">
        <v>1758550</v>
      </c>
      <c r="GS18" s="67">
        <v>97</v>
      </c>
      <c r="GT18" s="67">
        <v>134</v>
      </c>
      <c r="GU18" s="67">
        <v>133</v>
      </c>
      <c r="GW18" s="65">
        <v>15</v>
      </c>
      <c r="GX18" s="66" t="str">
        <f t="shared" si="16"/>
        <v>牛久市</v>
      </c>
      <c r="GY18" s="67">
        <v>3137</v>
      </c>
      <c r="GZ18" s="67">
        <v>168757</v>
      </c>
      <c r="HA18" s="67">
        <v>168757</v>
      </c>
      <c r="HB18" s="67">
        <v>1668913</v>
      </c>
      <c r="HC18" s="67">
        <v>1668913</v>
      </c>
      <c r="HD18" s="67">
        <v>1078528</v>
      </c>
      <c r="HE18" s="67">
        <v>47</v>
      </c>
      <c r="HF18" s="67">
        <v>673</v>
      </c>
      <c r="HG18" s="67">
        <v>673</v>
      </c>
      <c r="HI18" s="65">
        <v>15</v>
      </c>
      <c r="HJ18" s="66" t="str">
        <f t="shared" si="17"/>
        <v>牛久市</v>
      </c>
      <c r="HK18" s="67">
        <v>0</v>
      </c>
      <c r="HL18" s="67">
        <v>623</v>
      </c>
      <c r="HM18" s="67">
        <v>623</v>
      </c>
      <c r="HN18" s="67">
        <v>34170</v>
      </c>
      <c r="HO18" s="67">
        <v>34170</v>
      </c>
      <c r="HP18" s="67">
        <v>23919</v>
      </c>
      <c r="HQ18" s="67">
        <v>0</v>
      </c>
      <c r="HR18" s="67">
        <v>1</v>
      </c>
      <c r="HS18" s="67">
        <v>1</v>
      </c>
    </row>
    <row r="19" spans="1:227" s="56" customFormat="1" ht="15" customHeight="1">
      <c r="A19" s="65">
        <v>16</v>
      </c>
      <c r="B19" s="66" t="s">
        <v>90</v>
      </c>
      <c r="C19" s="67">
        <v>1446024</v>
      </c>
      <c r="D19" s="67">
        <v>44863686</v>
      </c>
      <c r="E19" s="67">
        <v>43631038</v>
      </c>
      <c r="F19" s="67">
        <v>5185937</v>
      </c>
      <c r="G19" s="67">
        <v>5046356</v>
      </c>
      <c r="H19" s="67">
        <v>5046327</v>
      </c>
      <c r="I19" s="67">
        <v>2897</v>
      </c>
      <c r="J19" s="67">
        <v>33685</v>
      </c>
      <c r="K19" s="67">
        <v>31962</v>
      </c>
      <c r="L19" s="62"/>
      <c r="M19" s="65">
        <v>16</v>
      </c>
      <c r="N19" s="66" t="str">
        <f t="shared" si="0"/>
        <v>つくば市</v>
      </c>
      <c r="O19" s="67">
        <v>2090</v>
      </c>
      <c r="P19" s="67">
        <v>398706</v>
      </c>
      <c r="Q19" s="67">
        <v>392853</v>
      </c>
      <c r="R19" s="67">
        <v>2170604</v>
      </c>
      <c r="S19" s="67">
        <v>2142339</v>
      </c>
      <c r="T19" s="67">
        <v>257676</v>
      </c>
      <c r="U19" s="67">
        <v>10</v>
      </c>
      <c r="V19" s="67">
        <v>397</v>
      </c>
      <c r="W19" s="67">
        <v>386</v>
      </c>
      <c r="X19" s="63"/>
      <c r="Y19" s="65">
        <v>16</v>
      </c>
      <c r="Z19" s="66" t="str">
        <f t="shared" si="1"/>
        <v>つくば市</v>
      </c>
      <c r="AA19" s="67">
        <v>1963123</v>
      </c>
      <c r="AB19" s="67">
        <v>60777785</v>
      </c>
      <c r="AC19" s="67">
        <v>57132754</v>
      </c>
      <c r="AD19" s="67">
        <v>3606575</v>
      </c>
      <c r="AE19" s="67">
        <v>3391253</v>
      </c>
      <c r="AF19" s="67">
        <v>3391252</v>
      </c>
      <c r="AG19" s="67">
        <v>5195</v>
      </c>
      <c r="AH19" s="67">
        <v>68966</v>
      </c>
      <c r="AI19" s="67">
        <v>63611</v>
      </c>
      <c r="AJ19" s="62"/>
      <c r="AK19" s="65">
        <v>16</v>
      </c>
      <c r="AL19" s="66" t="str">
        <f t="shared" si="2"/>
        <v>つくば市</v>
      </c>
      <c r="AM19" s="67">
        <v>14466</v>
      </c>
      <c r="AN19" s="67">
        <v>3124835</v>
      </c>
      <c r="AO19" s="67">
        <v>3018898</v>
      </c>
      <c r="AP19" s="67">
        <v>62764736</v>
      </c>
      <c r="AQ19" s="67">
        <v>61382564</v>
      </c>
      <c r="AR19" s="67">
        <v>6640168</v>
      </c>
      <c r="AS19" s="67">
        <v>72</v>
      </c>
      <c r="AT19" s="67">
        <v>4211</v>
      </c>
      <c r="AU19" s="67">
        <v>4002</v>
      </c>
      <c r="AV19" s="63"/>
      <c r="AW19" s="65">
        <v>16</v>
      </c>
      <c r="AX19" s="66" t="str">
        <f t="shared" si="3"/>
        <v>つくば市</v>
      </c>
      <c r="AY19" s="67">
        <v>0</v>
      </c>
      <c r="AZ19" s="67">
        <v>12928641</v>
      </c>
      <c r="BA19" s="67">
        <v>12725189</v>
      </c>
      <c r="BB19" s="67">
        <v>352126509</v>
      </c>
      <c r="BC19" s="67">
        <v>350192895</v>
      </c>
      <c r="BD19" s="67">
        <v>54002960</v>
      </c>
      <c r="BE19" s="67">
        <v>0</v>
      </c>
      <c r="BF19" s="67">
        <v>53806</v>
      </c>
      <c r="BG19" s="67">
        <v>52292</v>
      </c>
      <c r="BH19" s="63"/>
      <c r="BI19" s="65">
        <v>16</v>
      </c>
      <c r="BJ19" s="66" t="str">
        <f t="shared" si="4"/>
        <v>つくば市</v>
      </c>
      <c r="BK19" s="67">
        <v>0</v>
      </c>
      <c r="BL19" s="67">
        <v>15680315</v>
      </c>
      <c r="BM19" s="67">
        <v>15669369</v>
      </c>
      <c r="BN19" s="67">
        <v>195781449</v>
      </c>
      <c r="BO19" s="67">
        <v>195685380</v>
      </c>
      <c r="BP19" s="67">
        <v>61210320</v>
      </c>
      <c r="BQ19" s="67">
        <v>0</v>
      </c>
      <c r="BR19" s="67">
        <v>46251</v>
      </c>
      <c r="BS19" s="67">
        <v>45835</v>
      </c>
      <c r="BT19" s="63"/>
      <c r="BU19" s="65">
        <v>16</v>
      </c>
      <c r="BV19" s="66" t="str">
        <f t="shared" si="5"/>
        <v>つくば市</v>
      </c>
      <c r="BW19" s="67">
        <v>0</v>
      </c>
      <c r="BX19" s="67">
        <v>14155903</v>
      </c>
      <c r="BY19" s="67">
        <v>14154645</v>
      </c>
      <c r="BZ19" s="67">
        <v>344483892</v>
      </c>
      <c r="CA19" s="67">
        <v>344471289</v>
      </c>
      <c r="CB19" s="67">
        <v>229112724</v>
      </c>
      <c r="CC19" s="67">
        <v>0</v>
      </c>
      <c r="CD19" s="67">
        <v>15637</v>
      </c>
      <c r="CE19" s="67">
        <v>15545</v>
      </c>
      <c r="CF19" s="63"/>
      <c r="CG19" s="65">
        <v>16</v>
      </c>
      <c r="CH19" s="66" t="str">
        <f t="shared" si="6"/>
        <v>つくば市</v>
      </c>
      <c r="CI19" s="67">
        <v>17254644</v>
      </c>
      <c r="CJ19" s="67">
        <v>42764859</v>
      </c>
      <c r="CK19" s="67">
        <v>42549203</v>
      </c>
      <c r="CL19" s="67">
        <v>892391850</v>
      </c>
      <c r="CM19" s="67">
        <v>890349564</v>
      </c>
      <c r="CN19" s="67">
        <v>344326004</v>
      </c>
      <c r="CO19" s="67">
        <v>3190</v>
      </c>
      <c r="CP19" s="67">
        <v>115694</v>
      </c>
      <c r="CQ19" s="67">
        <v>113672</v>
      </c>
      <c r="CR19" s="62"/>
      <c r="CS19" s="65">
        <v>16</v>
      </c>
      <c r="CT19" s="66" t="str">
        <f t="shared" si="7"/>
        <v>つくば市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2"/>
      <c r="DE19" s="65">
        <v>16</v>
      </c>
      <c r="DF19" s="66" t="str">
        <f t="shared" si="8"/>
        <v>つくば市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2"/>
      <c r="DQ19" s="65">
        <v>16</v>
      </c>
      <c r="DR19" s="66" t="str">
        <f t="shared" si="9"/>
        <v>つくば市</v>
      </c>
      <c r="DS19" s="67">
        <v>288007</v>
      </c>
      <c r="DT19" s="67">
        <v>4152</v>
      </c>
      <c r="DU19" s="67">
        <v>3997</v>
      </c>
      <c r="DV19" s="67">
        <v>137</v>
      </c>
      <c r="DW19" s="67">
        <v>131</v>
      </c>
      <c r="DX19" s="67">
        <v>112</v>
      </c>
      <c r="DY19" s="67">
        <v>161</v>
      </c>
      <c r="DZ19" s="67">
        <v>8</v>
      </c>
      <c r="EA19" s="67">
        <v>7</v>
      </c>
      <c r="EB19" s="62"/>
      <c r="EC19" s="65">
        <v>16</v>
      </c>
      <c r="ED19" s="66" t="str">
        <f t="shared" si="10"/>
        <v>つくば市</v>
      </c>
      <c r="EE19" s="67">
        <v>15269796</v>
      </c>
      <c r="EF19" s="67">
        <v>34398315</v>
      </c>
      <c r="EG19" s="67">
        <v>29103589</v>
      </c>
      <c r="EH19" s="67">
        <v>1070368</v>
      </c>
      <c r="EI19" s="67">
        <v>898219</v>
      </c>
      <c r="EJ19" s="67">
        <v>897749</v>
      </c>
      <c r="EK19" s="67">
        <v>2191</v>
      </c>
      <c r="EL19" s="67">
        <v>29376</v>
      </c>
      <c r="EM19" s="67">
        <v>21991</v>
      </c>
      <c r="EO19" s="65">
        <v>16</v>
      </c>
      <c r="EP19" s="66" t="str">
        <f t="shared" si="11"/>
        <v>つくば市</v>
      </c>
      <c r="EQ19" s="67">
        <v>952277</v>
      </c>
      <c r="ER19" s="67">
        <v>2419001</v>
      </c>
      <c r="ES19" s="67">
        <v>2414037</v>
      </c>
      <c r="ET19" s="67">
        <v>15985341</v>
      </c>
      <c r="EU19" s="67">
        <v>15968975</v>
      </c>
      <c r="EV19" s="67">
        <v>10368475</v>
      </c>
      <c r="EW19" s="67">
        <v>1108</v>
      </c>
      <c r="EX19" s="67">
        <v>1872</v>
      </c>
      <c r="EY19" s="67">
        <v>1797</v>
      </c>
      <c r="FA19" s="65">
        <v>16</v>
      </c>
      <c r="FB19" s="66" t="str">
        <f t="shared" si="12"/>
        <v>つくば市</v>
      </c>
      <c r="FC19" s="67">
        <v>0</v>
      </c>
      <c r="FD19" s="67">
        <v>8929</v>
      </c>
      <c r="FE19" s="67">
        <v>8929</v>
      </c>
      <c r="FF19" s="67">
        <v>554</v>
      </c>
      <c r="FG19" s="67">
        <v>554</v>
      </c>
      <c r="FH19" s="67">
        <v>554</v>
      </c>
      <c r="FI19" s="67">
        <v>0</v>
      </c>
      <c r="FJ19" s="67">
        <v>21</v>
      </c>
      <c r="FK19" s="67">
        <v>21</v>
      </c>
      <c r="FM19" s="65">
        <v>16</v>
      </c>
      <c r="FN19" s="66" t="str">
        <f t="shared" si="13"/>
        <v>つくば市</v>
      </c>
      <c r="FO19" s="67">
        <v>444784</v>
      </c>
      <c r="FP19" s="67">
        <v>1436438</v>
      </c>
      <c r="FQ19" s="67">
        <v>995225</v>
      </c>
      <c r="FR19" s="67">
        <v>170994</v>
      </c>
      <c r="FS19" s="67">
        <v>157413</v>
      </c>
      <c r="FT19" s="67">
        <v>108174</v>
      </c>
      <c r="FU19" s="67">
        <v>614</v>
      </c>
      <c r="FV19" s="67">
        <v>3092</v>
      </c>
      <c r="FW19" s="67">
        <v>2152</v>
      </c>
      <c r="FY19" s="65">
        <v>16</v>
      </c>
      <c r="FZ19" s="66" t="str">
        <f t="shared" si="14"/>
        <v>つくば市</v>
      </c>
      <c r="GA19" s="67">
        <v>0</v>
      </c>
      <c r="GB19" s="67">
        <v>3532204</v>
      </c>
      <c r="GC19" s="67">
        <v>3531950</v>
      </c>
      <c r="GD19" s="67">
        <v>4682944</v>
      </c>
      <c r="GE19" s="67">
        <v>4682642</v>
      </c>
      <c r="GF19" s="67">
        <v>4680029</v>
      </c>
      <c r="GG19" s="67">
        <v>0</v>
      </c>
      <c r="GH19" s="67">
        <v>1251</v>
      </c>
      <c r="GI19" s="67">
        <v>1249</v>
      </c>
      <c r="GK19" s="65">
        <v>16</v>
      </c>
      <c r="GL19" s="66" t="str">
        <f t="shared" si="15"/>
        <v>つくば市</v>
      </c>
      <c r="GM19" s="67">
        <v>0</v>
      </c>
      <c r="GN19" s="67">
        <v>0</v>
      </c>
      <c r="GO19" s="67">
        <v>0</v>
      </c>
      <c r="GP19" s="67">
        <v>0</v>
      </c>
      <c r="GQ19" s="67">
        <v>0</v>
      </c>
      <c r="GR19" s="67">
        <v>0</v>
      </c>
      <c r="GS19" s="67">
        <v>0</v>
      </c>
      <c r="GT19" s="67">
        <v>0</v>
      </c>
      <c r="GU19" s="67">
        <v>0</v>
      </c>
      <c r="GW19" s="65">
        <v>16</v>
      </c>
      <c r="GX19" s="66" t="str">
        <f t="shared" si="16"/>
        <v>つくば市</v>
      </c>
      <c r="GY19" s="67">
        <v>4461</v>
      </c>
      <c r="GZ19" s="67">
        <v>133030</v>
      </c>
      <c r="HA19" s="67">
        <v>133030</v>
      </c>
      <c r="HB19" s="67">
        <v>1862692</v>
      </c>
      <c r="HC19" s="67">
        <v>1862692</v>
      </c>
      <c r="HD19" s="67">
        <v>1653052</v>
      </c>
      <c r="HE19" s="67">
        <v>11</v>
      </c>
      <c r="HF19" s="67">
        <v>268</v>
      </c>
      <c r="HG19" s="67">
        <v>268</v>
      </c>
      <c r="HI19" s="65">
        <v>16</v>
      </c>
      <c r="HJ19" s="66" t="str">
        <f t="shared" si="17"/>
        <v>つくば市</v>
      </c>
      <c r="HK19" s="67">
        <v>0</v>
      </c>
      <c r="HL19" s="67">
        <v>2120</v>
      </c>
      <c r="HM19" s="67">
        <v>2120</v>
      </c>
      <c r="HN19" s="67">
        <v>35386</v>
      </c>
      <c r="HO19" s="67">
        <v>35386</v>
      </c>
      <c r="HP19" s="67">
        <v>29037</v>
      </c>
      <c r="HQ19" s="67">
        <v>0</v>
      </c>
      <c r="HR19" s="67">
        <v>1</v>
      </c>
      <c r="HS19" s="67">
        <v>1</v>
      </c>
    </row>
    <row r="20" spans="1:227" s="56" customFormat="1" ht="15" customHeight="1">
      <c r="A20" s="65">
        <v>17</v>
      </c>
      <c r="B20" s="66" t="s">
        <v>63</v>
      </c>
      <c r="C20" s="67">
        <v>46502</v>
      </c>
      <c r="D20" s="67">
        <v>9057351</v>
      </c>
      <c r="E20" s="67">
        <v>8620688</v>
      </c>
      <c r="F20" s="67">
        <v>1090314</v>
      </c>
      <c r="G20" s="67">
        <v>1040308</v>
      </c>
      <c r="H20" s="67">
        <v>1040308</v>
      </c>
      <c r="I20" s="67">
        <v>96</v>
      </c>
      <c r="J20" s="67">
        <v>7669</v>
      </c>
      <c r="K20" s="67">
        <v>7049</v>
      </c>
      <c r="L20" s="62"/>
      <c r="M20" s="65">
        <v>17</v>
      </c>
      <c r="N20" s="66" t="str">
        <f t="shared" si="0"/>
        <v>ひたちなか市</v>
      </c>
      <c r="O20" s="67">
        <v>24</v>
      </c>
      <c r="P20" s="67">
        <v>352197</v>
      </c>
      <c r="Q20" s="67">
        <v>351376</v>
      </c>
      <c r="R20" s="67">
        <v>2445044</v>
      </c>
      <c r="S20" s="67">
        <v>2442361</v>
      </c>
      <c r="T20" s="67">
        <v>824293</v>
      </c>
      <c r="U20" s="67">
        <v>1</v>
      </c>
      <c r="V20" s="67">
        <v>554</v>
      </c>
      <c r="W20" s="67">
        <v>546</v>
      </c>
      <c r="X20" s="63"/>
      <c r="Y20" s="65">
        <v>17</v>
      </c>
      <c r="Z20" s="66" t="str">
        <f t="shared" si="1"/>
        <v>ひたちなか市</v>
      </c>
      <c r="AA20" s="67">
        <v>37956</v>
      </c>
      <c r="AB20" s="67">
        <v>16739298</v>
      </c>
      <c r="AC20" s="67">
        <v>15383697</v>
      </c>
      <c r="AD20" s="67">
        <v>1049576</v>
      </c>
      <c r="AE20" s="67">
        <v>966569</v>
      </c>
      <c r="AF20" s="67">
        <v>966569</v>
      </c>
      <c r="AG20" s="67">
        <v>91</v>
      </c>
      <c r="AH20" s="67">
        <v>14467</v>
      </c>
      <c r="AI20" s="67">
        <v>12686</v>
      </c>
      <c r="AJ20" s="62"/>
      <c r="AK20" s="65">
        <v>17</v>
      </c>
      <c r="AL20" s="66" t="str">
        <f t="shared" si="2"/>
        <v>ひたちなか市</v>
      </c>
      <c r="AM20" s="67">
        <v>14223</v>
      </c>
      <c r="AN20" s="67">
        <v>3781033</v>
      </c>
      <c r="AO20" s="67">
        <v>3774197</v>
      </c>
      <c r="AP20" s="67">
        <v>41224905</v>
      </c>
      <c r="AQ20" s="67">
        <v>41170715</v>
      </c>
      <c r="AR20" s="67">
        <v>9146634</v>
      </c>
      <c r="AS20" s="67">
        <v>16</v>
      </c>
      <c r="AT20" s="67">
        <v>5518</v>
      </c>
      <c r="AU20" s="67">
        <v>5459</v>
      </c>
      <c r="AV20" s="63"/>
      <c r="AW20" s="65">
        <v>17</v>
      </c>
      <c r="AX20" s="66" t="str">
        <f t="shared" si="3"/>
        <v>ひたちなか市</v>
      </c>
      <c r="AY20" s="67">
        <v>0</v>
      </c>
      <c r="AZ20" s="67">
        <v>10387043</v>
      </c>
      <c r="BA20" s="67">
        <v>10240516</v>
      </c>
      <c r="BB20" s="67">
        <v>195581149</v>
      </c>
      <c r="BC20" s="67">
        <v>194113690</v>
      </c>
      <c r="BD20" s="67">
        <v>32042933</v>
      </c>
      <c r="BE20" s="67">
        <v>0</v>
      </c>
      <c r="BF20" s="67">
        <v>49494</v>
      </c>
      <c r="BG20" s="67">
        <v>47966</v>
      </c>
      <c r="BH20" s="63"/>
      <c r="BI20" s="65">
        <v>17</v>
      </c>
      <c r="BJ20" s="66" t="str">
        <f t="shared" si="4"/>
        <v>ひたちなか市</v>
      </c>
      <c r="BK20" s="67">
        <v>0</v>
      </c>
      <c r="BL20" s="67">
        <v>6642895</v>
      </c>
      <c r="BM20" s="67">
        <v>6634205</v>
      </c>
      <c r="BN20" s="67">
        <v>104282156</v>
      </c>
      <c r="BO20" s="67">
        <v>104184155</v>
      </c>
      <c r="BP20" s="67">
        <v>33982005</v>
      </c>
      <c r="BQ20" s="67">
        <v>0</v>
      </c>
      <c r="BR20" s="67">
        <v>42534</v>
      </c>
      <c r="BS20" s="67">
        <v>42165</v>
      </c>
      <c r="BT20" s="63"/>
      <c r="BU20" s="65">
        <v>17</v>
      </c>
      <c r="BV20" s="66" t="str">
        <f t="shared" si="5"/>
        <v>ひたちなか市</v>
      </c>
      <c r="BW20" s="67">
        <v>0</v>
      </c>
      <c r="BX20" s="67">
        <v>9878863</v>
      </c>
      <c r="BY20" s="67">
        <v>9877657</v>
      </c>
      <c r="BZ20" s="67">
        <v>164802014</v>
      </c>
      <c r="CA20" s="67">
        <v>164791964</v>
      </c>
      <c r="CB20" s="67">
        <v>115225600</v>
      </c>
      <c r="CC20" s="67">
        <v>0</v>
      </c>
      <c r="CD20" s="67">
        <v>11355</v>
      </c>
      <c r="CE20" s="67">
        <v>11298</v>
      </c>
      <c r="CF20" s="63"/>
      <c r="CG20" s="65">
        <v>17</v>
      </c>
      <c r="CH20" s="66" t="str">
        <f t="shared" si="6"/>
        <v>ひたちなか市</v>
      </c>
      <c r="CI20" s="67">
        <v>2019300</v>
      </c>
      <c r="CJ20" s="67">
        <v>26908801</v>
      </c>
      <c r="CK20" s="67">
        <v>26752378</v>
      </c>
      <c r="CL20" s="67">
        <v>464665319</v>
      </c>
      <c r="CM20" s="67">
        <v>463089809</v>
      </c>
      <c r="CN20" s="67">
        <v>181250538</v>
      </c>
      <c r="CO20" s="67">
        <v>1097</v>
      </c>
      <c r="CP20" s="67">
        <v>103383</v>
      </c>
      <c r="CQ20" s="67">
        <v>101429</v>
      </c>
      <c r="CR20" s="62"/>
      <c r="CS20" s="65">
        <v>17</v>
      </c>
      <c r="CT20" s="66" t="str">
        <f t="shared" si="7"/>
        <v>ひたちなか市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2"/>
      <c r="DE20" s="65">
        <v>17</v>
      </c>
      <c r="DF20" s="66" t="str">
        <f t="shared" si="8"/>
        <v>ひたちなか市</v>
      </c>
      <c r="DG20" s="67">
        <v>0</v>
      </c>
      <c r="DH20" s="67">
        <v>16</v>
      </c>
      <c r="DI20" s="67">
        <v>16</v>
      </c>
      <c r="DJ20" s="67">
        <v>189</v>
      </c>
      <c r="DK20" s="67">
        <v>189</v>
      </c>
      <c r="DL20" s="67">
        <v>123</v>
      </c>
      <c r="DM20" s="67">
        <v>0</v>
      </c>
      <c r="DN20" s="67">
        <v>2</v>
      </c>
      <c r="DO20" s="67">
        <v>2</v>
      </c>
      <c r="DP20" s="62"/>
      <c r="DQ20" s="65">
        <v>17</v>
      </c>
      <c r="DR20" s="66" t="str">
        <f t="shared" si="9"/>
        <v>ひたちなか市</v>
      </c>
      <c r="DS20" s="67">
        <v>212912</v>
      </c>
      <c r="DT20" s="67">
        <v>1588</v>
      </c>
      <c r="DU20" s="67">
        <v>1344</v>
      </c>
      <c r="DV20" s="67">
        <v>479</v>
      </c>
      <c r="DW20" s="67">
        <v>476</v>
      </c>
      <c r="DX20" s="67">
        <v>337</v>
      </c>
      <c r="DY20" s="67">
        <v>35</v>
      </c>
      <c r="DZ20" s="67">
        <v>4</v>
      </c>
      <c r="EA20" s="67">
        <v>2</v>
      </c>
      <c r="EB20" s="62"/>
      <c r="EC20" s="65">
        <v>17</v>
      </c>
      <c r="ED20" s="66" t="str">
        <f t="shared" si="10"/>
        <v>ひたちなか市</v>
      </c>
      <c r="EE20" s="67">
        <v>199895</v>
      </c>
      <c r="EF20" s="67">
        <v>5023896</v>
      </c>
      <c r="EG20" s="67">
        <v>4266891</v>
      </c>
      <c r="EH20" s="67">
        <v>150893</v>
      </c>
      <c r="EI20" s="67">
        <v>128191</v>
      </c>
      <c r="EJ20" s="67">
        <v>128191</v>
      </c>
      <c r="EK20" s="67">
        <v>181</v>
      </c>
      <c r="EL20" s="67">
        <v>4116</v>
      </c>
      <c r="EM20" s="67">
        <v>3236</v>
      </c>
      <c r="EO20" s="65">
        <v>17</v>
      </c>
      <c r="EP20" s="66" t="str">
        <f t="shared" si="11"/>
        <v>ひたちなか市</v>
      </c>
      <c r="EQ20" s="67">
        <v>663687</v>
      </c>
      <c r="ER20" s="67">
        <v>900450</v>
      </c>
      <c r="ES20" s="67">
        <v>881147</v>
      </c>
      <c r="ET20" s="67">
        <v>3271109</v>
      </c>
      <c r="EU20" s="67">
        <v>3261719</v>
      </c>
      <c r="EV20" s="67">
        <v>2283203</v>
      </c>
      <c r="EW20" s="67">
        <v>94</v>
      </c>
      <c r="EX20" s="67">
        <v>1016</v>
      </c>
      <c r="EY20" s="67">
        <v>950</v>
      </c>
      <c r="FA20" s="65">
        <v>17</v>
      </c>
      <c r="FB20" s="66" t="str">
        <f t="shared" si="12"/>
        <v>ひたちなか市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M20" s="65">
        <v>17</v>
      </c>
      <c r="FN20" s="66" t="str">
        <f t="shared" si="13"/>
        <v>ひたちなか市</v>
      </c>
      <c r="FO20" s="67">
        <v>188825</v>
      </c>
      <c r="FP20" s="67">
        <v>576325</v>
      </c>
      <c r="FQ20" s="67">
        <v>443262</v>
      </c>
      <c r="FR20" s="67">
        <v>1306123</v>
      </c>
      <c r="FS20" s="67">
        <v>1298461</v>
      </c>
      <c r="FT20" s="67">
        <v>912630</v>
      </c>
      <c r="FU20" s="67">
        <v>189</v>
      </c>
      <c r="FV20" s="67">
        <v>1348</v>
      </c>
      <c r="FW20" s="67">
        <v>964</v>
      </c>
      <c r="FY20" s="65">
        <v>17</v>
      </c>
      <c r="FZ20" s="66" t="str">
        <f t="shared" si="14"/>
        <v>ひたちなか市</v>
      </c>
      <c r="GA20" s="67">
        <v>0</v>
      </c>
      <c r="GB20" s="67">
        <v>833182</v>
      </c>
      <c r="GC20" s="67">
        <v>833182</v>
      </c>
      <c r="GD20" s="67">
        <v>1341423</v>
      </c>
      <c r="GE20" s="67">
        <v>1341423</v>
      </c>
      <c r="GF20" s="67">
        <v>938996</v>
      </c>
      <c r="GG20" s="67">
        <v>0</v>
      </c>
      <c r="GH20" s="67">
        <v>46</v>
      </c>
      <c r="GI20" s="67">
        <v>46</v>
      </c>
      <c r="GK20" s="65">
        <v>17</v>
      </c>
      <c r="GL20" s="66" t="str">
        <f t="shared" si="15"/>
        <v>ひたちなか市</v>
      </c>
      <c r="GM20" s="67">
        <v>0</v>
      </c>
      <c r="GN20" s="67">
        <v>0</v>
      </c>
      <c r="GO20" s="67">
        <v>0</v>
      </c>
      <c r="GP20" s="67">
        <v>0</v>
      </c>
      <c r="GQ20" s="67">
        <v>0</v>
      </c>
      <c r="GR20" s="67">
        <v>0</v>
      </c>
      <c r="GS20" s="67">
        <v>0</v>
      </c>
      <c r="GT20" s="67">
        <v>0</v>
      </c>
      <c r="GU20" s="67">
        <v>0</v>
      </c>
      <c r="GW20" s="65">
        <v>17</v>
      </c>
      <c r="GX20" s="66" t="str">
        <f t="shared" si="16"/>
        <v>ひたちなか市</v>
      </c>
      <c r="GY20" s="67">
        <v>36</v>
      </c>
      <c r="GZ20" s="67">
        <v>457686</v>
      </c>
      <c r="HA20" s="67">
        <v>457415</v>
      </c>
      <c r="HB20" s="67">
        <v>2182197</v>
      </c>
      <c r="HC20" s="67">
        <v>2182068</v>
      </c>
      <c r="HD20" s="67">
        <v>1527447</v>
      </c>
      <c r="HE20" s="67">
        <v>1</v>
      </c>
      <c r="HF20" s="67">
        <v>1695</v>
      </c>
      <c r="HG20" s="67">
        <v>1692</v>
      </c>
      <c r="HI20" s="65">
        <v>17</v>
      </c>
      <c r="HJ20" s="66" t="str">
        <f t="shared" si="17"/>
        <v>ひたちなか市</v>
      </c>
      <c r="HK20" s="67">
        <v>0</v>
      </c>
      <c r="HL20" s="67">
        <v>2412</v>
      </c>
      <c r="HM20" s="67">
        <v>2412</v>
      </c>
      <c r="HN20" s="67">
        <v>33069</v>
      </c>
      <c r="HO20" s="67">
        <v>33069</v>
      </c>
      <c r="HP20" s="67">
        <v>23149</v>
      </c>
      <c r="HQ20" s="67">
        <v>0</v>
      </c>
      <c r="HR20" s="67">
        <v>6</v>
      </c>
      <c r="HS20" s="67">
        <v>6</v>
      </c>
    </row>
    <row r="21" spans="1:227" s="56" customFormat="1" ht="15" customHeight="1">
      <c r="A21" s="65">
        <v>18</v>
      </c>
      <c r="B21" s="66" t="s">
        <v>91</v>
      </c>
      <c r="C21" s="67">
        <v>275448</v>
      </c>
      <c r="D21" s="67">
        <v>13066919</v>
      </c>
      <c r="E21" s="67">
        <v>12250471</v>
      </c>
      <c r="F21" s="67">
        <v>1278946</v>
      </c>
      <c r="G21" s="67">
        <v>1205572</v>
      </c>
      <c r="H21" s="67">
        <v>1205572</v>
      </c>
      <c r="I21" s="67">
        <v>732</v>
      </c>
      <c r="J21" s="67">
        <v>11344</v>
      </c>
      <c r="K21" s="67">
        <v>10243</v>
      </c>
      <c r="L21" s="62"/>
      <c r="M21" s="65">
        <v>18</v>
      </c>
      <c r="N21" s="66" t="str">
        <f t="shared" si="0"/>
        <v>鹿嶋市</v>
      </c>
      <c r="O21" s="67">
        <v>11912</v>
      </c>
      <c r="P21" s="67">
        <v>159903</v>
      </c>
      <c r="Q21" s="67">
        <v>156107</v>
      </c>
      <c r="R21" s="67">
        <v>181761</v>
      </c>
      <c r="S21" s="67">
        <v>180353</v>
      </c>
      <c r="T21" s="67">
        <v>60118</v>
      </c>
      <c r="U21" s="67">
        <v>9</v>
      </c>
      <c r="V21" s="67">
        <v>294</v>
      </c>
      <c r="W21" s="67">
        <v>282</v>
      </c>
      <c r="X21" s="63"/>
      <c r="Y21" s="65">
        <v>18</v>
      </c>
      <c r="Z21" s="66" t="str">
        <f t="shared" si="1"/>
        <v>鹿嶋市</v>
      </c>
      <c r="AA21" s="67">
        <v>106050</v>
      </c>
      <c r="AB21" s="67">
        <v>11838218</v>
      </c>
      <c r="AC21" s="67">
        <v>10873214</v>
      </c>
      <c r="AD21" s="67">
        <v>565763</v>
      </c>
      <c r="AE21" s="67">
        <v>519978</v>
      </c>
      <c r="AF21" s="67">
        <v>519978</v>
      </c>
      <c r="AG21" s="67">
        <v>639</v>
      </c>
      <c r="AH21" s="67">
        <v>11320</v>
      </c>
      <c r="AI21" s="67">
        <v>9895</v>
      </c>
      <c r="AJ21" s="62"/>
      <c r="AK21" s="65">
        <v>18</v>
      </c>
      <c r="AL21" s="66" t="str">
        <f t="shared" si="2"/>
        <v>鹿嶋市</v>
      </c>
      <c r="AM21" s="67">
        <v>27743</v>
      </c>
      <c r="AN21" s="67">
        <v>1417232</v>
      </c>
      <c r="AO21" s="67">
        <v>1405788</v>
      </c>
      <c r="AP21" s="67">
        <v>5866423</v>
      </c>
      <c r="AQ21" s="67">
        <v>5844917</v>
      </c>
      <c r="AR21" s="67">
        <v>1733955</v>
      </c>
      <c r="AS21" s="67">
        <v>55</v>
      </c>
      <c r="AT21" s="67">
        <v>1800</v>
      </c>
      <c r="AU21" s="67">
        <v>1744</v>
      </c>
      <c r="AV21" s="63"/>
      <c r="AW21" s="65">
        <v>18</v>
      </c>
      <c r="AX21" s="66" t="str">
        <f t="shared" si="3"/>
        <v>鹿嶋市</v>
      </c>
      <c r="AY21" s="67">
        <v>0</v>
      </c>
      <c r="AZ21" s="67">
        <v>5347329</v>
      </c>
      <c r="BA21" s="67">
        <v>4876985</v>
      </c>
      <c r="BB21" s="67">
        <v>55631116</v>
      </c>
      <c r="BC21" s="67">
        <v>52587699</v>
      </c>
      <c r="BD21" s="67">
        <v>8722552</v>
      </c>
      <c r="BE21" s="67">
        <v>0</v>
      </c>
      <c r="BF21" s="67">
        <v>27296</v>
      </c>
      <c r="BG21" s="67">
        <v>24239</v>
      </c>
      <c r="BH21" s="63"/>
      <c r="BI21" s="65">
        <v>18</v>
      </c>
      <c r="BJ21" s="66" t="str">
        <f t="shared" si="4"/>
        <v>鹿嶋市</v>
      </c>
      <c r="BK21" s="67">
        <v>0</v>
      </c>
      <c r="BL21" s="67">
        <v>5101093</v>
      </c>
      <c r="BM21" s="67">
        <v>5066941</v>
      </c>
      <c r="BN21" s="67">
        <v>42869420</v>
      </c>
      <c r="BO21" s="67">
        <v>42682112</v>
      </c>
      <c r="BP21" s="67">
        <v>14133282</v>
      </c>
      <c r="BQ21" s="67">
        <v>0</v>
      </c>
      <c r="BR21" s="67">
        <v>23285</v>
      </c>
      <c r="BS21" s="67">
        <v>22115</v>
      </c>
      <c r="BT21" s="63"/>
      <c r="BU21" s="65">
        <v>18</v>
      </c>
      <c r="BV21" s="66" t="str">
        <f t="shared" si="5"/>
        <v>鹿嶋市</v>
      </c>
      <c r="BW21" s="67">
        <v>0</v>
      </c>
      <c r="BX21" s="67">
        <v>8654208</v>
      </c>
      <c r="BY21" s="67">
        <v>8651391</v>
      </c>
      <c r="BZ21" s="67">
        <v>88615305</v>
      </c>
      <c r="CA21" s="67">
        <v>88601469</v>
      </c>
      <c r="CB21" s="67">
        <v>61986967</v>
      </c>
      <c r="CC21" s="67">
        <v>0</v>
      </c>
      <c r="CD21" s="67">
        <v>5986</v>
      </c>
      <c r="CE21" s="67">
        <v>5871</v>
      </c>
      <c r="CF21" s="63"/>
      <c r="CG21" s="65">
        <v>18</v>
      </c>
      <c r="CH21" s="66" t="str">
        <f t="shared" si="6"/>
        <v>鹿嶋市</v>
      </c>
      <c r="CI21" s="67">
        <v>1080220</v>
      </c>
      <c r="CJ21" s="67">
        <v>19102630</v>
      </c>
      <c r="CK21" s="67">
        <v>18595317</v>
      </c>
      <c r="CL21" s="67">
        <v>187115841</v>
      </c>
      <c r="CM21" s="67">
        <v>183871280</v>
      </c>
      <c r="CN21" s="67">
        <v>84842801</v>
      </c>
      <c r="CO21" s="67">
        <v>832</v>
      </c>
      <c r="CP21" s="67">
        <v>56567</v>
      </c>
      <c r="CQ21" s="67">
        <v>52225</v>
      </c>
      <c r="CR21" s="62"/>
      <c r="CS21" s="65">
        <v>18</v>
      </c>
      <c r="CT21" s="66" t="str">
        <f t="shared" si="7"/>
        <v>鹿嶋市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2"/>
      <c r="DE21" s="65">
        <v>18</v>
      </c>
      <c r="DF21" s="66" t="str">
        <f t="shared" si="8"/>
        <v>鹿嶋市</v>
      </c>
      <c r="DG21" s="67">
        <v>0</v>
      </c>
      <c r="DH21" s="67">
        <v>0</v>
      </c>
      <c r="DI21" s="67">
        <v>0</v>
      </c>
      <c r="DJ21" s="67">
        <v>0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2"/>
      <c r="DQ21" s="65">
        <v>18</v>
      </c>
      <c r="DR21" s="66" t="str">
        <f t="shared" si="9"/>
        <v>鹿嶋市</v>
      </c>
      <c r="DS21" s="67">
        <v>91427</v>
      </c>
      <c r="DT21" s="67">
        <v>14058</v>
      </c>
      <c r="DU21" s="67">
        <v>4207</v>
      </c>
      <c r="DV21" s="67">
        <v>3892</v>
      </c>
      <c r="DW21" s="67">
        <v>3734</v>
      </c>
      <c r="DX21" s="67">
        <v>2712</v>
      </c>
      <c r="DY21" s="67">
        <v>115</v>
      </c>
      <c r="DZ21" s="67">
        <v>21</v>
      </c>
      <c r="EA21" s="67">
        <v>6</v>
      </c>
      <c r="EB21" s="62"/>
      <c r="EC21" s="65">
        <v>18</v>
      </c>
      <c r="ED21" s="66" t="str">
        <f t="shared" si="10"/>
        <v>鹿嶋市</v>
      </c>
      <c r="EE21" s="67">
        <v>1057996</v>
      </c>
      <c r="EF21" s="67">
        <v>12411648</v>
      </c>
      <c r="EG21" s="67">
        <v>10017649</v>
      </c>
      <c r="EH21" s="67">
        <v>306381</v>
      </c>
      <c r="EI21" s="67">
        <v>246890</v>
      </c>
      <c r="EJ21" s="67">
        <v>246890</v>
      </c>
      <c r="EK21" s="67">
        <v>1787</v>
      </c>
      <c r="EL21" s="67">
        <v>10413</v>
      </c>
      <c r="EM21" s="67">
        <v>6656</v>
      </c>
      <c r="EO21" s="65">
        <v>18</v>
      </c>
      <c r="EP21" s="66" t="str">
        <f t="shared" si="11"/>
        <v>鹿嶋市</v>
      </c>
      <c r="EQ21" s="67">
        <v>114294</v>
      </c>
      <c r="ER21" s="67">
        <v>664380</v>
      </c>
      <c r="ES21" s="67">
        <v>660892</v>
      </c>
      <c r="ET21" s="67">
        <v>1314964</v>
      </c>
      <c r="EU21" s="67">
        <v>1308583</v>
      </c>
      <c r="EV21" s="67">
        <v>1031405</v>
      </c>
      <c r="EW21" s="67">
        <v>211</v>
      </c>
      <c r="EX21" s="67">
        <v>770</v>
      </c>
      <c r="EY21" s="67">
        <v>722</v>
      </c>
      <c r="FA21" s="65">
        <v>18</v>
      </c>
      <c r="FB21" s="66" t="str">
        <f t="shared" si="12"/>
        <v>鹿嶋市</v>
      </c>
      <c r="FC21" s="67">
        <v>0</v>
      </c>
      <c r="FD21" s="67">
        <v>13689</v>
      </c>
      <c r="FE21" s="67">
        <v>13689</v>
      </c>
      <c r="FF21" s="67">
        <v>712</v>
      </c>
      <c r="FG21" s="67">
        <v>712</v>
      </c>
      <c r="FH21" s="67">
        <v>581</v>
      </c>
      <c r="FI21" s="67">
        <v>0</v>
      </c>
      <c r="FJ21" s="67">
        <v>2</v>
      </c>
      <c r="FK21" s="67">
        <v>2</v>
      </c>
      <c r="FM21" s="65">
        <v>18</v>
      </c>
      <c r="FN21" s="66" t="str">
        <f t="shared" si="13"/>
        <v>鹿嶋市</v>
      </c>
      <c r="FO21" s="67">
        <v>399064</v>
      </c>
      <c r="FP21" s="67">
        <v>1912253</v>
      </c>
      <c r="FQ21" s="67">
        <v>1020433</v>
      </c>
      <c r="FR21" s="67">
        <v>813005</v>
      </c>
      <c r="FS21" s="67">
        <v>668497</v>
      </c>
      <c r="FT21" s="67">
        <v>590238</v>
      </c>
      <c r="FU21" s="67">
        <v>570</v>
      </c>
      <c r="FV21" s="67">
        <v>5679</v>
      </c>
      <c r="FW21" s="67">
        <v>1890</v>
      </c>
      <c r="FY21" s="65">
        <v>18</v>
      </c>
      <c r="FZ21" s="66" t="str">
        <f t="shared" si="14"/>
        <v>鹿嶋市</v>
      </c>
      <c r="GA21" s="67">
        <v>0</v>
      </c>
      <c r="GB21" s="67">
        <v>615265</v>
      </c>
      <c r="GC21" s="67">
        <v>615184</v>
      </c>
      <c r="GD21" s="67">
        <v>756776</v>
      </c>
      <c r="GE21" s="67">
        <v>756676</v>
      </c>
      <c r="GF21" s="67">
        <v>756676</v>
      </c>
      <c r="GG21" s="67">
        <v>0</v>
      </c>
      <c r="GH21" s="67">
        <v>301</v>
      </c>
      <c r="GI21" s="67">
        <v>299</v>
      </c>
      <c r="GK21" s="65">
        <v>18</v>
      </c>
      <c r="GL21" s="66" t="str">
        <f t="shared" si="15"/>
        <v>鹿嶋市</v>
      </c>
      <c r="GM21" s="67">
        <v>0</v>
      </c>
      <c r="GN21" s="67">
        <v>0</v>
      </c>
      <c r="GO21" s="67">
        <v>0</v>
      </c>
      <c r="GP21" s="67">
        <v>0</v>
      </c>
      <c r="GQ21" s="67">
        <v>0</v>
      </c>
      <c r="GR21" s="67">
        <v>0</v>
      </c>
      <c r="GS21" s="67">
        <v>0</v>
      </c>
      <c r="GT21" s="67">
        <v>0</v>
      </c>
      <c r="GU21" s="67">
        <v>0</v>
      </c>
      <c r="GW21" s="65">
        <v>18</v>
      </c>
      <c r="GX21" s="66" t="str">
        <f t="shared" si="16"/>
        <v>鹿嶋市</v>
      </c>
      <c r="GY21" s="67">
        <v>62187</v>
      </c>
      <c r="GZ21" s="67">
        <v>199594</v>
      </c>
      <c r="HA21" s="67">
        <v>197939</v>
      </c>
      <c r="HB21" s="67">
        <v>319266</v>
      </c>
      <c r="HC21" s="67">
        <v>317445</v>
      </c>
      <c r="HD21" s="67">
        <v>140934</v>
      </c>
      <c r="HE21" s="67">
        <v>216</v>
      </c>
      <c r="HF21" s="67">
        <v>646</v>
      </c>
      <c r="HG21" s="67">
        <v>645</v>
      </c>
      <c r="HI21" s="65">
        <v>18</v>
      </c>
      <c r="HJ21" s="66" t="str">
        <f t="shared" si="17"/>
        <v>鹿嶋市</v>
      </c>
      <c r="HK21" s="67">
        <v>0</v>
      </c>
      <c r="HL21" s="67">
        <v>1759</v>
      </c>
      <c r="HM21" s="67">
        <v>1759</v>
      </c>
      <c r="HN21" s="67">
        <v>7101</v>
      </c>
      <c r="HO21" s="67">
        <v>7101</v>
      </c>
      <c r="HP21" s="67">
        <v>4924</v>
      </c>
      <c r="HQ21" s="67">
        <v>0</v>
      </c>
      <c r="HR21" s="67">
        <v>1</v>
      </c>
      <c r="HS21" s="67">
        <v>1</v>
      </c>
    </row>
    <row r="22" spans="1:227" s="56" customFormat="1" ht="15" customHeight="1">
      <c r="A22" s="65">
        <v>19</v>
      </c>
      <c r="B22" s="66" t="s">
        <v>65</v>
      </c>
      <c r="C22" s="67">
        <v>331204</v>
      </c>
      <c r="D22" s="67">
        <v>18708479</v>
      </c>
      <c r="E22" s="67">
        <v>17719104</v>
      </c>
      <c r="F22" s="67">
        <v>1948162</v>
      </c>
      <c r="G22" s="67">
        <v>1854111</v>
      </c>
      <c r="H22" s="67">
        <v>1854111</v>
      </c>
      <c r="I22" s="67">
        <v>942</v>
      </c>
      <c r="J22" s="67">
        <v>13167</v>
      </c>
      <c r="K22" s="67">
        <v>12101</v>
      </c>
      <c r="L22" s="62"/>
      <c r="M22" s="65">
        <v>19</v>
      </c>
      <c r="N22" s="66" t="str">
        <f t="shared" si="0"/>
        <v>潮来市</v>
      </c>
      <c r="O22" s="67">
        <v>11402</v>
      </c>
      <c r="P22" s="67">
        <v>464735</v>
      </c>
      <c r="Q22" s="67">
        <v>462694</v>
      </c>
      <c r="R22" s="67">
        <v>1413136</v>
      </c>
      <c r="S22" s="67">
        <v>1406986</v>
      </c>
      <c r="T22" s="67">
        <v>468995</v>
      </c>
      <c r="U22" s="67">
        <v>52</v>
      </c>
      <c r="V22" s="67">
        <v>892</v>
      </c>
      <c r="W22" s="67">
        <v>878</v>
      </c>
      <c r="X22" s="63"/>
      <c r="Y22" s="65">
        <v>19</v>
      </c>
      <c r="Z22" s="66" t="str">
        <f t="shared" si="1"/>
        <v>潮来市</v>
      </c>
      <c r="AA22" s="67">
        <v>82351</v>
      </c>
      <c r="AB22" s="67">
        <v>5234104</v>
      </c>
      <c r="AC22" s="67">
        <v>4619184</v>
      </c>
      <c r="AD22" s="67">
        <v>279156</v>
      </c>
      <c r="AE22" s="67">
        <v>247177</v>
      </c>
      <c r="AF22" s="67">
        <v>247177</v>
      </c>
      <c r="AG22" s="67">
        <v>378</v>
      </c>
      <c r="AH22" s="67">
        <v>6908</v>
      </c>
      <c r="AI22" s="67">
        <v>6107</v>
      </c>
      <c r="AJ22" s="62"/>
      <c r="AK22" s="65">
        <v>19</v>
      </c>
      <c r="AL22" s="66" t="str">
        <f t="shared" si="2"/>
        <v>潮来市</v>
      </c>
      <c r="AM22" s="67">
        <v>5435</v>
      </c>
      <c r="AN22" s="67">
        <v>781258</v>
      </c>
      <c r="AO22" s="67">
        <v>778605</v>
      </c>
      <c r="AP22" s="67">
        <v>3820111</v>
      </c>
      <c r="AQ22" s="67">
        <v>3808149</v>
      </c>
      <c r="AR22" s="67">
        <v>1269354</v>
      </c>
      <c r="AS22" s="67">
        <v>32</v>
      </c>
      <c r="AT22" s="67">
        <v>1779</v>
      </c>
      <c r="AU22" s="67">
        <v>1746</v>
      </c>
      <c r="AV22" s="63"/>
      <c r="AW22" s="65">
        <v>19</v>
      </c>
      <c r="AX22" s="66" t="str">
        <f t="shared" si="3"/>
        <v>潮来市</v>
      </c>
      <c r="AY22" s="67">
        <v>0</v>
      </c>
      <c r="AZ22" s="67">
        <v>2475734</v>
      </c>
      <c r="BA22" s="67">
        <v>2231993</v>
      </c>
      <c r="BB22" s="67">
        <v>20653829</v>
      </c>
      <c r="BC22" s="67">
        <v>18906965</v>
      </c>
      <c r="BD22" s="67">
        <v>3148207</v>
      </c>
      <c r="BE22" s="67">
        <v>0</v>
      </c>
      <c r="BF22" s="67">
        <v>14551</v>
      </c>
      <c r="BG22" s="67">
        <v>12707</v>
      </c>
      <c r="BH22" s="63"/>
      <c r="BI22" s="65">
        <v>19</v>
      </c>
      <c r="BJ22" s="66" t="str">
        <f t="shared" si="4"/>
        <v>潮来市</v>
      </c>
      <c r="BK22" s="67">
        <v>0</v>
      </c>
      <c r="BL22" s="67">
        <v>2582391</v>
      </c>
      <c r="BM22" s="67">
        <v>2564866</v>
      </c>
      <c r="BN22" s="67">
        <v>16879141</v>
      </c>
      <c r="BO22" s="67">
        <v>16803632</v>
      </c>
      <c r="BP22" s="67">
        <v>5585371</v>
      </c>
      <c r="BQ22" s="67">
        <v>0</v>
      </c>
      <c r="BR22" s="67">
        <v>9710</v>
      </c>
      <c r="BS22" s="67">
        <v>9334</v>
      </c>
      <c r="BT22" s="63"/>
      <c r="BU22" s="65">
        <v>19</v>
      </c>
      <c r="BV22" s="66" t="str">
        <f t="shared" si="5"/>
        <v>潮来市</v>
      </c>
      <c r="BW22" s="67">
        <v>0</v>
      </c>
      <c r="BX22" s="67">
        <v>1567930</v>
      </c>
      <c r="BY22" s="67">
        <v>1566784</v>
      </c>
      <c r="BZ22" s="67">
        <v>12419474</v>
      </c>
      <c r="CA22" s="67">
        <v>12413382</v>
      </c>
      <c r="CB22" s="67">
        <v>8681695</v>
      </c>
      <c r="CC22" s="67">
        <v>0</v>
      </c>
      <c r="CD22" s="67">
        <v>2842</v>
      </c>
      <c r="CE22" s="67">
        <v>2808</v>
      </c>
      <c r="CF22" s="63"/>
      <c r="CG22" s="65">
        <v>19</v>
      </c>
      <c r="CH22" s="66" t="str">
        <f t="shared" si="6"/>
        <v>潮来市</v>
      </c>
      <c r="CI22" s="67">
        <v>493186</v>
      </c>
      <c r="CJ22" s="67">
        <v>6626055</v>
      </c>
      <c r="CK22" s="67">
        <v>6363643</v>
      </c>
      <c r="CL22" s="67">
        <v>49952444</v>
      </c>
      <c r="CM22" s="67">
        <v>48123979</v>
      </c>
      <c r="CN22" s="67">
        <v>17415273</v>
      </c>
      <c r="CO22" s="67">
        <v>796</v>
      </c>
      <c r="CP22" s="67">
        <v>27103</v>
      </c>
      <c r="CQ22" s="67">
        <v>24849</v>
      </c>
      <c r="CR22" s="62"/>
      <c r="CS22" s="65">
        <v>19</v>
      </c>
      <c r="CT22" s="66" t="str">
        <f t="shared" si="7"/>
        <v>潮来市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2"/>
      <c r="DE22" s="65">
        <v>19</v>
      </c>
      <c r="DF22" s="66" t="str">
        <f t="shared" si="8"/>
        <v>潮来市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2"/>
      <c r="DQ22" s="65">
        <v>19</v>
      </c>
      <c r="DR22" s="66" t="str">
        <f t="shared" si="9"/>
        <v>潮来市</v>
      </c>
      <c r="DS22" s="67">
        <v>17236</v>
      </c>
      <c r="DT22" s="67">
        <v>24802</v>
      </c>
      <c r="DU22" s="67">
        <v>24367</v>
      </c>
      <c r="DV22" s="67">
        <v>1565</v>
      </c>
      <c r="DW22" s="67">
        <v>1555</v>
      </c>
      <c r="DX22" s="67">
        <v>1555</v>
      </c>
      <c r="DY22" s="67">
        <v>14</v>
      </c>
      <c r="DZ22" s="67">
        <v>31</v>
      </c>
      <c r="EA22" s="67">
        <v>22</v>
      </c>
      <c r="EB22" s="62"/>
      <c r="EC22" s="65">
        <v>19</v>
      </c>
      <c r="ED22" s="66" t="str">
        <f t="shared" si="10"/>
        <v>潮来市</v>
      </c>
      <c r="EE22" s="67">
        <v>350738</v>
      </c>
      <c r="EF22" s="67">
        <v>8124339</v>
      </c>
      <c r="EG22" s="67">
        <v>6805702</v>
      </c>
      <c r="EH22" s="67">
        <v>278174</v>
      </c>
      <c r="EI22" s="67">
        <v>232929</v>
      </c>
      <c r="EJ22" s="67">
        <v>232929</v>
      </c>
      <c r="EK22" s="67">
        <v>271</v>
      </c>
      <c r="EL22" s="67">
        <v>4804</v>
      </c>
      <c r="EM22" s="67">
        <v>3654</v>
      </c>
      <c r="EO22" s="65">
        <v>19</v>
      </c>
      <c r="EP22" s="66" t="str">
        <f t="shared" si="11"/>
        <v>潮来市</v>
      </c>
      <c r="EQ22" s="67">
        <v>30133</v>
      </c>
      <c r="ER22" s="67">
        <v>80556</v>
      </c>
      <c r="ES22" s="67">
        <v>79577</v>
      </c>
      <c r="ET22" s="67">
        <v>158210</v>
      </c>
      <c r="EU22" s="67">
        <v>156770</v>
      </c>
      <c r="EV22" s="67">
        <v>109634</v>
      </c>
      <c r="EW22" s="67">
        <v>17</v>
      </c>
      <c r="EX22" s="67">
        <v>113</v>
      </c>
      <c r="EY22" s="67">
        <v>106</v>
      </c>
      <c r="FA22" s="65">
        <v>19</v>
      </c>
      <c r="FB22" s="66" t="str">
        <f t="shared" si="12"/>
        <v>潮来市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M22" s="65">
        <v>19</v>
      </c>
      <c r="FN22" s="66" t="str">
        <f t="shared" si="13"/>
        <v>潮来市</v>
      </c>
      <c r="FO22" s="67">
        <v>368350</v>
      </c>
      <c r="FP22" s="67">
        <v>830071</v>
      </c>
      <c r="FQ22" s="67">
        <v>630224</v>
      </c>
      <c r="FR22" s="67">
        <v>61437</v>
      </c>
      <c r="FS22" s="67">
        <v>56054</v>
      </c>
      <c r="FT22" s="67">
        <v>43637</v>
      </c>
      <c r="FU22" s="67">
        <v>483</v>
      </c>
      <c r="FV22" s="67">
        <v>1405</v>
      </c>
      <c r="FW22" s="67">
        <v>1056</v>
      </c>
      <c r="FY22" s="65">
        <v>19</v>
      </c>
      <c r="FZ22" s="66" t="str">
        <f t="shared" si="14"/>
        <v>潮来市</v>
      </c>
      <c r="GA22" s="67">
        <v>0</v>
      </c>
      <c r="GB22" s="67">
        <v>1482006</v>
      </c>
      <c r="GC22" s="67">
        <v>1481957</v>
      </c>
      <c r="GD22" s="67">
        <v>2417515</v>
      </c>
      <c r="GE22" s="67">
        <v>2417437</v>
      </c>
      <c r="GF22" s="67">
        <v>1692206</v>
      </c>
      <c r="GG22" s="67">
        <v>0</v>
      </c>
      <c r="GH22" s="67">
        <v>789</v>
      </c>
      <c r="GI22" s="67">
        <v>788</v>
      </c>
      <c r="GK22" s="65">
        <v>19</v>
      </c>
      <c r="GL22" s="66" t="str">
        <f t="shared" si="15"/>
        <v>潮来市</v>
      </c>
      <c r="GM22" s="67">
        <v>0</v>
      </c>
      <c r="GN22" s="67">
        <v>0</v>
      </c>
      <c r="GO22" s="67">
        <v>0</v>
      </c>
      <c r="GP22" s="67">
        <v>0</v>
      </c>
      <c r="GQ22" s="67">
        <v>0</v>
      </c>
      <c r="GR22" s="67">
        <v>0</v>
      </c>
      <c r="GS22" s="67">
        <v>0</v>
      </c>
      <c r="GT22" s="67">
        <v>0</v>
      </c>
      <c r="GU22" s="67">
        <v>0</v>
      </c>
      <c r="GW22" s="65">
        <v>19</v>
      </c>
      <c r="GX22" s="66" t="str">
        <f t="shared" si="16"/>
        <v>潮来市</v>
      </c>
      <c r="GY22" s="67">
        <v>0</v>
      </c>
      <c r="GZ22" s="67">
        <v>84628</v>
      </c>
      <c r="HA22" s="67">
        <v>84628</v>
      </c>
      <c r="HB22" s="67">
        <v>192230</v>
      </c>
      <c r="HC22" s="67">
        <v>192230</v>
      </c>
      <c r="HD22" s="67">
        <v>109458</v>
      </c>
      <c r="HE22" s="67">
        <v>0</v>
      </c>
      <c r="HF22" s="67">
        <v>391</v>
      </c>
      <c r="HG22" s="67">
        <v>391</v>
      </c>
      <c r="HI22" s="65">
        <v>19</v>
      </c>
      <c r="HJ22" s="66" t="str">
        <f t="shared" si="17"/>
        <v>潮来市</v>
      </c>
      <c r="HK22" s="67">
        <v>0</v>
      </c>
      <c r="HL22" s="67">
        <v>2718</v>
      </c>
      <c r="HM22" s="67">
        <v>2718</v>
      </c>
      <c r="HN22" s="67">
        <v>19404</v>
      </c>
      <c r="HO22" s="67">
        <v>19404</v>
      </c>
      <c r="HP22" s="67">
        <v>13381</v>
      </c>
      <c r="HQ22" s="67">
        <v>0</v>
      </c>
      <c r="HR22" s="67">
        <v>13</v>
      </c>
      <c r="HS22" s="67">
        <v>13</v>
      </c>
    </row>
    <row r="23" spans="1:227" s="56" customFormat="1" ht="15" customHeight="1">
      <c r="A23" s="65">
        <v>20</v>
      </c>
      <c r="B23" s="66" t="s">
        <v>92</v>
      </c>
      <c r="C23" s="67">
        <v>26160</v>
      </c>
      <c r="D23" s="67">
        <v>4613455</v>
      </c>
      <c r="E23" s="67">
        <v>4284337</v>
      </c>
      <c r="F23" s="67">
        <v>386761</v>
      </c>
      <c r="G23" s="67">
        <v>361002</v>
      </c>
      <c r="H23" s="67">
        <v>361002</v>
      </c>
      <c r="I23" s="67">
        <v>52</v>
      </c>
      <c r="J23" s="67">
        <v>2721</v>
      </c>
      <c r="K23" s="67">
        <v>2432</v>
      </c>
      <c r="L23" s="62"/>
      <c r="M23" s="65">
        <v>20</v>
      </c>
      <c r="N23" s="66" t="str">
        <f t="shared" si="0"/>
        <v>守谷市</v>
      </c>
      <c r="O23" s="67">
        <v>0</v>
      </c>
      <c r="P23" s="67">
        <v>12640</v>
      </c>
      <c r="Q23" s="67">
        <v>12640</v>
      </c>
      <c r="R23" s="67">
        <v>74920</v>
      </c>
      <c r="S23" s="67">
        <v>74920</v>
      </c>
      <c r="T23" s="67">
        <v>45152</v>
      </c>
      <c r="U23" s="67">
        <v>0</v>
      </c>
      <c r="V23" s="67">
        <v>21</v>
      </c>
      <c r="W23" s="67">
        <v>21</v>
      </c>
      <c r="X23" s="63"/>
      <c r="Y23" s="65">
        <v>20</v>
      </c>
      <c r="Z23" s="66" t="str">
        <f t="shared" si="1"/>
        <v>守谷市</v>
      </c>
      <c r="AA23" s="67">
        <v>47284</v>
      </c>
      <c r="AB23" s="67">
        <v>3710172</v>
      </c>
      <c r="AC23" s="67">
        <v>3372570</v>
      </c>
      <c r="AD23" s="67">
        <v>188294</v>
      </c>
      <c r="AE23" s="67">
        <v>171223</v>
      </c>
      <c r="AF23" s="67">
        <v>171223</v>
      </c>
      <c r="AG23" s="67">
        <v>130</v>
      </c>
      <c r="AH23" s="67">
        <v>5025</v>
      </c>
      <c r="AI23" s="67">
        <v>4400</v>
      </c>
      <c r="AJ23" s="62"/>
      <c r="AK23" s="65">
        <v>20</v>
      </c>
      <c r="AL23" s="66" t="str">
        <f t="shared" si="2"/>
        <v>守谷市</v>
      </c>
      <c r="AM23" s="67">
        <v>1822</v>
      </c>
      <c r="AN23" s="67">
        <v>274369</v>
      </c>
      <c r="AO23" s="67">
        <v>274304</v>
      </c>
      <c r="AP23" s="67">
        <v>9732823</v>
      </c>
      <c r="AQ23" s="67">
        <v>9731217</v>
      </c>
      <c r="AR23" s="67">
        <v>3177705</v>
      </c>
      <c r="AS23" s="67">
        <v>3</v>
      </c>
      <c r="AT23" s="67">
        <v>588</v>
      </c>
      <c r="AU23" s="67">
        <v>585</v>
      </c>
      <c r="AV23" s="63"/>
      <c r="AW23" s="65">
        <v>20</v>
      </c>
      <c r="AX23" s="66" t="str">
        <f t="shared" si="3"/>
        <v>守谷市</v>
      </c>
      <c r="AY23" s="67">
        <v>0</v>
      </c>
      <c r="AZ23" s="67">
        <v>3685613</v>
      </c>
      <c r="BA23" s="67">
        <v>3681597</v>
      </c>
      <c r="BB23" s="67">
        <v>169910345</v>
      </c>
      <c r="BC23" s="67">
        <v>169847912</v>
      </c>
      <c r="BD23" s="67">
        <v>25135889</v>
      </c>
      <c r="BE23" s="67">
        <v>0</v>
      </c>
      <c r="BF23" s="67">
        <v>19949</v>
      </c>
      <c r="BG23" s="67">
        <v>19897</v>
      </c>
      <c r="BH23" s="63"/>
      <c r="BI23" s="65">
        <v>20</v>
      </c>
      <c r="BJ23" s="66" t="str">
        <f t="shared" si="4"/>
        <v>守谷市</v>
      </c>
      <c r="BK23" s="67">
        <v>0</v>
      </c>
      <c r="BL23" s="67">
        <v>1796665</v>
      </c>
      <c r="BM23" s="67">
        <v>1796252</v>
      </c>
      <c r="BN23" s="67">
        <v>43804280</v>
      </c>
      <c r="BO23" s="67">
        <v>43796213</v>
      </c>
      <c r="BP23" s="67">
        <v>13160400</v>
      </c>
      <c r="BQ23" s="67">
        <v>0</v>
      </c>
      <c r="BR23" s="67">
        <v>10730</v>
      </c>
      <c r="BS23" s="67">
        <v>10708</v>
      </c>
      <c r="BT23" s="63"/>
      <c r="BU23" s="65">
        <v>20</v>
      </c>
      <c r="BV23" s="66" t="str">
        <f t="shared" si="5"/>
        <v>守谷市</v>
      </c>
      <c r="BW23" s="67">
        <v>0</v>
      </c>
      <c r="BX23" s="67">
        <v>2633709</v>
      </c>
      <c r="BY23" s="67">
        <v>2633533</v>
      </c>
      <c r="BZ23" s="67">
        <v>88644788</v>
      </c>
      <c r="CA23" s="67">
        <v>88642326</v>
      </c>
      <c r="CB23" s="67">
        <v>56451018</v>
      </c>
      <c r="CC23" s="67">
        <v>0</v>
      </c>
      <c r="CD23" s="67">
        <v>3486</v>
      </c>
      <c r="CE23" s="67">
        <v>3468</v>
      </c>
      <c r="CF23" s="63"/>
      <c r="CG23" s="65">
        <v>20</v>
      </c>
      <c r="CH23" s="66" t="str">
        <f t="shared" si="6"/>
        <v>守谷市</v>
      </c>
      <c r="CI23" s="67">
        <v>304789</v>
      </c>
      <c r="CJ23" s="67">
        <v>8115987</v>
      </c>
      <c r="CK23" s="67">
        <v>8111382</v>
      </c>
      <c r="CL23" s="67">
        <v>302359413</v>
      </c>
      <c r="CM23" s="67">
        <v>302286451</v>
      </c>
      <c r="CN23" s="67">
        <v>94747307</v>
      </c>
      <c r="CO23" s="67">
        <v>313</v>
      </c>
      <c r="CP23" s="67">
        <v>34165</v>
      </c>
      <c r="CQ23" s="67">
        <v>34073</v>
      </c>
      <c r="CR23" s="62"/>
      <c r="CS23" s="65">
        <v>20</v>
      </c>
      <c r="CT23" s="66" t="str">
        <f t="shared" si="7"/>
        <v>守谷市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2"/>
      <c r="DE23" s="65">
        <v>20</v>
      </c>
      <c r="DF23" s="66" t="str">
        <f t="shared" si="8"/>
        <v>守谷市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2"/>
      <c r="DQ23" s="65">
        <v>20</v>
      </c>
      <c r="DR23" s="66" t="str">
        <f t="shared" si="9"/>
        <v>守谷市</v>
      </c>
      <c r="DS23" s="67">
        <v>66965</v>
      </c>
      <c r="DT23" s="67">
        <v>2196</v>
      </c>
      <c r="DU23" s="67">
        <v>835</v>
      </c>
      <c r="DV23" s="67">
        <v>39</v>
      </c>
      <c r="DW23" s="67">
        <v>15</v>
      </c>
      <c r="DX23" s="67">
        <v>15</v>
      </c>
      <c r="DY23" s="67">
        <v>71</v>
      </c>
      <c r="DZ23" s="67">
        <v>6</v>
      </c>
      <c r="EA23" s="67">
        <v>3</v>
      </c>
      <c r="EB23" s="62"/>
      <c r="EC23" s="65">
        <v>20</v>
      </c>
      <c r="ED23" s="66" t="str">
        <f t="shared" si="10"/>
        <v>守谷市</v>
      </c>
      <c r="EE23" s="67">
        <v>141904</v>
      </c>
      <c r="EF23" s="67">
        <v>2073180</v>
      </c>
      <c r="EG23" s="67">
        <v>1716238</v>
      </c>
      <c r="EH23" s="67">
        <v>69346</v>
      </c>
      <c r="EI23" s="67">
        <v>57382</v>
      </c>
      <c r="EJ23" s="67">
        <v>57382</v>
      </c>
      <c r="EK23" s="67">
        <v>128</v>
      </c>
      <c r="EL23" s="67">
        <v>3098</v>
      </c>
      <c r="EM23" s="67">
        <v>2414</v>
      </c>
      <c r="EO23" s="65">
        <v>20</v>
      </c>
      <c r="EP23" s="66" t="str">
        <f t="shared" si="11"/>
        <v>守谷市</v>
      </c>
      <c r="EQ23" s="67">
        <v>19814</v>
      </c>
      <c r="ER23" s="67">
        <v>234077</v>
      </c>
      <c r="ES23" s="67">
        <v>230095</v>
      </c>
      <c r="ET23" s="67">
        <v>209270</v>
      </c>
      <c r="EU23" s="67">
        <v>205692</v>
      </c>
      <c r="EV23" s="67">
        <v>132857</v>
      </c>
      <c r="EW23" s="67">
        <v>16</v>
      </c>
      <c r="EX23" s="67">
        <v>251</v>
      </c>
      <c r="EY23" s="67">
        <v>227</v>
      </c>
      <c r="FA23" s="65">
        <v>20</v>
      </c>
      <c r="FB23" s="66" t="str">
        <f t="shared" si="12"/>
        <v>守谷市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M23" s="65">
        <v>20</v>
      </c>
      <c r="FN23" s="66" t="str">
        <f t="shared" si="13"/>
        <v>守谷市</v>
      </c>
      <c r="FO23" s="67">
        <v>1279182</v>
      </c>
      <c r="FP23" s="67">
        <v>382401</v>
      </c>
      <c r="FQ23" s="67">
        <v>186641</v>
      </c>
      <c r="FR23" s="67">
        <v>13110</v>
      </c>
      <c r="FS23" s="67">
        <v>7417</v>
      </c>
      <c r="FT23" s="67">
        <v>7417</v>
      </c>
      <c r="FU23" s="67">
        <v>1456</v>
      </c>
      <c r="FV23" s="67">
        <v>961</v>
      </c>
      <c r="FW23" s="67">
        <v>541</v>
      </c>
      <c r="FY23" s="65">
        <v>20</v>
      </c>
      <c r="FZ23" s="66" t="str">
        <f t="shared" si="14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5"/>
        <v>守谷市</v>
      </c>
      <c r="GM23" s="67">
        <v>0</v>
      </c>
      <c r="GN23" s="67">
        <v>0</v>
      </c>
      <c r="GO23" s="67">
        <v>0</v>
      </c>
      <c r="GP23" s="67">
        <v>0</v>
      </c>
      <c r="GQ23" s="67">
        <v>0</v>
      </c>
      <c r="GR23" s="67">
        <v>0</v>
      </c>
      <c r="GS23" s="67">
        <v>0</v>
      </c>
      <c r="GT23" s="67">
        <v>0</v>
      </c>
      <c r="GU23" s="67">
        <v>0</v>
      </c>
      <c r="GW23" s="65">
        <v>20</v>
      </c>
      <c r="GX23" s="66" t="str">
        <f t="shared" si="16"/>
        <v>守谷市</v>
      </c>
      <c r="GY23" s="67">
        <v>6857</v>
      </c>
      <c r="GZ23" s="67">
        <v>178736</v>
      </c>
      <c r="HA23" s="67">
        <v>178723</v>
      </c>
      <c r="HB23" s="67">
        <v>1268030</v>
      </c>
      <c r="HC23" s="67">
        <v>1267962</v>
      </c>
      <c r="HD23" s="67">
        <v>802819</v>
      </c>
      <c r="HE23" s="67">
        <v>15</v>
      </c>
      <c r="HF23" s="67">
        <v>772</v>
      </c>
      <c r="HG23" s="67">
        <v>771</v>
      </c>
      <c r="HI23" s="65">
        <v>20</v>
      </c>
      <c r="HJ23" s="66" t="str">
        <f t="shared" si="17"/>
        <v>守谷市</v>
      </c>
      <c r="HK23" s="67">
        <v>0</v>
      </c>
      <c r="HL23" s="67">
        <v>14389</v>
      </c>
      <c r="HM23" s="67">
        <v>14389</v>
      </c>
      <c r="HN23" s="67">
        <v>507037</v>
      </c>
      <c r="HO23" s="67">
        <v>507037</v>
      </c>
      <c r="HP23" s="67">
        <v>321640</v>
      </c>
      <c r="HQ23" s="67">
        <v>0</v>
      </c>
      <c r="HR23" s="67">
        <v>10</v>
      </c>
      <c r="HS23" s="67">
        <v>10</v>
      </c>
    </row>
    <row r="24" spans="1:227" s="56" customFormat="1" ht="15" customHeight="1">
      <c r="A24" s="65">
        <v>21</v>
      </c>
      <c r="B24" s="66" t="s">
        <v>105</v>
      </c>
      <c r="C24" s="67">
        <v>426392</v>
      </c>
      <c r="D24" s="67">
        <v>23903738</v>
      </c>
      <c r="E24" s="67">
        <v>22569228</v>
      </c>
      <c r="F24" s="67">
        <v>2290286</v>
      </c>
      <c r="G24" s="67">
        <v>2178532</v>
      </c>
      <c r="H24" s="67">
        <v>2178279</v>
      </c>
      <c r="I24" s="67">
        <v>1473</v>
      </c>
      <c r="J24" s="67">
        <v>28806</v>
      </c>
      <c r="K24" s="67">
        <v>26787</v>
      </c>
      <c r="L24" s="62"/>
      <c r="M24" s="65">
        <v>21</v>
      </c>
      <c r="N24" s="66" t="str">
        <f t="shared" si="0"/>
        <v>常陸大宮市</v>
      </c>
      <c r="O24" s="67">
        <v>1740</v>
      </c>
      <c r="P24" s="67">
        <v>9037</v>
      </c>
      <c r="Q24" s="67">
        <v>8987</v>
      </c>
      <c r="R24" s="67">
        <v>34856</v>
      </c>
      <c r="S24" s="67">
        <v>34672</v>
      </c>
      <c r="T24" s="67">
        <v>23335</v>
      </c>
      <c r="U24" s="67">
        <v>7</v>
      </c>
      <c r="V24" s="67">
        <v>20</v>
      </c>
      <c r="W24" s="67">
        <v>18</v>
      </c>
      <c r="X24" s="63"/>
      <c r="Y24" s="65">
        <v>21</v>
      </c>
      <c r="Z24" s="66" t="str">
        <f t="shared" si="1"/>
        <v>常陸大宮市</v>
      </c>
      <c r="AA24" s="67">
        <v>817744</v>
      </c>
      <c r="AB24" s="67">
        <v>31119316</v>
      </c>
      <c r="AC24" s="67">
        <v>28599098</v>
      </c>
      <c r="AD24" s="67">
        <v>1521362</v>
      </c>
      <c r="AE24" s="67">
        <v>1404250</v>
      </c>
      <c r="AF24" s="67">
        <v>1404044</v>
      </c>
      <c r="AG24" s="67">
        <v>2944</v>
      </c>
      <c r="AH24" s="67">
        <v>45969</v>
      </c>
      <c r="AI24" s="67">
        <v>41296</v>
      </c>
      <c r="AJ24" s="62"/>
      <c r="AK24" s="65">
        <v>21</v>
      </c>
      <c r="AL24" s="66" t="str">
        <f t="shared" si="2"/>
        <v>常陸大宮市</v>
      </c>
      <c r="AM24" s="67">
        <v>4745</v>
      </c>
      <c r="AN24" s="67">
        <v>103636</v>
      </c>
      <c r="AO24" s="67">
        <v>103340</v>
      </c>
      <c r="AP24" s="67">
        <v>731479</v>
      </c>
      <c r="AQ24" s="67">
        <v>730364</v>
      </c>
      <c r="AR24" s="67">
        <v>499877</v>
      </c>
      <c r="AS24" s="67">
        <v>11</v>
      </c>
      <c r="AT24" s="67">
        <v>265</v>
      </c>
      <c r="AU24" s="67">
        <v>260</v>
      </c>
      <c r="AV24" s="63"/>
      <c r="AW24" s="65">
        <v>21</v>
      </c>
      <c r="AX24" s="66" t="str">
        <f t="shared" si="3"/>
        <v>常陸大宮市</v>
      </c>
      <c r="AY24" s="67">
        <v>0</v>
      </c>
      <c r="AZ24" s="67">
        <v>3448171</v>
      </c>
      <c r="BA24" s="67">
        <v>3072021</v>
      </c>
      <c r="BB24" s="67">
        <v>23420371</v>
      </c>
      <c r="BC24" s="67">
        <v>22384293</v>
      </c>
      <c r="BD24" s="67">
        <v>3553083</v>
      </c>
      <c r="BE24" s="67">
        <v>0</v>
      </c>
      <c r="BF24" s="67">
        <v>16317</v>
      </c>
      <c r="BG24" s="67">
        <v>14312</v>
      </c>
      <c r="BH24" s="63"/>
      <c r="BI24" s="65">
        <v>21</v>
      </c>
      <c r="BJ24" s="66" t="str">
        <f t="shared" si="4"/>
        <v>常陸大宮市</v>
      </c>
      <c r="BK24" s="67">
        <v>0</v>
      </c>
      <c r="BL24" s="67">
        <v>6582309</v>
      </c>
      <c r="BM24" s="67">
        <v>6288319</v>
      </c>
      <c r="BN24" s="67">
        <v>30313612</v>
      </c>
      <c r="BO24" s="67">
        <v>29795558</v>
      </c>
      <c r="BP24" s="67">
        <v>9391591</v>
      </c>
      <c r="BQ24" s="67">
        <v>0</v>
      </c>
      <c r="BR24" s="67">
        <v>17433</v>
      </c>
      <c r="BS24" s="67">
        <v>15604</v>
      </c>
      <c r="BT24" s="63"/>
      <c r="BU24" s="65">
        <v>21</v>
      </c>
      <c r="BV24" s="66" t="str">
        <f t="shared" si="5"/>
        <v>常陸大宮市</v>
      </c>
      <c r="BW24" s="67">
        <v>0</v>
      </c>
      <c r="BX24" s="67">
        <v>4548198</v>
      </c>
      <c r="BY24" s="67">
        <v>4509873</v>
      </c>
      <c r="BZ24" s="67">
        <v>29144465</v>
      </c>
      <c r="CA24" s="67">
        <v>29078147</v>
      </c>
      <c r="CB24" s="67">
        <v>19852213</v>
      </c>
      <c r="CC24" s="67">
        <v>0</v>
      </c>
      <c r="CD24" s="67">
        <v>8823</v>
      </c>
      <c r="CE24" s="67">
        <v>8441</v>
      </c>
      <c r="CF24" s="63"/>
      <c r="CG24" s="65">
        <v>21</v>
      </c>
      <c r="CH24" s="66" t="str">
        <f t="shared" si="6"/>
        <v>常陸大宮市</v>
      </c>
      <c r="CI24" s="67">
        <v>951832</v>
      </c>
      <c r="CJ24" s="67">
        <v>14578678</v>
      </c>
      <c r="CK24" s="67">
        <v>13870213</v>
      </c>
      <c r="CL24" s="67">
        <v>82878448</v>
      </c>
      <c r="CM24" s="67">
        <v>81257998</v>
      </c>
      <c r="CN24" s="67">
        <v>32796887</v>
      </c>
      <c r="CO24" s="67">
        <v>1664</v>
      </c>
      <c r="CP24" s="67">
        <v>42573</v>
      </c>
      <c r="CQ24" s="67">
        <v>38357</v>
      </c>
      <c r="CR24" s="62"/>
      <c r="CS24" s="65">
        <v>21</v>
      </c>
      <c r="CT24" s="66" t="str">
        <f t="shared" si="7"/>
        <v>常陸大宮市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2"/>
      <c r="DE24" s="65">
        <v>21</v>
      </c>
      <c r="DF24" s="66" t="str">
        <f t="shared" si="8"/>
        <v>常陸大宮市</v>
      </c>
      <c r="DG24" s="67">
        <v>0</v>
      </c>
      <c r="DH24" s="67">
        <v>4</v>
      </c>
      <c r="DI24" s="67">
        <v>4</v>
      </c>
      <c r="DJ24" s="67">
        <v>10</v>
      </c>
      <c r="DK24" s="67">
        <v>10</v>
      </c>
      <c r="DL24" s="67">
        <v>10</v>
      </c>
      <c r="DM24" s="67">
        <v>0</v>
      </c>
      <c r="DN24" s="67">
        <v>1</v>
      </c>
      <c r="DO24" s="67">
        <v>1</v>
      </c>
      <c r="DP24" s="62"/>
      <c r="DQ24" s="65">
        <v>21</v>
      </c>
      <c r="DR24" s="66" t="str">
        <f t="shared" si="9"/>
        <v>常陸大宮市</v>
      </c>
      <c r="DS24" s="67">
        <v>92871</v>
      </c>
      <c r="DT24" s="67">
        <v>7175</v>
      </c>
      <c r="DU24" s="67">
        <v>6533</v>
      </c>
      <c r="DV24" s="67">
        <v>57</v>
      </c>
      <c r="DW24" s="67">
        <v>52</v>
      </c>
      <c r="DX24" s="67">
        <v>52</v>
      </c>
      <c r="DY24" s="67">
        <v>100</v>
      </c>
      <c r="DZ24" s="67">
        <v>41</v>
      </c>
      <c r="EA24" s="67">
        <v>36</v>
      </c>
      <c r="EB24" s="62"/>
      <c r="EC24" s="65">
        <v>21</v>
      </c>
      <c r="ED24" s="66" t="str">
        <f t="shared" si="10"/>
        <v>常陸大宮市</v>
      </c>
      <c r="EE24" s="67">
        <v>48232219</v>
      </c>
      <c r="EF24" s="67">
        <v>167905037</v>
      </c>
      <c r="EG24" s="67">
        <v>157403165</v>
      </c>
      <c r="EH24" s="67">
        <v>3862523</v>
      </c>
      <c r="EI24" s="67">
        <v>3640912</v>
      </c>
      <c r="EJ24" s="67">
        <v>3640883</v>
      </c>
      <c r="EK24" s="67">
        <v>3271</v>
      </c>
      <c r="EL24" s="67">
        <v>43099</v>
      </c>
      <c r="EM24" s="67">
        <v>37565</v>
      </c>
      <c r="EO24" s="65">
        <v>21</v>
      </c>
      <c r="EP24" s="66" t="str">
        <f t="shared" si="11"/>
        <v>常陸大宮市</v>
      </c>
      <c r="EQ24" s="67">
        <v>0</v>
      </c>
      <c r="ER24" s="67">
        <v>0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FA24" s="65">
        <v>21</v>
      </c>
      <c r="FB24" s="66" t="str">
        <f t="shared" si="12"/>
        <v>常陸大宮市</v>
      </c>
      <c r="FC24" s="67">
        <v>544386</v>
      </c>
      <c r="FD24" s="67">
        <v>420769</v>
      </c>
      <c r="FE24" s="67">
        <v>409473</v>
      </c>
      <c r="FF24" s="67">
        <v>10940</v>
      </c>
      <c r="FG24" s="67">
        <v>10646</v>
      </c>
      <c r="FH24" s="67">
        <v>10534</v>
      </c>
      <c r="FI24" s="67">
        <v>37</v>
      </c>
      <c r="FJ24" s="67">
        <v>166</v>
      </c>
      <c r="FK24" s="67">
        <v>154</v>
      </c>
      <c r="FM24" s="65">
        <v>21</v>
      </c>
      <c r="FN24" s="66" t="str">
        <f t="shared" si="13"/>
        <v>常陸大宮市</v>
      </c>
      <c r="FO24" s="67">
        <v>1396276</v>
      </c>
      <c r="FP24" s="67">
        <v>8486080</v>
      </c>
      <c r="FQ24" s="67">
        <v>6734488</v>
      </c>
      <c r="FR24" s="67">
        <v>67887</v>
      </c>
      <c r="FS24" s="67">
        <v>53874</v>
      </c>
      <c r="FT24" s="67">
        <v>53239</v>
      </c>
      <c r="FU24" s="67">
        <v>1069</v>
      </c>
      <c r="FV24" s="67">
        <v>16945</v>
      </c>
      <c r="FW24" s="67">
        <v>13753</v>
      </c>
      <c r="FY24" s="65">
        <v>21</v>
      </c>
      <c r="FZ24" s="66" t="str">
        <f t="shared" si="14"/>
        <v>常陸大宮市</v>
      </c>
      <c r="GA24" s="67">
        <v>119066</v>
      </c>
      <c r="GB24" s="67">
        <v>10410120</v>
      </c>
      <c r="GC24" s="67">
        <v>10409423</v>
      </c>
      <c r="GD24" s="67">
        <v>11421077</v>
      </c>
      <c r="GE24" s="67">
        <v>11420345</v>
      </c>
      <c r="GF24" s="67">
        <v>7400874</v>
      </c>
      <c r="GG24" s="67">
        <v>152</v>
      </c>
      <c r="GH24" s="67">
        <v>3926</v>
      </c>
      <c r="GI24" s="67">
        <v>3922</v>
      </c>
      <c r="GK24" s="65">
        <v>21</v>
      </c>
      <c r="GL24" s="66" t="str">
        <f t="shared" si="15"/>
        <v>常陸大宮市</v>
      </c>
      <c r="GM24" s="67">
        <v>52</v>
      </c>
      <c r="GN24" s="67">
        <v>0</v>
      </c>
      <c r="GO24" s="67">
        <v>0</v>
      </c>
      <c r="GP24" s="67">
        <v>0</v>
      </c>
      <c r="GQ24" s="67">
        <v>0</v>
      </c>
      <c r="GR24" s="67">
        <v>0</v>
      </c>
      <c r="GS24" s="67">
        <v>1</v>
      </c>
      <c r="GT24" s="67">
        <v>0</v>
      </c>
      <c r="GU24" s="67">
        <v>0</v>
      </c>
      <c r="GW24" s="65">
        <v>21</v>
      </c>
      <c r="GX24" s="66" t="str">
        <f t="shared" si="16"/>
        <v>常陸大宮市</v>
      </c>
      <c r="GY24" s="67">
        <v>2717</v>
      </c>
      <c r="GZ24" s="67">
        <v>328551</v>
      </c>
      <c r="HA24" s="67">
        <v>328489</v>
      </c>
      <c r="HB24" s="67">
        <v>334080</v>
      </c>
      <c r="HC24" s="67">
        <v>334058</v>
      </c>
      <c r="HD24" s="67">
        <v>205731</v>
      </c>
      <c r="HE24" s="67">
        <v>37</v>
      </c>
      <c r="HF24" s="67">
        <v>1510</v>
      </c>
      <c r="HG24" s="67">
        <v>1504</v>
      </c>
      <c r="HI24" s="65">
        <v>21</v>
      </c>
      <c r="HJ24" s="66" t="str">
        <f t="shared" si="17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</row>
    <row r="25" spans="1:227" s="56" customFormat="1" ht="15" customHeight="1">
      <c r="A25" s="65">
        <v>22</v>
      </c>
      <c r="B25" s="66" t="s">
        <v>106</v>
      </c>
      <c r="C25" s="67">
        <v>174077</v>
      </c>
      <c r="D25" s="67">
        <v>19992616</v>
      </c>
      <c r="E25" s="67">
        <v>19028988</v>
      </c>
      <c r="F25" s="67">
        <v>2008339</v>
      </c>
      <c r="G25" s="67">
        <v>1916624</v>
      </c>
      <c r="H25" s="67">
        <v>1913673</v>
      </c>
      <c r="I25" s="67">
        <v>443</v>
      </c>
      <c r="J25" s="67">
        <v>15719</v>
      </c>
      <c r="K25" s="67">
        <v>14704</v>
      </c>
      <c r="L25" s="62"/>
      <c r="M25" s="65">
        <v>22</v>
      </c>
      <c r="N25" s="66" t="str">
        <f t="shared" si="0"/>
        <v>那珂市</v>
      </c>
      <c r="O25" s="67">
        <v>27716</v>
      </c>
      <c r="P25" s="67">
        <v>127867</v>
      </c>
      <c r="Q25" s="67">
        <v>126177</v>
      </c>
      <c r="R25" s="67">
        <v>736408</v>
      </c>
      <c r="S25" s="67">
        <v>732801</v>
      </c>
      <c r="T25" s="67">
        <v>235645</v>
      </c>
      <c r="U25" s="67">
        <v>5</v>
      </c>
      <c r="V25" s="67">
        <v>132</v>
      </c>
      <c r="W25" s="67">
        <v>123</v>
      </c>
      <c r="X25" s="63"/>
      <c r="Y25" s="65">
        <v>22</v>
      </c>
      <c r="Z25" s="66" t="str">
        <f t="shared" si="1"/>
        <v>那珂市</v>
      </c>
      <c r="AA25" s="67">
        <v>1141462</v>
      </c>
      <c r="AB25" s="67">
        <v>22119409</v>
      </c>
      <c r="AC25" s="67">
        <v>20550668</v>
      </c>
      <c r="AD25" s="67">
        <v>1196428</v>
      </c>
      <c r="AE25" s="67">
        <v>1114186</v>
      </c>
      <c r="AF25" s="67">
        <v>1111994</v>
      </c>
      <c r="AG25" s="67">
        <v>1888</v>
      </c>
      <c r="AH25" s="67">
        <v>24043</v>
      </c>
      <c r="AI25" s="67">
        <v>21742</v>
      </c>
      <c r="AJ25" s="62"/>
      <c r="AK25" s="65">
        <v>22</v>
      </c>
      <c r="AL25" s="66" t="str">
        <f t="shared" si="2"/>
        <v>那珂市</v>
      </c>
      <c r="AM25" s="67">
        <v>15453</v>
      </c>
      <c r="AN25" s="67">
        <v>1129072</v>
      </c>
      <c r="AO25" s="67">
        <v>1127977</v>
      </c>
      <c r="AP25" s="67">
        <v>11509934</v>
      </c>
      <c r="AQ25" s="67">
        <v>11501076</v>
      </c>
      <c r="AR25" s="67">
        <v>2892461</v>
      </c>
      <c r="AS25" s="67">
        <v>82</v>
      </c>
      <c r="AT25" s="67">
        <v>1605</v>
      </c>
      <c r="AU25" s="67">
        <v>1587</v>
      </c>
      <c r="AV25" s="63"/>
      <c r="AW25" s="65">
        <v>22</v>
      </c>
      <c r="AX25" s="66" t="str">
        <f t="shared" si="3"/>
        <v>那珂市</v>
      </c>
      <c r="AY25" s="67">
        <v>0</v>
      </c>
      <c r="AZ25" s="67">
        <v>4006508</v>
      </c>
      <c r="BA25" s="67">
        <v>3942402</v>
      </c>
      <c r="BB25" s="67">
        <v>48375808</v>
      </c>
      <c r="BC25" s="67">
        <v>47962972</v>
      </c>
      <c r="BD25" s="67">
        <v>7645801</v>
      </c>
      <c r="BE25" s="67">
        <v>0</v>
      </c>
      <c r="BF25" s="67">
        <v>18857</v>
      </c>
      <c r="BG25" s="67">
        <v>18465</v>
      </c>
      <c r="BH25" s="63"/>
      <c r="BI25" s="65">
        <v>22</v>
      </c>
      <c r="BJ25" s="66" t="str">
        <f t="shared" si="4"/>
        <v>那珂市</v>
      </c>
      <c r="BK25" s="67">
        <v>0</v>
      </c>
      <c r="BL25" s="67">
        <v>7044775</v>
      </c>
      <c r="BM25" s="67">
        <v>7023771</v>
      </c>
      <c r="BN25" s="67">
        <v>62257701</v>
      </c>
      <c r="BO25" s="67">
        <v>62136182</v>
      </c>
      <c r="BP25" s="67">
        <v>19490942</v>
      </c>
      <c r="BQ25" s="67">
        <v>0</v>
      </c>
      <c r="BR25" s="67">
        <v>25168</v>
      </c>
      <c r="BS25" s="67">
        <v>24758</v>
      </c>
      <c r="BT25" s="63"/>
      <c r="BU25" s="65">
        <v>22</v>
      </c>
      <c r="BV25" s="66" t="str">
        <f t="shared" si="5"/>
        <v>那珂市</v>
      </c>
      <c r="BW25" s="67">
        <v>0</v>
      </c>
      <c r="BX25" s="67">
        <v>3324461</v>
      </c>
      <c r="BY25" s="67">
        <v>3324222</v>
      </c>
      <c r="BZ25" s="67">
        <v>39391663</v>
      </c>
      <c r="CA25" s="67">
        <v>39390055</v>
      </c>
      <c r="CB25" s="67">
        <v>26462134</v>
      </c>
      <c r="CC25" s="67">
        <v>0</v>
      </c>
      <c r="CD25" s="67">
        <v>3286</v>
      </c>
      <c r="CE25" s="67">
        <v>3277</v>
      </c>
      <c r="CF25" s="63"/>
      <c r="CG25" s="65">
        <v>22</v>
      </c>
      <c r="CH25" s="66" t="str">
        <f t="shared" si="6"/>
        <v>那珂市</v>
      </c>
      <c r="CI25" s="67">
        <v>953661</v>
      </c>
      <c r="CJ25" s="67">
        <v>14375744</v>
      </c>
      <c r="CK25" s="67">
        <v>14290395</v>
      </c>
      <c r="CL25" s="67">
        <v>150025172</v>
      </c>
      <c r="CM25" s="67">
        <v>149489209</v>
      </c>
      <c r="CN25" s="67">
        <v>53598877</v>
      </c>
      <c r="CO25" s="67">
        <v>833</v>
      </c>
      <c r="CP25" s="67">
        <v>47311</v>
      </c>
      <c r="CQ25" s="67">
        <v>46500</v>
      </c>
      <c r="CR25" s="62"/>
      <c r="CS25" s="65">
        <v>22</v>
      </c>
      <c r="CT25" s="66" t="str">
        <f t="shared" si="7"/>
        <v>那珂市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2"/>
      <c r="DE25" s="65">
        <v>22</v>
      </c>
      <c r="DF25" s="66" t="str">
        <f t="shared" si="8"/>
        <v>那珂市</v>
      </c>
      <c r="DG25" s="67">
        <v>0</v>
      </c>
      <c r="DH25" s="67">
        <v>0</v>
      </c>
      <c r="DI25" s="67">
        <v>0</v>
      </c>
      <c r="DJ25" s="67">
        <v>0</v>
      </c>
      <c r="DK25" s="67">
        <v>0</v>
      </c>
      <c r="DL25" s="67">
        <v>0</v>
      </c>
      <c r="DM25" s="67">
        <v>0</v>
      </c>
      <c r="DN25" s="67">
        <v>0</v>
      </c>
      <c r="DO25" s="67">
        <v>0</v>
      </c>
      <c r="DP25" s="62"/>
      <c r="DQ25" s="65">
        <v>22</v>
      </c>
      <c r="DR25" s="66" t="str">
        <f t="shared" si="9"/>
        <v>那珂市</v>
      </c>
      <c r="DS25" s="67">
        <v>647065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103</v>
      </c>
      <c r="DZ25" s="67">
        <v>0</v>
      </c>
      <c r="EA25" s="67">
        <v>0</v>
      </c>
      <c r="EB25" s="62"/>
      <c r="EC25" s="65">
        <v>22</v>
      </c>
      <c r="ED25" s="66" t="str">
        <f t="shared" si="10"/>
        <v>那珂市</v>
      </c>
      <c r="EE25" s="67">
        <v>2832420</v>
      </c>
      <c r="EF25" s="67">
        <v>13459853</v>
      </c>
      <c r="EG25" s="67">
        <v>11691771</v>
      </c>
      <c r="EH25" s="67">
        <v>410574</v>
      </c>
      <c r="EI25" s="67">
        <v>358903</v>
      </c>
      <c r="EJ25" s="67">
        <v>358903</v>
      </c>
      <c r="EK25" s="67">
        <v>569</v>
      </c>
      <c r="EL25" s="67">
        <v>10172</v>
      </c>
      <c r="EM25" s="67">
        <v>8310</v>
      </c>
      <c r="EO25" s="65">
        <v>22</v>
      </c>
      <c r="EP25" s="66" t="str">
        <f t="shared" si="11"/>
        <v>那珂市</v>
      </c>
      <c r="EQ25" s="67">
        <v>54185</v>
      </c>
      <c r="ER25" s="67">
        <v>680649</v>
      </c>
      <c r="ES25" s="67">
        <v>679522</v>
      </c>
      <c r="ET25" s="67">
        <v>1680226</v>
      </c>
      <c r="EU25" s="67">
        <v>1678627</v>
      </c>
      <c r="EV25" s="67">
        <v>1173764</v>
      </c>
      <c r="EW25" s="67">
        <v>101</v>
      </c>
      <c r="EX25" s="67">
        <v>435</v>
      </c>
      <c r="EY25" s="67">
        <v>423</v>
      </c>
      <c r="FA25" s="65">
        <v>22</v>
      </c>
      <c r="FB25" s="66" t="str">
        <f t="shared" si="12"/>
        <v>那珂市</v>
      </c>
      <c r="FC25" s="67">
        <v>0</v>
      </c>
      <c r="FD25" s="67">
        <v>173427</v>
      </c>
      <c r="FE25" s="67">
        <v>173427</v>
      </c>
      <c r="FF25" s="67">
        <v>6937</v>
      </c>
      <c r="FG25" s="67">
        <v>6937</v>
      </c>
      <c r="FH25" s="67">
        <v>6937</v>
      </c>
      <c r="FI25" s="67">
        <v>0</v>
      </c>
      <c r="FJ25" s="67">
        <v>27</v>
      </c>
      <c r="FK25" s="67">
        <v>27</v>
      </c>
      <c r="FM25" s="65">
        <v>22</v>
      </c>
      <c r="FN25" s="66" t="str">
        <f t="shared" si="13"/>
        <v>那珂市</v>
      </c>
      <c r="FO25" s="67">
        <v>858203</v>
      </c>
      <c r="FP25" s="67">
        <v>2061076</v>
      </c>
      <c r="FQ25" s="67">
        <v>1562363</v>
      </c>
      <c r="FR25" s="67">
        <v>61533</v>
      </c>
      <c r="FS25" s="67">
        <v>47317</v>
      </c>
      <c r="FT25" s="67">
        <v>47178</v>
      </c>
      <c r="FU25" s="67">
        <v>364</v>
      </c>
      <c r="FV25" s="67">
        <v>3334</v>
      </c>
      <c r="FW25" s="67">
        <v>2521</v>
      </c>
      <c r="FY25" s="65">
        <v>22</v>
      </c>
      <c r="FZ25" s="66" t="str">
        <f t="shared" si="14"/>
        <v>那珂市</v>
      </c>
      <c r="GA25" s="67">
        <v>0</v>
      </c>
      <c r="GB25" s="67">
        <v>25304</v>
      </c>
      <c r="GC25" s="67">
        <v>25304</v>
      </c>
      <c r="GD25" s="67">
        <v>34160</v>
      </c>
      <c r="GE25" s="67">
        <v>34160</v>
      </c>
      <c r="GF25" s="67">
        <v>21559</v>
      </c>
      <c r="GG25" s="67">
        <v>0</v>
      </c>
      <c r="GH25" s="67">
        <v>19</v>
      </c>
      <c r="GI25" s="67">
        <v>19</v>
      </c>
      <c r="GK25" s="65">
        <v>22</v>
      </c>
      <c r="GL25" s="66" t="str">
        <f t="shared" si="15"/>
        <v>那珂市</v>
      </c>
      <c r="GM25" s="67">
        <v>0</v>
      </c>
      <c r="GN25" s="67">
        <v>0</v>
      </c>
      <c r="GO25" s="67">
        <v>0</v>
      </c>
      <c r="GP25" s="67">
        <v>0</v>
      </c>
      <c r="GQ25" s="67">
        <v>0</v>
      </c>
      <c r="GR25" s="67">
        <v>0</v>
      </c>
      <c r="GS25" s="67">
        <v>0</v>
      </c>
      <c r="GT25" s="67">
        <v>0</v>
      </c>
      <c r="GU25" s="67">
        <v>0</v>
      </c>
      <c r="GW25" s="65">
        <v>22</v>
      </c>
      <c r="GX25" s="66" t="str">
        <f t="shared" si="16"/>
        <v>那珂市</v>
      </c>
      <c r="GY25" s="67">
        <v>2102</v>
      </c>
      <c r="GZ25" s="67">
        <v>0</v>
      </c>
      <c r="HA25" s="67">
        <v>0</v>
      </c>
      <c r="HB25" s="67">
        <v>0</v>
      </c>
      <c r="HC25" s="67">
        <v>0</v>
      </c>
      <c r="HD25" s="67">
        <v>0</v>
      </c>
      <c r="HE25" s="67">
        <v>5</v>
      </c>
      <c r="HF25" s="67">
        <v>0</v>
      </c>
      <c r="HG25" s="67">
        <v>0</v>
      </c>
      <c r="HI25" s="65">
        <v>22</v>
      </c>
      <c r="HJ25" s="66" t="str">
        <f t="shared" si="17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</row>
    <row r="26" spans="1:227" s="56" customFormat="1" ht="15" customHeight="1">
      <c r="A26" s="68">
        <v>23</v>
      </c>
      <c r="B26" s="66" t="s">
        <v>107</v>
      </c>
      <c r="C26" s="67">
        <v>666820</v>
      </c>
      <c r="D26" s="67">
        <v>64659689</v>
      </c>
      <c r="E26" s="67">
        <v>63272094</v>
      </c>
      <c r="F26" s="67">
        <v>7929631</v>
      </c>
      <c r="G26" s="67">
        <v>7773561</v>
      </c>
      <c r="H26" s="67">
        <v>7773551</v>
      </c>
      <c r="I26" s="67">
        <v>1505</v>
      </c>
      <c r="J26" s="67">
        <v>40673</v>
      </c>
      <c r="K26" s="67">
        <v>38833</v>
      </c>
      <c r="L26" s="62"/>
      <c r="M26" s="68">
        <v>23</v>
      </c>
      <c r="N26" s="66" t="str">
        <f t="shared" si="0"/>
        <v>筑西市</v>
      </c>
      <c r="O26" s="67">
        <v>1012</v>
      </c>
      <c r="P26" s="67">
        <v>540923</v>
      </c>
      <c r="Q26" s="67">
        <v>540702</v>
      </c>
      <c r="R26" s="67">
        <v>3865595</v>
      </c>
      <c r="S26" s="67">
        <v>3864045</v>
      </c>
      <c r="T26" s="67">
        <v>1360140</v>
      </c>
      <c r="U26" s="67">
        <v>6</v>
      </c>
      <c r="V26" s="67">
        <v>732</v>
      </c>
      <c r="W26" s="67">
        <v>726</v>
      </c>
      <c r="X26" s="63"/>
      <c r="Y26" s="68">
        <v>23</v>
      </c>
      <c r="Z26" s="66" t="str">
        <f t="shared" si="1"/>
        <v>筑西市</v>
      </c>
      <c r="AA26" s="67">
        <v>874916</v>
      </c>
      <c r="AB26" s="67">
        <v>50170181</v>
      </c>
      <c r="AC26" s="67">
        <v>47365637</v>
      </c>
      <c r="AD26" s="67">
        <v>2890631</v>
      </c>
      <c r="AE26" s="67">
        <v>2733066</v>
      </c>
      <c r="AF26" s="67">
        <v>2733066</v>
      </c>
      <c r="AG26" s="67">
        <v>2634</v>
      </c>
      <c r="AH26" s="67">
        <v>50735</v>
      </c>
      <c r="AI26" s="67">
        <v>46829</v>
      </c>
      <c r="AJ26" s="62"/>
      <c r="AK26" s="68">
        <v>23</v>
      </c>
      <c r="AL26" s="66" t="str">
        <f t="shared" si="2"/>
        <v>筑西市</v>
      </c>
      <c r="AM26" s="67">
        <v>12383</v>
      </c>
      <c r="AN26" s="67">
        <v>1548139</v>
      </c>
      <c r="AO26" s="67">
        <v>1545384</v>
      </c>
      <c r="AP26" s="67">
        <v>10224587</v>
      </c>
      <c r="AQ26" s="67">
        <v>10209620</v>
      </c>
      <c r="AR26" s="67">
        <v>3346031</v>
      </c>
      <c r="AS26" s="67">
        <v>51</v>
      </c>
      <c r="AT26" s="67">
        <v>2365</v>
      </c>
      <c r="AU26" s="67">
        <v>2339</v>
      </c>
      <c r="AV26" s="69"/>
      <c r="AW26" s="68">
        <v>23</v>
      </c>
      <c r="AX26" s="66" t="str">
        <f t="shared" si="3"/>
        <v>筑西市</v>
      </c>
      <c r="AY26" s="67">
        <v>0</v>
      </c>
      <c r="AZ26" s="67">
        <v>7244502</v>
      </c>
      <c r="BA26" s="67">
        <v>6948373</v>
      </c>
      <c r="BB26" s="67">
        <v>81279479</v>
      </c>
      <c r="BC26" s="67">
        <v>78931195</v>
      </c>
      <c r="BD26" s="67">
        <v>12890928</v>
      </c>
      <c r="BE26" s="67">
        <v>0</v>
      </c>
      <c r="BF26" s="67">
        <v>44412</v>
      </c>
      <c r="BG26" s="67">
        <v>42155</v>
      </c>
      <c r="BH26" s="69"/>
      <c r="BI26" s="68">
        <v>23</v>
      </c>
      <c r="BJ26" s="66" t="str">
        <f t="shared" si="4"/>
        <v>筑西市</v>
      </c>
      <c r="BK26" s="67">
        <v>0</v>
      </c>
      <c r="BL26" s="67">
        <v>12887450</v>
      </c>
      <c r="BM26" s="67">
        <v>12856897</v>
      </c>
      <c r="BN26" s="67">
        <v>101188807</v>
      </c>
      <c r="BO26" s="67">
        <v>100996441</v>
      </c>
      <c r="BP26" s="67">
        <v>32535148</v>
      </c>
      <c r="BQ26" s="67">
        <v>0</v>
      </c>
      <c r="BR26" s="67">
        <v>40475</v>
      </c>
      <c r="BS26" s="67">
        <v>39431</v>
      </c>
      <c r="BT26" s="69"/>
      <c r="BU26" s="68">
        <v>23</v>
      </c>
      <c r="BV26" s="66" t="str">
        <f t="shared" si="5"/>
        <v>筑西市</v>
      </c>
      <c r="BW26" s="67">
        <v>0</v>
      </c>
      <c r="BX26" s="67">
        <v>9745927</v>
      </c>
      <c r="BY26" s="67">
        <v>9738420</v>
      </c>
      <c r="BZ26" s="67">
        <v>102329945</v>
      </c>
      <c r="CA26" s="67">
        <v>102299267</v>
      </c>
      <c r="CB26" s="67">
        <v>70128113</v>
      </c>
      <c r="CC26" s="67">
        <v>0</v>
      </c>
      <c r="CD26" s="67">
        <v>14589</v>
      </c>
      <c r="CE26" s="67">
        <v>14417</v>
      </c>
      <c r="CF26" s="69"/>
      <c r="CG26" s="68">
        <v>23</v>
      </c>
      <c r="CH26" s="66" t="str">
        <f t="shared" si="6"/>
        <v>筑西市</v>
      </c>
      <c r="CI26" s="67">
        <v>1744855</v>
      </c>
      <c r="CJ26" s="67">
        <v>29877879</v>
      </c>
      <c r="CK26" s="67">
        <v>29543690</v>
      </c>
      <c r="CL26" s="67">
        <v>284798231</v>
      </c>
      <c r="CM26" s="67">
        <v>282226903</v>
      </c>
      <c r="CN26" s="67">
        <v>115554189</v>
      </c>
      <c r="CO26" s="67">
        <v>2211</v>
      </c>
      <c r="CP26" s="67">
        <v>99476</v>
      </c>
      <c r="CQ26" s="67">
        <v>96003</v>
      </c>
      <c r="CR26" s="62"/>
      <c r="CS26" s="68">
        <v>23</v>
      </c>
      <c r="CT26" s="66" t="str">
        <f t="shared" si="7"/>
        <v>筑西市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2"/>
      <c r="DE26" s="68">
        <v>23</v>
      </c>
      <c r="DF26" s="66" t="str">
        <f t="shared" si="8"/>
        <v>筑西市</v>
      </c>
      <c r="DG26" s="67">
        <v>0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2"/>
      <c r="DQ26" s="68">
        <v>23</v>
      </c>
      <c r="DR26" s="66" t="str">
        <f t="shared" si="9"/>
        <v>筑西市</v>
      </c>
      <c r="DS26" s="67">
        <v>115117</v>
      </c>
      <c r="DT26" s="67">
        <v>39597</v>
      </c>
      <c r="DU26" s="67">
        <v>39597</v>
      </c>
      <c r="DV26" s="67">
        <v>26741</v>
      </c>
      <c r="DW26" s="67">
        <v>26741</v>
      </c>
      <c r="DX26" s="67">
        <v>19063</v>
      </c>
      <c r="DY26" s="67">
        <v>78</v>
      </c>
      <c r="DZ26" s="67">
        <v>12</v>
      </c>
      <c r="EA26" s="67">
        <v>12</v>
      </c>
      <c r="EB26" s="62"/>
      <c r="EC26" s="68">
        <v>23</v>
      </c>
      <c r="ED26" s="66" t="str">
        <f t="shared" si="10"/>
        <v>筑西市</v>
      </c>
      <c r="EE26" s="67">
        <v>391578</v>
      </c>
      <c r="EF26" s="67">
        <v>12453334</v>
      </c>
      <c r="EG26" s="67">
        <v>10555487</v>
      </c>
      <c r="EH26" s="67">
        <v>429355</v>
      </c>
      <c r="EI26" s="67">
        <v>363427</v>
      </c>
      <c r="EJ26" s="67">
        <v>363427</v>
      </c>
      <c r="EK26" s="67">
        <v>581</v>
      </c>
      <c r="EL26" s="67">
        <v>10370</v>
      </c>
      <c r="EM26" s="67">
        <v>7248</v>
      </c>
      <c r="EO26" s="68">
        <v>23</v>
      </c>
      <c r="EP26" s="66" t="str">
        <f t="shared" si="11"/>
        <v>筑西市</v>
      </c>
      <c r="EQ26" s="67">
        <v>9781</v>
      </c>
      <c r="ER26" s="67">
        <v>354929</v>
      </c>
      <c r="ES26" s="67">
        <v>349600</v>
      </c>
      <c r="ET26" s="67">
        <v>777441</v>
      </c>
      <c r="EU26" s="67">
        <v>776061</v>
      </c>
      <c r="EV26" s="67">
        <v>598222</v>
      </c>
      <c r="EW26" s="67">
        <v>4</v>
      </c>
      <c r="EX26" s="67">
        <v>344</v>
      </c>
      <c r="EY26" s="67">
        <v>338</v>
      </c>
      <c r="FA26" s="68">
        <v>23</v>
      </c>
      <c r="FB26" s="66" t="str">
        <f t="shared" si="12"/>
        <v>筑西市</v>
      </c>
      <c r="FC26" s="67">
        <v>0</v>
      </c>
      <c r="FD26" s="67">
        <v>0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M26" s="68">
        <v>23</v>
      </c>
      <c r="FN26" s="66" t="str">
        <f t="shared" si="13"/>
        <v>筑西市</v>
      </c>
      <c r="FO26" s="67">
        <v>344888</v>
      </c>
      <c r="FP26" s="67">
        <v>476441</v>
      </c>
      <c r="FQ26" s="67">
        <v>325913</v>
      </c>
      <c r="FR26" s="67">
        <v>14409</v>
      </c>
      <c r="FS26" s="67">
        <v>10037</v>
      </c>
      <c r="FT26" s="67">
        <v>10037</v>
      </c>
      <c r="FU26" s="67">
        <v>564</v>
      </c>
      <c r="FV26" s="67">
        <v>771</v>
      </c>
      <c r="FW26" s="67">
        <v>535</v>
      </c>
      <c r="FY26" s="68">
        <v>23</v>
      </c>
      <c r="FZ26" s="66" t="str">
        <f t="shared" si="14"/>
        <v>筑西市</v>
      </c>
      <c r="GA26" s="67">
        <v>8133</v>
      </c>
      <c r="GB26" s="67">
        <v>1338959</v>
      </c>
      <c r="GC26" s="67">
        <v>1338714</v>
      </c>
      <c r="GD26" s="67">
        <v>1739310</v>
      </c>
      <c r="GE26" s="67">
        <v>1738977</v>
      </c>
      <c r="GF26" s="67">
        <v>1499193</v>
      </c>
      <c r="GG26" s="67">
        <v>27</v>
      </c>
      <c r="GH26" s="67">
        <v>765</v>
      </c>
      <c r="GI26" s="67">
        <v>763</v>
      </c>
      <c r="GK26" s="68">
        <v>23</v>
      </c>
      <c r="GL26" s="66" t="str">
        <f t="shared" si="15"/>
        <v>筑西市</v>
      </c>
      <c r="GM26" s="67">
        <v>0</v>
      </c>
      <c r="GN26" s="67">
        <v>0</v>
      </c>
      <c r="GO26" s="67">
        <v>0</v>
      </c>
      <c r="GP26" s="67">
        <v>0</v>
      </c>
      <c r="GQ26" s="67">
        <v>0</v>
      </c>
      <c r="GR26" s="67">
        <v>0</v>
      </c>
      <c r="GS26" s="67">
        <v>0</v>
      </c>
      <c r="GT26" s="67">
        <v>0</v>
      </c>
      <c r="GU26" s="67">
        <v>0</v>
      </c>
      <c r="GW26" s="68">
        <v>23</v>
      </c>
      <c r="GX26" s="66" t="str">
        <f t="shared" si="16"/>
        <v>筑西市</v>
      </c>
      <c r="GY26" s="67">
        <v>16249</v>
      </c>
      <c r="GZ26" s="67">
        <v>405617</v>
      </c>
      <c r="HA26" s="67">
        <v>405456</v>
      </c>
      <c r="HB26" s="67">
        <v>1192849</v>
      </c>
      <c r="HC26" s="67">
        <v>1192462</v>
      </c>
      <c r="HD26" s="67">
        <v>655249</v>
      </c>
      <c r="HE26" s="67">
        <v>81</v>
      </c>
      <c r="HF26" s="67">
        <v>1430</v>
      </c>
      <c r="HG26" s="67">
        <v>1426</v>
      </c>
      <c r="HI26" s="68">
        <v>23</v>
      </c>
      <c r="HJ26" s="66" t="str">
        <f t="shared" si="17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</row>
    <row r="27" spans="1:227" s="56" customFormat="1" ht="15" customHeight="1">
      <c r="A27" s="65">
        <v>24</v>
      </c>
      <c r="B27" s="66" t="s">
        <v>108</v>
      </c>
      <c r="C27" s="67">
        <v>63443</v>
      </c>
      <c r="D27" s="67">
        <v>22053320</v>
      </c>
      <c r="E27" s="67">
        <v>21233002</v>
      </c>
      <c r="F27" s="67">
        <v>2509678</v>
      </c>
      <c r="G27" s="67">
        <v>2417595</v>
      </c>
      <c r="H27" s="67">
        <v>2417595</v>
      </c>
      <c r="I27" s="67">
        <v>192</v>
      </c>
      <c r="J27" s="67">
        <v>16210</v>
      </c>
      <c r="K27" s="67">
        <v>15250</v>
      </c>
      <c r="L27" s="62"/>
      <c r="M27" s="65">
        <v>24</v>
      </c>
      <c r="N27" s="66" t="str">
        <f t="shared" si="0"/>
        <v>坂東市</v>
      </c>
      <c r="O27" s="67">
        <v>25944</v>
      </c>
      <c r="P27" s="67">
        <v>36440</v>
      </c>
      <c r="Q27" s="67">
        <v>36440</v>
      </c>
      <c r="R27" s="67">
        <v>173278</v>
      </c>
      <c r="S27" s="67">
        <v>173278</v>
      </c>
      <c r="T27" s="67">
        <v>44052</v>
      </c>
      <c r="U27" s="67">
        <v>69</v>
      </c>
      <c r="V27" s="67">
        <v>103</v>
      </c>
      <c r="W27" s="67">
        <v>103</v>
      </c>
      <c r="X27" s="63"/>
      <c r="Y27" s="65">
        <v>24</v>
      </c>
      <c r="Z27" s="66" t="str">
        <f t="shared" si="1"/>
        <v>坂東市</v>
      </c>
      <c r="AA27" s="67">
        <v>118358</v>
      </c>
      <c r="AB27" s="67">
        <v>36837661</v>
      </c>
      <c r="AC27" s="67">
        <v>34792254</v>
      </c>
      <c r="AD27" s="67">
        <v>2378379</v>
      </c>
      <c r="AE27" s="67">
        <v>2250166</v>
      </c>
      <c r="AF27" s="67">
        <v>2248606</v>
      </c>
      <c r="AG27" s="67">
        <v>966</v>
      </c>
      <c r="AH27" s="67">
        <v>44304</v>
      </c>
      <c r="AI27" s="67">
        <v>41353</v>
      </c>
      <c r="AJ27" s="62"/>
      <c r="AK27" s="65">
        <v>24</v>
      </c>
      <c r="AL27" s="66" t="str">
        <f t="shared" si="2"/>
        <v>坂東市</v>
      </c>
      <c r="AM27" s="67">
        <v>18950</v>
      </c>
      <c r="AN27" s="67">
        <v>856453</v>
      </c>
      <c r="AO27" s="67">
        <v>854817</v>
      </c>
      <c r="AP27" s="67">
        <v>7415076</v>
      </c>
      <c r="AQ27" s="67">
        <v>7407700</v>
      </c>
      <c r="AR27" s="67">
        <v>2527614</v>
      </c>
      <c r="AS27" s="67">
        <v>158</v>
      </c>
      <c r="AT27" s="67">
        <v>1511</v>
      </c>
      <c r="AU27" s="67">
        <v>1496</v>
      </c>
      <c r="AV27" s="63"/>
      <c r="AW27" s="65">
        <v>24</v>
      </c>
      <c r="AX27" s="66" t="str">
        <f t="shared" si="3"/>
        <v>坂東市</v>
      </c>
      <c r="AY27" s="67">
        <v>0</v>
      </c>
      <c r="AZ27" s="67">
        <v>3377482</v>
      </c>
      <c r="BA27" s="67">
        <v>3218500</v>
      </c>
      <c r="BB27" s="67">
        <v>31642063</v>
      </c>
      <c r="BC27" s="67">
        <v>30497036</v>
      </c>
      <c r="BD27" s="67">
        <v>4893014</v>
      </c>
      <c r="BE27" s="67">
        <v>0</v>
      </c>
      <c r="BF27" s="67">
        <v>17200</v>
      </c>
      <c r="BG27" s="67">
        <v>16155</v>
      </c>
      <c r="BH27" s="63"/>
      <c r="BI27" s="65">
        <v>24</v>
      </c>
      <c r="BJ27" s="66" t="str">
        <f t="shared" si="4"/>
        <v>坂東市</v>
      </c>
      <c r="BK27" s="67">
        <v>0</v>
      </c>
      <c r="BL27" s="67">
        <v>8600659</v>
      </c>
      <c r="BM27" s="67">
        <v>8579670</v>
      </c>
      <c r="BN27" s="67">
        <v>60578673</v>
      </c>
      <c r="BO27" s="67">
        <v>60443669</v>
      </c>
      <c r="BP27" s="67">
        <v>19066819</v>
      </c>
      <c r="BQ27" s="67">
        <v>0</v>
      </c>
      <c r="BR27" s="67">
        <v>22977</v>
      </c>
      <c r="BS27" s="67">
        <v>22352</v>
      </c>
      <c r="BT27" s="63"/>
      <c r="BU27" s="65">
        <v>24</v>
      </c>
      <c r="BV27" s="66" t="str">
        <f t="shared" si="5"/>
        <v>坂東市</v>
      </c>
      <c r="BW27" s="67">
        <v>0</v>
      </c>
      <c r="BX27" s="67">
        <v>4601048</v>
      </c>
      <c r="BY27" s="67">
        <v>4600302</v>
      </c>
      <c r="BZ27" s="67">
        <v>45978757</v>
      </c>
      <c r="CA27" s="67">
        <v>45974110</v>
      </c>
      <c r="CB27" s="67">
        <v>31004407</v>
      </c>
      <c r="CC27" s="67">
        <v>0</v>
      </c>
      <c r="CD27" s="67">
        <v>5584</v>
      </c>
      <c r="CE27" s="67">
        <v>5559</v>
      </c>
      <c r="CF27" s="63"/>
      <c r="CG27" s="65">
        <v>24</v>
      </c>
      <c r="CH27" s="66" t="str">
        <f t="shared" si="6"/>
        <v>坂東市</v>
      </c>
      <c r="CI27" s="67">
        <v>675229</v>
      </c>
      <c r="CJ27" s="67">
        <v>16579189</v>
      </c>
      <c r="CK27" s="67">
        <v>16398472</v>
      </c>
      <c r="CL27" s="67">
        <v>138199493</v>
      </c>
      <c r="CM27" s="67">
        <v>136914815</v>
      </c>
      <c r="CN27" s="67">
        <v>54964240</v>
      </c>
      <c r="CO27" s="67">
        <v>1073</v>
      </c>
      <c r="CP27" s="67">
        <v>45761</v>
      </c>
      <c r="CQ27" s="67">
        <v>44066</v>
      </c>
      <c r="CR27" s="62"/>
      <c r="CS27" s="65">
        <v>24</v>
      </c>
      <c r="CT27" s="66" t="str">
        <f t="shared" si="7"/>
        <v>坂東市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2"/>
      <c r="DE27" s="65">
        <v>24</v>
      </c>
      <c r="DF27" s="66" t="str">
        <f t="shared" si="8"/>
        <v>坂東市</v>
      </c>
      <c r="DG27" s="67">
        <v>0</v>
      </c>
      <c r="DH27" s="67">
        <v>0</v>
      </c>
      <c r="DI27" s="67">
        <v>0</v>
      </c>
      <c r="DJ27" s="67">
        <v>0</v>
      </c>
      <c r="DK27" s="67">
        <v>0</v>
      </c>
      <c r="DL27" s="67">
        <v>0</v>
      </c>
      <c r="DM27" s="67">
        <v>0</v>
      </c>
      <c r="DN27" s="67">
        <v>0</v>
      </c>
      <c r="DO27" s="67">
        <v>0</v>
      </c>
      <c r="DP27" s="62"/>
      <c r="DQ27" s="65">
        <v>24</v>
      </c>
      <c r="DR27" s="66" t="str">
        <f t="shared" si="9"/>
        <v>坂東市</v>
      </c>
      <c r="DS27" s="67">
        <v>1220</v>
      </c>
      <c r="DT27" s="67">
        <v>111914</v>
      </c>
      <c r="DU27" s="67">
        <v>101228</v>
      </c>
      <c r="DV27" s="67">
        <v>4405</v>
      </c>
      <c r="DW27" s="67">
        <v>4031</v>
      </c>
      <c r="DX27" s="67">
        <v>4031</v>
      </c>
      <c r="DY27" s="67">
        <v>4</v>
      </c>
      <c r="DZ27" s="67">
        <v>100</v>
      </c>
      <c r="EA27" s="67">
        <v>87</v>
      </c>
      <c r="EB27" s="62"/>
      <c r="EC27" s="65">
        <v>24</v>
      </c>
      <c r="ED27" s="66" t="str">
        <f t="shared" si="10"/>
        <v>坂東市</v>
      </c>
      <c r="EE27" s="67">
        <v>238221</v>
      </c>
      <c r="EF27" s="67">
        <v>11718241</v>
      </c>
      <c r="EG27" s="67">
        <v>8804371</v>
      </c>
      <c r="EH27" s="67">
        <v>415581</v>
      </c>
      <c r="EI27" s="67">
        <v>312009</v>
      </c>
      <c r="EJ27" s="67">
        <v>312009</v>
      </c>
      <c r="EK27" s="67">
        <v>417</v>
      </c>
      <c r="EL27" s="67">
        <v>14617</v>
      </c>
      <c r="EM27" s="67">
        <v>8475</v>
      </c>
      <c r="EO27" s="65">
        <v>24</v>
      </c>
      <c r="EP27" s="66" t="str">
        <f t="shared" si="11"/>
        <v>坂東市</v>
      </c>
      <c r="EQ27" s="67">
        <v>22715</v>
      </c>
      <c r="ER27" s="67">
        <v>539000</v>
      </c>
      <c r="ES27" s="67">
        <v>538989</v>
      </c>
      <c r="ET27" s="67">
        <v>2833981</v>
      </c>
      <c r="EU27" s="67">
        <v>2833930</v>
      </c>
      <c r="EV27" s="67">
        <v>1915843</v>
      </c>
      <c r="EW27" s="67">
        <v>155</v>
      </c>
      <c r="EX27" s="67">
        <v>552</v>
      </c>
      <c r="EY27" s="67">
        <v>551</v>
      </c>
      <c r="FA27" s="65">
        <v>24</v>
      </c>
      <c r="FB27" s="66" t="str">
        <f t="shared" si="12"/>
        <v>坂東市</v>
      </c>
      <c r="FC27" s="67">
        <v>0</v>
      </c>
      <c r="FD27" s="67">
        <v>16818</v>
      </c>
      <c r="FE27" s="67">
        <v>16818</v>
      </c>
      <c r="FF27" s="67">
        <v>841</v>
      </c>
      <c r="FG27" s="67">
        <v>841</v>
      </c>
      <c r="FH27" s="67">
        <v>841</v>
      </c>
      <c r="FI27" s="67">
        <v>0</v>
      </c>
      <c r="FJ27" s="67">
        <v>4</v>
      </c>
      <c r="FK27" s="67">
        <v>4</v>
      </c>
      <c r="FM27" s="65">
        <v>24</v>
      </c>
      <c r="FN27" s="66" t="str">
        <f t="shared" si="13"/>
        <v>坂東市</v>
      </c>
      <c r="FO27" s="67">
        <v>71848</v>
      </c>
      <c r="FP27" s="67">
        <v>509539</v>
      </c>
      <c r="FQ27" s="67">
        <v>398247</v>
      </c>
      <c r="FR27" s="67">
        <v>16736</v>
      </c>
      <c r="FS27" s="67">
        <v>13213</v>
      </c>
      <c r="FT27" s="67">
        <v>13213</v>
      </c>
      <c r="FU27" s="67">
        <v>91</v>
      </c>
      <c r="FV27" s="67">
        <v>727</v>
      </c>
      <c r="FW27" s="67">
        <v>549</v>
      </c>
      <c r="FY27" s="65">
        <v>24</v>
      </c>
      <c r="FZ27" s="66" t="str">
        <f t="shared" si="14"/>
        <v>坂東市</v>
      </c>
      <c r="GA27" s="67">
        <v>2400</v>
      </c>
      <c r="GB27" s="67">
        <v>2737196</v>
      </c>
      <c r="GC27" s="67">
        <v>2736965</v>
      </c>
      <c r="GD27" s="67">
        <v>4654320</v>
      </c>
      <c r="GE27" s="67">
        <v>4653965</v>
      </c>
      <c r="GF27" s="67">
        <v>3257776</v>
      </c>
      <c r="GG27" s="67">
        <v>9</v>
      </c>
      <c r="GH27" s="67">
        <v>1477</v>
      </c>
      <c r="GI27" s="67">
        <v>1474</v>
      </c>
      <c r="GK27" s="65">
        <v>24</v>
      </c>
      <c r="GL27" s="66" t="str">
        <f t="shared" si="15"/>
        <v>坂東市</v>
      </c>
      <c r="GM27" s="67">
        <v>0</v>
      </c>
      <c r="GN27" s="67">
        <v>0</v>
      </c>
      <c r="GO27" s="67">
        <v>0</v>
      </c>
      <c r="GP27" s="67">
        <v>0</v>
      </c>
      <c r="GQ27" s="67">
        <v>0</v>
      </c>
      <c r="GR27" s="67">
        <v>0</v>
      </c>
      <c r="GS27" s="67">
        <v>0</v>
      </c>
      <c r="GT27" s="67">
        <v>0</v>
      </c>
      <c r="GU27" s="67">
        <v>0</v>
      </c>
      <c r="GW27" s="65">
        <v>24</v>
      </c>
      <c r="GX27" s="66" t="str">
        <f t="shared" si="16"/>
        <v>坂東市</v>
      </c>
      <c r="GY27" s="67">
        <v>0</v>
      </c>
      <c r="GZ27" s="67">
        <v>0</v>
      </c>
      <c r="HA27" s="67">
        <v>0</v>
      </c>
      <c r="HB27" s="67">
        <v>0</v>
      </c>
      <c r="HC27" s="67">
        <v>0</v>
      </c>
      <c r="HD27" s="67">
        <v>0</v>
      </c>
      <c r="HE27" s="67">
        <v>0</v>
      </c>
      <c r="HF27" s="67">
        <v>0</v>
      </c>
      <c r="HG27" s="67">
        <v>0</v>
      </c>
      <c r="HI27" s="65">
        <v>24</v>
      </c>
      <c r="HJ27" s="66" t="str">
        <f t="shared" si="17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</row>
    <row r="28" spans="1:227" s="56" customFormat="1" ht="15" customHeight="1">
      <c r="A28" s="65">
        <v>25</v>
      </c>
      <c r="B28" s="66" t="s">
        <v>109</v>
      </c>
      <c r="C28" s="67">
        <v>292205</v>
      </c>
      <c r="D28" s="67">
        <v>80469847</v>
      </c>
      <c r="E28" s="67">
        <v>77814287</v>
      </c>
      <c r="F28" s="67">
        <v>8588348</v>
      </c>
      <c r="G28" s="67">
        <v>8311407</v>
      </c>
      <c r="H28" s="67">
        <v>8311407</v>
      </c>
      <c r="I28" s="67">
        <v>1177</v>
      </c>
      <c r="J28" s="67">
        <v>49283</v>
      </c>
      <c r="K28" s="67">
        <v>46041</v>
      </c>
      <c r="L28" s="62"/>
      <c r="M28" s="65">
        <v>25</v>
      </c>
      <c r="N28" s="66" t="str">
        <f t="shared" si="0"/>
        <v>稲敷市</v>
      </c>
      <c r="O28" s="67">
        <v>4357</v>
      </c>
      <c r="P28" s="67">
        <v>152034</v>
      </c>
      <c r="Q28" s="67">
        <v>140426</v>
      </c>
      <c r="R28" s="67">
        <v>76433</v>
      </c>
      <c r="S28" s="67">
        <v>71278</v>
      </c>
      <c r="T28" s="67">
        <v>23409</v>
      </c>
      <c r="U28" s="67">
        <v>8</v>
      </c>
      <c r="V28" s="67">
        <v>263</v>
      </c>
      <c r="W28" s="67">
        <v>238</v>
      </c>
      <c r="X28" s="63"/>
      <c r="Y28" s="65">
        <v>25</v>
      </c>
      <c r="Z28" s="66" t="str">
        <f t="shared" si="1"/>
        <v>稲敷市</v>
      </c>
      <c r="AA28" s="67">
        <v>143091</v>
      </c>
      <c r="AB28" s="67">
        <v>15577074</v>
      </c>
      <c r="AC28" s="67">
        <v>14530952</v>
      </c>
      <c r="AD28" s="67">
        <v>934885</v>
      </c>
      <c r="AE28" s="67">
        <v>871942</v>
      </c>
      <c r="AF28" s="67">
        <v>871942</v>
      </c>
      <c r="AG28" s="67">
        <v>633</v>
      </c>
      <c r="AH28" s="67">
        <v>23818</v>
      </c>
      <c r="AI28" s="67">
        <v>21629</v>
      </c>
      <c r="AJ28" s="62"/>
      <c r="AK28" s="65">
        <v>25</v>
      </c>
      <c r="AL28" s="66" t="str">
        <f t="shared" si="2"/>
        <v>稲敷市</v>
      </c>
      <c r="AM28" s="67">
        <v>4447</v>
      </c>
      <c r="AN28" s="67">
        <v>399131</v>
      </c>
      <c r="AO28" s="67">
        <v>378186</v>
      </c>
      <c r="AP28" s="67">
        <v>798860</v>
      </c>
      <c r="AQ28" s="67">
        <v>761289</v>
      </c>
      <c r="AR28" s="67">
        <v>142554</v>
      </c>
      <c r="AS28" s="67">
        <v>14</v>
      </c>
      <c r="AT28" s="67">
        <v>729</v>
      </c>
      <c r="AU28" s="67">
        <v>650</v>
      </c>
      <c r="AV28" s="63"/>
      <c r="AW28" s="65">
        <v>25</v>
      </c>
      <c r="AX28" s="66" t="str">
        <f t="shared" si="3"/>
        <v>稲敷市</v>
      </c>
      <c r="AY28" s="67">
        <v>0</v>
      </c>
      <c r="AZ28" s="67">
        <v>3311902</v>
      </c>
      <c r="BA28" s="67">
        <v>2643963</v>
      </c>
      <c r="BB28" s="67">
        <v>16385049</v>
      </c>
      <c r="BC28" s="67">
        <v>13070545</v>
      </c>
      <c r="BD28" s="67">
        <v>2177500</v>
      </c>
      <c r="BE28" s="67">
        <v>0</v>
      </c>
      <c r="BF28" s="67">
        <v>18873</v>
      </c>
      <c r="BG28" s="67">
        <v>14208</v>
      </c>
      <c r="BH28" s="63"/>
      <c r="BI28" s="65">
        <v>25</v>
      </c>
      <c r="BJ28" s="66" t="str">
        <f t="shared" si="4"/>
        <v>稲敷市</v>
      </c>
      <c r="BK28" s="67">
        <v>0</v>
      </c>
      <c r="BL28" s="67">
        <v>7020837</v>
      </c>
      <c r="BM28" s="67">
        <v>6940807</v>
      </c>
      <c r="BN28" s="67">
        <v>31233199</v>
      </c>
      <c r="BO28" s="67">
        <v>30894069</v>
      </c>
      <c r="BP28" s="67">
        <v>10292808</v>
      </c>
      <c r="BQ28" s="67">
        <v>0</v>
      </c>
      <c r="BR28" s="67">
        <v>18979</v>
      </c>
      <c r="BS28" s="67">
        <v>17097</v>
      </c>
      <c r="BT28" s="63"/>
      <c r="BU28" s="65">
        <v>25</v>
      </c>
      <c r="BV28" s="66" t="str">
        <f t="shared" si="5"/>
        <v>稲敷市</v>
      </c>
      <c r="BW28" s="67">
        <v>0</v>
      </c>
      <c r="BX28" s="67">
        <v>4132171</v>
      </c>
      <c r="BY28" s="67">
        <v>4128879</v>
      </c>
      <c r="BZ28" s="67">
        <v>20839548</v>
      </c>
      <c r="CA28" s="67">
        <v>20826290</v>
      </c>
      <c r="CB28" s="67">
        <v>14182305</v>
      </c>
      <c r="CC28" s="67">
        <v>0</v>
      </c>
      <c r="CD28" s="67">
        <v>5191</v>
      </c>
      <c r="CE28" s="67">
        <v>5111</v>
      </c>
      <c r="CF28" s="63"/>
      <c r="CG28" s="65">
        <v>25</v>
      </c>
      <c r="CH28" s="66" t="str">
        <f t="shared" si="6"/>
        <v>稲敷市</v>
      </c>
      <c r="CI28" s="67">
        <v>561912</v>
      </c>
      <c r="CJ28" s="67">
        <v>14464910</v>
      </c>
      <c r="CK28" s="67">
        <v>13713649</v>
      </c>
      <c r="CL28" s="67">
        <v>68457796</v>
      </c>
      <c r="CM28" s="67">
        <v>64790904</v>
      </c>
      <c r="CN28" s="67">
        <v>26652613</v>
      </c>
      <c r="CO28" s="67">
        <v>772</v>
      </c>
      <c r="CP28" s="67">
        <v>43043</v>
      </c>
      <c r="CQ28" s="67">
        <v>36416</v>
      </c>
      <c r="CR28" s="62"/>
      <c r="CS28" s="65">
        <v>25</v>
      </c>
      <c r="CT28" s="66" t="str">
        <f t="shared" si="7"/>
        <v>稲敷市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2"/>
      <c r="DE28" s="65">
        <v>25</v>
      </c>
      <c r="DF28" s="66" t="str">
        <f t="shared" si="8"/>
        <v>稲敷市</v>
      </c>
      <c r="DG28" s="67">
        <v>0</v>
      </c>
      <c r="DH28" s="67">
        <v>0</v>
      </c>
      <c r="DI28" s="67">
        <v>0</v>
      </c>
      <c r="DJ28" s="67">
        <v>0</v>
      </c>
      <c r="DK28" s="67">
        <v>0</v>
      </c>
      <c r="DL28" s="67">
        <v>0</v>
      </c>
      <c r="DM28" s="67">
        <v>0</v>
      </c>
      <c r="DN28" s="67">
        <v>0</v>
      </c>
      <c r="DO28" s="67">
        <v>0</v>
      </c>
      <c r="DP28" s="62"/>
      <c r="DQ28" s="65">
        <v>25</v>
      </c>
      <c r="DR28" s="66" t="str">
        <f t="shared" si="9"/>
        <v>稲敷市</v>
      </c>
      <c r="DS28" s="67">
        <v>183261</v>
      </c>
      <c r="DT28" s="67">
        <v>7225</v>
      </c>
      <c r="DU28" s="67">
        <v>4011</v>
      </c>
      <c r="DV28" s="67">
        <v>179</v>
      </c>
      <c r="DW28" s="67">
        <v>89</v>
      </c>
      <c r="DX28" s="67">
        <v>89</v>
      </c>
      <c r="DY28" s="67">
        <v>114</v>
      </c>
      <c r="DZ28" s="67">
        <v>17</v>
      </c>
      <c r="EA28" s="67">
        <v>9</v>
      </c>
      <c r="EB28" s="62"/>
      <c r="EC28" s="65">
        <v>25</v>
      </c>
      <c r="ED28" s="66" t="str">
        <f t="shared" si="10"/>
        <v>稲敷市</v>
      </c>
      <c r="EE28" s="67">
        <v>296524</v>
      </c>
      <c r="EF28" s="67">
        <v>17348382</v>
      </c>
      <c r="EG28" s="67">
        <v>15019803</v>
      </c>
      <c r="EH28" s="67">
        <v>607193</v>
      </c>
      <c r="EI28" s="67">
        <v>525693</v>
      </c>
      <c r="EJ28" s="67">
        <v>525693</v>
      </c>
      <c r="EK28" s="67">
        <v>371</v>
      </c>
      <c r="EL28" s="67">
        <v>16485</v>
      </c>
      <c r="EM28" s="67">
        <v>12673</v>
      </c>
      <c r="EO28" s="65">
        <v>25</v>
      </c>
      <c r="EP28" s="66" t="str">
        <f t="shared" si="11"/>
        <v>稲敷市</v>
      </c>
      <c r="EQ28" s="67">
        <v>42804</v>
      </c>
      <c r="ER28" s="67">
        <v>222847</v>
      </c>
      <c r="ES28" s="67">
        <v>197672</v>
      </c>
      <c r="ET28" s="67">
        <v>20056</v>
      </c>
      <c r="EU28" s="67">
        <v>17790</v>
      </c>
      <c r="EV28" s="67">
        <v>17790</v>
      </c>
      <c r="EW28" s="67">
        <v>49</v>
      </c>
      <c r="EX28" s="67">
        <v>333</v>
      </c>
      <c r="EY28" s="67">
        <v>287</v>
      </c>
      <c r="FA28" s="65">
        <v>25</v>
      </c>
      <c r="FB28" s="66" t="str">
        <f t="shared" si="12"/>
        <v>稲敷市</v>
      </c>
      <c r="FC28" s="67">
        <v>0</v>
      </c>
      <c r="FD28" s="67">
        <v>313380</v>
      </c>
      <c r="FE28" s="67">
        <v>307009</v>
      </c>
      <c r="FF28" s="67">
        <v>125670</v>
      </c>
      <c r="FG28" s="67">
        <v>125288</v>
      </c>
      <c r="FH28" s="67">
        <v>125288</v>
      </c>
      <c r="FI28" s="67">
        <v>0</v>
      </c>
      <c r="FJ28" s="67">
        <v>90</v>
      </c>
      <c r="FK28" s="67">
        <v>87</v>
      </c>
      <c r="FM28" s="65">
        <v>25</v>
      </c>
      <c r="FN28" s="66" t="str">
        <f t="shared" si="13"/>
        <v>稲敷市</v>
      </c>
      <c r="FO28" s="67">
        <v>536893</v>
      </c>
      <c r="FP28" s="67">
        <v>1680512</v>
      </c>
      <c r="FQ28" s="67">
        <v>1345032</v>
      </c>
      <c r="FR28" s="67">
        <v>49706</v>
      </c>
      <c r="FS28" s="67">
        <v>39765</v>
      </c>
      <c r="FT28" s="67">
        <v>39765</v>
      </c>
      <c r="FU28" s="67">
        <v>591</v>
      </c>
      <c r="FV28" s="67">
        <v>3924</v>
      </c>
      <c r="FW28" s="67">
        <v>3042</v>
      </c>
      <c r="FY28" s="65">
        <v>25</v>
      </c>
      <c r="FZ28" s="66" t="str">
        <f t="shared" si="14"/>
        <v>稲敷市</v>
      </c>
      <c r="GA28" s="67">
        <v>24394</v>
      </c>
      <c r="GB28" s="67">
        <v>7115186</v>
      </c>
      <c r="GC28" s="67">
        <v>7110705</v>
      </c>
      <c r="GD28" s="67">
        <v>7327454</v>
      </c>
      <c r="GE28" s="67">
        <v>7322872</v>
      </c>
      <c r="GF28" s="67">
        <v>5126012</v>
      </c>
      <c r="GG28" s="67">
        <v>110</v>
      </c>
      <c r="GH28" s="67">
        <v>5880</v>
      </c>
      <c r="GI28" s="67">
        <v>5847</v>
      </c>
      <c r="GK28" s="65">
        <v>25</v>
      </c>
      <c r="GL28" s="66" t="str">
        <f t="shared" si="15"/>
        <v>稲敷市</v>
      </c>
      <c r="GM28" s="67">
        <v>0</v>
      </c>
      <c r="GN28" s="67">
        <v>0</v>
      </c>
      <c r="GO28" s="67">
        <v>0</v>
      </c>
      <c r="GP28" s="67">
        <v>0</v>
      </c>
      <c r="GQ28" s="67">
        <v>0</v>
      </c>
      <c r="GR28" s="67">
        <v>0</v>
      </c>
      <c r="GS28" s="67">
        <v>0</v>
      </c>
      <c r="GT28" s="67">
        <v>0</v>
      </c>
      <c r="GU28" s="67">
        <v>0</v>
      </c>
      <c r="GW28" s="65">
        <v>25</v>
      </c>
      <c r="GX28" s="66" t="str">
        <f t="shared" si="16"/>
        <v>稲敷市</v>
      </c>
      <c r="GY28" s="67">
        <v>0</v>
      </c>
      <c r="GZ28" s="67">
        <v>0</v>
      </c>
      <c r="HA28" s="67">
        <v>0</v>
      </c>
      <c r="HB28" s="67">
        <v>0</v>
      </c>
      <c r="HC28" s="67">
        <v>0</v>
      </c>
      <c r="HD28" s="67">
        <v>0</v>
      </c>
      <c r="HE28" s="67">
        <v>0</v>
      </c>
      <c r="HF28" s="67">
        <v>0</v>
      </c>
      <c r="HG28" s="67">
        <v>0</v>
      </c>
      <c r="HI28" s="65">
        <v>25</v>
      </c>
      <c r="HJ28" s="66" t="str">
        <f t="shared" si="17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</row>
    <row r="29" spans="1:227" s="56" customFormat="1" ht="15" customHeight="1">
      <c r="A29" s="65">
        <v>26</v>
      </c>
      <c r="B29" s="66" t="s">
        <v>110</v>
      </c>
      <c r="C29" s="67">
        <v>131286</v>
      </c>
      <c r="D29" s="67">
        <v>23193237</v>
      </c>
      <c r="E29" s="67">
        <v>22464154</v>
      </c>
      <c r="F29" s="67">
        <v>2637457</v>
      </c>
      <c r="G29" s="67">
        <v>2556893</v>
      </c>
      <c r="H29" s="67">
        <v>2556893</v>
      </c>
      <c r="I29" s="67">
        <v>558</v>
      </c>
      <c r="J29" s="67">
        <v>16639</v>
      </c>
      <c r="K29" s="67">
        <v>15732</v>
      </c>
      <c r="L29" s="62"/>
      <c r="M29" s="65">
        <v>26</v>
      </c>
      <c r="N29" s="66" t="str">
        <f t="shared" si="0"/>
        <v>かすみがうら市</v>
      </c>
      <c r="O29" s="67">
        <v>5901</v>
      </c>
      <c r="P29" s="67">
        <v>113183</v>
      </c>
      <c r="Q29" s="67">
        <v>113183</v>
      </c>
      <c r="R29" s="67">
        <v>756317</v>
      </c>
      <c r="S29" s="67">
        <v>756317</v>
      </c>
      <c r="T29" s="67">
        <v>256000</v>
      </c>
      <c r="U29" s="67">
        <v>22</v>
      </c>
      <c r="V29" s="67">
        <v>79</v>
      </c>
      <c r="W29" s="67">
        <v>79</v>
      </c>
      <c r="X29" s="63"/>
      <c r="Y29" s="65">
        <v>26</v>
      </c>
      <c r="Z29" s="66" t="str">
        <f t="shared" si="1"/>
        <v>かすみがうら市</v>
      </c>
      <c r="AA29" s="67">
        <v>251966</v>
      </c>
      <c r="AB29" s="67">
        <v>32605990</v>
      </c>
      <c r="AC29" s="67">
        <v>31004754</v>
      </c>
      <c r="AD29" s="67">
        <v>1910531</v>
      </c>
      <c r="AE29" s="67">
        <v>1817247</v>
      </c>
      <c r="AF29" s="67">
        <v>1817247</v>
      </c>
      <c r="AG29" s="67">
        <v>1180</v>
      </c>
      <c r="AH29" s="67">
        <v>29263</v>
      </c>
      <c r="AI29" s="67">
        <v>27180</v>
      </c>
      <c r="AJ29" s="62"/>
      <c r="AK29" s="65">
        <v>26</v>
      </c>
      <c r="AL29" s="66" t="str">
        <f t="shared" si="2"/>
        <v>かすみがうら市</v>
      </c>
      <c r="AM29" s="67">
        <v>34675</v>
      </c>
      <c r="AN29" s="67">
        <v>975775</v>
      </c>
      <c r="AO29" s="67">
        <v>970650</v>
      </c>
      <c r="AP29" s="67">
        <v>8682840</v>
      </c>
      <c r="AQ29" s="67">
        <v>8678118</v>
      </c>
      <c r="AR29" s="67">
        <v>2617449</v>
      </c>
      <c r="AS29" s="67">
        <v>99</v>
      </c>
      <c r="AT29" s="67">
        <v>830</v>
      </c>
      <c r="AU29" s="67">
        <v>809</v>
      </c>
      <c r="AV29" s="63"/>
      <c r="AW29" s="65">
        <v>26</v>
      </c>
      <c r="AX29" s="66" t="str">
        <f t="shared" si="3"/>
        <v>かすみがうら市</v>
      </c>
      <c r="AY29" s="67">
        <v>0</v>
      </c>
      <c r="AZ29" s="67">
        <v>3449995</v>
      </c>
      <c r="BA29" s="67">
        <v>3336062</v>
      </c>
      <c r="BB29" s="67">
        <v>39854987</v>
      </c>
      <c r="BC29" s="67">
        <v>39221694</v>
      </c>
      <c r="BD29" s="67">
        <v>6449728</v>
      </c>
      <c r="BE29" s="67">
        <v>0</v>
      </c>
      <c r="BF29" s="67">
        <v>13783</v>
      </c>
      <c r="BG29" s="67">
        <v>13111</v>
      </c>
      <c r="BH29" s="63"/>
      <c r="BI29" s="65">
        <v>26</v>
      </c>
      <c r="BJ29" s="66" t="str">
        <f t="shared" si="4"/>
        <v>かすみがうら市</v>
      </c>
      <c r="BK29" s="67">
        <v>0</v>
      </c>
      <c r="BL29" s="67">
        <v>5553854</v>
      </c>
      <c r="BM29" s="67">
        <v>5529202</v>
      </c>
      <c r="BN29" s="67">
        <v>37465618</v>
      </c>
      <c r="BO29" s="67">
        <v>37348609</v>
      </c>
      <c r="BP29" s="67">
        <v>12254812</v>
      </c>
      <c r="BQ29" s="67">
        <v>0</v>
      </c>
      <c r="BR29" s="67">
        <v>13884</v>
      </c>
      <c r="BS29" s="67">
        <v>13394</v>
      </c>
      <c r="BT29" s="63"/>
      <c r="BU29" s="65">
        <v>26</v>
      </c>
      <c r="BV29" s="66" t="str">
        <f t="shared" si="5"/>
        <v>かすみがうら市</v>
      </c>
      <c r="BW29" s="67">
        <v>0</v>
      </c>
      <c r="BX29" s="67">
        <v>3640738</v>
      </c>
      <c r="BY29" s="67">
        <v>3637950</v>
      </c>
      <c r="BZ29" s="67">
        <v>34426348</v>
      </c>
      <c r="CA29" s="67">
        <v>34416484</v>
      </c>
      <c r="CB29" s="67">
        <v>23958643</v>
      </c>
      <c r="CC29" s="67">
        <v>0</v>
      </c>
      <c r="CD29" s="67">
        <v>3616</v>
      </c>
      <c r="CE29" s="67">
        <v>3561</v>
      </c>
      <c r="CF29" s="63"/>
      <c r="CG29" s="65">
        <v>26</v>
      </c>
      <c r="CH29" s="66" t="str">
        <f t="shared" si="6"/>
        <v>かすみがうら市</v>
      </c>
      <c r="CI29" s="67">
        <v>1129815</v>
      </c>
      <c r="CJ29" s="67">
        <v>12644587</v>
      </c>
      <c r="CK29" s="67">
        <v>12503214</v>
      </c>
      <c r="CL29" s="67">
        <v>111746953</v>
      </c>
      <c r="CM29" s="67">
        <v>110986787</v>
      </c>
      <c r="CN29" s="67">
        <v>42663183</v>
      </c>
      <c r="CO29" s="67">
        <v>950</v>
      </c>
      <c r="CP29" s="67">
        <v>31283</v>
      </c>
      <c r="CQ29" s="67">
        <v>30066</v>
      </c>
      <c r="CR29" s="62"/>
      <c r="CS29" s="65">
        <v>26</v>
      </c>
      <c r="CT29" s="66" t="str">
        <f t="shared" si="7"/>
        <v>かすみがうら市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2"/>
      <c r="DE29" s="65">
        <v>26</v>
      </c>
      <c r="DF29" s="66" t="str">
        <f t="shared" si="8"/>
        <v>かすみがうら市</v>
      </c>
      <c r="DG29" s="67">
        <v>0</v>
      </c>
      <c r="DH29" s="67">
        <v>0</v>
      </c>
      <c r="DI29" s="67">
        <v>0</v>
      </c>
      <c r="DJ29" s="67">
        <v>0</v>
      </c>
      <c r="DK29" s="67">
        <v>0</v>
      </c>
      <c r="DL29" s="67">
        <v>0</v>
      </c>
      <c r="DM29" s="67">
        <v>0</v>
      </c>
      <c r="DN29" s="67">
        <v>0</v>
      </c>
      <c r="DO29" s="67">
        <v>0</v>
      </c>
      <c r="DP29" s="62"/>
      <c r="DQ29" s="65">
        <v>26</v>
      </c>
      <c r="DR29" s="66" t="str">
        <f t="shared" si="9"/>
        <v>かすみがうら市</v>
      </c>
      <c r="DS29" s="67">
        <v>308817</v>
      </c>
      <c r="DT29" s="67">
        <v>26173</v>
      </c>
      <c r="DU29" s="67">
        <v>22998</v>
      </c>
      <c r="DV29" s="67">
        <v>457</v>
      </c>
      <c r="DW29" s="67">
        <v>397</v>
      </c>
      <c r="DX29" s="67">
        <v>397</v>
      </c>
      <c r="DY29" s="67">
        <v>169</v>
      </c>
      <c r="DZ29" s="67">
        <v>90</v>
      </c>
      <c r="EA29" s="67">
        <v>70</v>
      </c>
      <c r="EB29" s="62"/>
      <c r="EC29" s="65">
        <v>26</v>
      </c>
      <c r="ED29" s="66" t="str">
        <f t="shared" si="10"/>
        <v>かすみがうら市</v>
      </c>
      <c r="EE29" s="67">
        <v>2324212</v>
      </c>
      <c r="EF29" s="67">
        <v>22381695</v>
      </c>
      <c r="EG29" s="67">
        <v>20061536</v>
      </c>
      <c r="EH29" s="67">
        <v>675900</v>
      </c>
      <c r="EI29" s="67">
        <v>602998</v>
      </c>
      <c r="EJ29" s="67">
        <v>602998</v>
      </c>
      <c r="EK29" s="67">
        <v>705</v>
      </c>
      <c r="EL29" s="67">
        <v>14023</v>
      </c>
      <c r="EM29" s="67">
        <v>11777</v>
      </c>
      <c r="EO29" s="65">
        <v>26</v>
      </c>
      <c r="EP29" s="66" t="str">
        <f t="shared" si="11"/>
        <v>かすみがうら市</v>
      </c>
      <c r="EQ29" s="67">
        <v>25249</v>
      </c>
      <c r="ER29" s="67">
        <v>461517</v>
      </c>
      <c r="ES29" s="67">
        <v>451809</v>
      </c>
      <c r="ET29" s="67">
        <v>541925</v>
      </c>
      <c r="EU29" s="67">
        <v>538101</v>
      </c>
      <c r="EV29" s="67">
        <v>339769</v>
      </c>
      <c r="EW29" s="67">
        <v>35</v>
      </c>
      <c r="EX29" s="67">
        <v>284</v>
      </c>
      <c r="EY29" s="67">
        <v>249</v>
      </c>
      <c r="FA29" s="65">
        <v>26</v>
      </c>
      <c r="FB29" s="66" t="str">
        <f t="shared" si="12"/>
        <v>かすみがうら市</v>
      </c>
      <c r="FC29" s="67">
        <v>0</v>
      </c>
      <c r="FD29" s="67">
        <v>19265</v>
      </c>
      <c r="FE29" s="67">
        <v>19265</v>
      </c>
      <c r="FF29" s="67">
        <v>1021</v>
      </c>
      <c r="FG29" s="67">
        <v>1021</v>
      </c>
      <c r="FH29" s="67">
        <v>715</v>
      </c>
      <c r="FI29" s="67">
        <v>0</v>
      </c>
      <c r="FJ29" s="67">
        <v>8</v>
      </c>
      <c r="FK29" s="67">
        <v>8</v>
      </c>
      <c r="FM29" s="65">
        <v>26</v>
      </c>
      <c r="FN29" s="66" t="str">
        <f t="shared" si="13"/>
        <v>かすみがうら市</v>
      </c>
      <c r="FO29" s="67">
        <v>318556</v>
      </c>
      <c r="FP29" s="67">
        <v>2159170</v>
      </c>
      <c r="FQ29" s="67">
        <v>1833582</v>
      </c>
      <c r="FR29" s="67">
        <v>63312</v>
      </c>
      <c r="FS29" s="67">
        <v>56416</v>
      </c>
      <c r="FT29" s="67">
        <v>47518</v>
      </c>
      <c r="FU29" s="67">
        <v>425</v>
      </c>
      <c r="FV29" s="67">
        <v>5408</v>
      </c>
      <c r="FW29" s="67">
        <v>4511</v>
      </c>
      <c r="FY29" s="65">
        <v>26</v>
      </c>
      <c r="FZ29" s="66" t="str">
        <f t="shared" si="14"/>
        <v>かすみがうら市</v>
      </c>
      <c r="GA29" s="67">
        <v>50379</v>
      </c>
      <c r="GB29" s="67">
        <v>3579946</v>
      </c>
      <c r="GC29" s="67">
        <v>3579486</v>
      </c>
      <c r="GD29" s="67">
        <v>6660863</v>
      </c>
      <c r="GE29" s="67">
        <v>6660038</v>
      </c>
      <c r="GF29" s="67">
        <v>4213724</v>
      </c>
      <c r="GG29" s="67">
        <v>180</v>
      </c>
      <c r="GH29" s="67">
        <v>1632</v>
      </c>
      <c r="GI29" s="67">
        <v>1623</v>
      </c>
      <c r="GK29" s="65">
        <v>26</v>
      </c>
      <c r="GL29" s="66" t="str">
        <f t="shared" si="15"/>
        <v>かすみがうら市</v>
      </c>
      <c r="GM29" s="67">
        <v>0</v>
      </c>
      <c r="GN29" s="67">
        <v>0</v>
      </c>
      <c r="GO29" s="67">
        <v>0</v>
      </c>
      <c r="GP29" s="67">
        <v>0</v>
      </c>
      <c r="GQ29" s="67">
        <v>0</v>
      </c>
      <c r="GR29" s="67">
        <v>0</v>
      </c>
      <c r="GS29" s="67">
        <v>0</v>
      </c>
      <c r="GT29" s="67">
        <v>0</v>
      </c>
      <c r="GU29" s="67">
        <v>0</v>
      </c>
      <c r="GW29" s="65">
        <v>26</v>
      </c>
      <c r="GX29" s="66" t="str">
        <f t="shared" si="16"/>
        <v>かすみがうら市</v>
      </c>
      <c r="GY29" s="67">
        <v>0</v>
      </c>
      <c r="GZ29" s="67">
        <v>37202</v>
      </c>
      <c r="HA29" s="67">
        <v>37202</v>
      </c>
      <c r="HB29" s="67">
        <v>170009</v>
      </c>
      <c r="HC29" s="67">
        <v>170009</v>
      </c>
      <c r="HD29" s="67">
        <v>113740</v>
      </c>
      <c r="HE29" s="67">
        <v>0</v>
      </c>
      <c r="HF29" s="67">
        <v>45</v>
      </c>
      <c r="HG29" s="67">
        <v>45</v>
      </c>
      <c r="HI29" s="65">
        <v>26</v>
      </c>
      <c r="HJ29" s="66" t="str">
        <f t="shared" si="17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</row>
    <row r="30" spans="1:227" s="56" customFormat="1" ht="15" customHeight="1">
      <c r="A30" s="65">
        <v>27</v>
      </c>
      <c r="B30" s="66" t="s">
        <v>111</v>
      </c>
      <c r="C30" s="67">
        <v>184140</v>
      </c>
      <c r="D30" s="67">
        <v>30275674</v>
      </c>
      <c r="E30" s="67">
        <v>29386915</v>
      </c>
      <c r="F30" s="67">
        <v>3284256</v>
      </c>
      <c r="G30" s="67">
        <v>3188365</v>
      </c>
      <c r="H30" s="67">
        <v>3188365</v>
      </c>
      <c r="I30" s="67">
        <v>797</v>
      </c>
      <c r="J30" s="67">
        <v>19749</v>
      </c>
      <c r="K30" s="67">
        <v>18683</v>
      </c>
      <c r="L30" s="62"/>
      <c r="M30" s="65">
        <v>27</v>
      </c>
      <c r="N30" s="66" t="str">
        <f t="shared" si="0"/>
        <v>桜川市</v>
      </c>
      <c r="O30" s="67">
        <v>21611</v>
      </c>
      <c r="P30" s="67">
        <v>516031</v>
      </c>
      <c r="Q30" s="67">
        <v>515975</v>
      </c>
      <c r="R30" s="67">
        <v>2749031</v>
      </c>
      <c r="S30" s="67">
        <v>2748724</v>
      </c>
      <c r="T30" s="67">
        <v>883003</v>
      </c>
      <c r="U30" s="67">
        <v>67</v>
      </c>
      <c r="V30" s="67">
        <v>609</v>
      </c>
      <c r="W30" s="67">
        <v>608</v>
      </c>
      <c r="X30" s="63"/>
      <c r="Y30" s="65">
        <v>27</v>
      </c>
      <c r="Z30" s="66" t="str">
        <f t="shared" si="1"/>
        <v>桜川市</v>
      </c>
      <c r="AA30" s="67">
        <v>198630</v>
      </c>
      <c r="AB30" s="67">
        <v>24432934</v>
      </c>
      <c r="AC30" s="67">
        <v>23115989</v>
      </c>
      <c r="AD30" s="67">
        <v>1353903</v>
      </c>
      <c r="AE30" s="67">
        <v>1283112</v>
      </c>
      <c r="AF30" s="67">
        <v>1283112</v>
      </c>
      <c r="AG30" s="67">
        <v>1059</v>
      </c>
      <c r="AH30" s="67">
        <v>24536</v>
      </c>
      <c r="AI30" s="67">
        <v>22753</v>
      </c>
      <c r="AJ30" s="62"/>
      <c r="AK30" s="65">
        <v>27</v>
      </c>
      <c r="AL30" s="66" t="str">
        <f t="shared" si="2"/>
        <v>桜川市</v>
      </c>
      <c r="AM30" s="67">
        <v>23860</v>
      </c>
      <c r="AN30" s="67">
        <v>940517</v>
      </c>
      <c r="AO30" s="67">
        <v>933511</v>
      </c>
      <c r="AP30" s="67">
        <v>4841342</v>
      </c>
      <c r="AQ30" s="67">
        <v>4819996</v>
      </c>
      <c r="AR30" s="67">
        <v>1472585</v>
      </c>
      <c r="AS30" s="67">
        <v>67</v>
      </c>
      <c r="AT30" s="67">
        <v>1207</v>
      </c>
      <c r="AU30" s="67">
        <v>1186</v>
      </c>
      <c r="AV30" s="63"/>
      <c r="AW30" s="65">
        <v>27</v>
      </c>
      <c r="AX30" s="66" t="str">
        <f t="shared" si="3"/>
        <v>桜川市</v>
      </c>
      <c r="AY30" s="67">
        <v>0</v>
      </c>
      <c r="AZ30" s="67">
        <v>3039946</v>
      </c>
      <c r="BA30" s="67">
        <v>2909525</v>
      </c>
      <c r="BB30" s="67">
        <v>21425629</v>
      </c>
      <c r="BC30" s="67">
        <v>20779462</v>
      </c>
      <c r="BD30" s="67">
        <v>3337258</v>
      </c>
      <c r="BE30" s="67">
        <v>0</v>
      </c>
      <c r="BF30" s="67">
        <v>13806</v>
      </c>
      <c r="BG30" s="67">
        <v>13047</v>
      </c>
      <c r="BH30" s="63"/>
      <c r="BI30" s="65">
        <v>27</v>
      </c>
      <c r="BJ30" s="66" t="str">
        <f t="shared" si="4"/>
        <v>桜川市</v>
      </c>
      <c r="BK30" s="67">
        <v>0</v>
      </c>
      <c r="BL30" s="67">
        <v>6969262</v>
      </c>
      <c r="BM30" s="67">
        <v>6917029</v>
      </c>
      <c r="BN30" s="67">
        <v>36098285</v>
      </c>
      <c r="BO30" s="67">
        <v>35899940</v>
      </c>
      <c r="BP30" s="67">
        <v>11443199</v>
      </c>
      <c r="BQ30" s="67">
        <v>0</v>
      </c>
      <c r="BR30" s="67">
        <v>15982</v>
      </c>
      <c r="BS30" s="67">
        <v>15316</v>
      </c>
      <c r="BT30" s="63"/>
      <c r="BU30" s="65">
        <v>27</v>
      </c>
      <c r="BV30" s="66" t="str">
        <f t="shared" si="5"/>
        <v>桜川市</v>
      </c>
      <c r="BW30" s="67">
        <v>0</v>
      </c>
      <c r="BX30" s="67">
        <v>5271504</v>
      </c>
      <c r="BY30" s="67">
        <v>5267992</v>
      </c>
      <c r="BZ30" s="67">
        <v>32315416</v>
      </c>
      <c r="CA30" s="67">
        <v>32300695</v>
      </c>
      <c r="CB30" s="67">
        <v>21707176</v>
      </c>
      <c r="CC30" s="67">
        <v>0</v>
      </c>
      <c r="CD30" s="67">
        <v>8368</v>
      </c>
      <c r="CE30" s="67">
        <v>8282</v>
      </c>
      <c r="CF30" s="63"/>
      <c r="CG30" s="65">
        <v>27</v>
      </c>
      <c r="CH30" s="66" t="str">
        <f t="shared" si="6"/>
        <v>桜川市</v>
      </c>
      <c r="CI30" s="67">
        <v>546786</v>
      </c>
      <c r="CJ30" s="67">
        <v>15280712</v>
      </c>
      <c r="CK30" s="67">
        <v>15094546</v>
      </c>
      <c r="CL30" s="67">
        <v>89839330</v>
      </c>
      <c r="CM30" s="67">
        <v>88980097</v>
      </c>
      <c r="CN30" s="67">
        <v>36487633</v>
      </c>
      <c r="CO30" s="67">
        <v>1001</v>
      </c>
      <c r="CP30" s="67">
        <v>38156</v>
      </c>
      <c r="CQ30" s="67">
        <v>36645</v>
      </c>
      <c r="CR30" s="62"/>
      <c r="CS30" s="65">
        <v>27</v>
      </c>
      <c r="CT30" s="66" t="str">
        <f t="shared" si="7"/>
        <v>桜川市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2"/>
      <c r="DE30" s="65">
        <v>27</v>
      </c>
      <c r="DF30" s="66" t="str">
        <f t="shared" si="8"/>
        <v>桜川市</v>
      </c>
      <c r="DG30" s="67">
        <v>0</v>
      </c>
      <c r="DH30" s="67">
        <v>0</v>
      </c>
      <c r="DI30" s="67">
        <v>0</v>
      </c>
      <c r="DJ30" s="67">
        <v>0</v>
      </c>
      <c r="DK30" s="67">
        <v>0</v>
      </c>
      <c r="DL30" s="67">
        <v>0</v>
      </c>
      <c r="DM30" s="67">
        <v>0</v>
      </c>
      <c r="DN30" s="67">
        <v>0</v>
      </c>
      <c r="DO30" s="67">
        <v>0</v>
      </c>
      <c r="DP30" s="62"/>
      <c r="DQ30" s="65">
        <v>27</v>
      </c>
      <c r="DR30" s="66" t="str">
        <f t="shared" si="9"/>
        <v>桜川市</v>
      </c>
      <c r="DS30" s="67">
        <v>1354926</v>
      </c>
      <c r="DT30" s="67">
        <v>8308</v>
      </c>
      <c r="DU30" s="67">
        <v>8276</v>
      </c>
      <c r="DV30" s="67">
        <v>247</v>
      </c>
      <c r="DW30" s="67">
        <v>246</v>
      </c>
      <c r="DX30" s="67">
        <v>246</v>
      </c>
      <c r="DY30" s="67">
        <v>441</v>
      </c>
      <c r="DZ30" s="67">
        <v>24</v>
      </c>
      <c r="EA30" s="67">
        <v>23</v>
      </c>
      <c r="EB30" s="62"/>
      <c r="EC30" s="65">
        <v>27</v>
      </c>
      <c r="ED30" s="66" t="str">
        <f t="shared" si="10"/>
        <v>桜川市</v>
      </c>
      <c r="EE30" s="67">
        <v>11997980</v>
      </c>
      <c r="EF30" s="67">
        <v>51543977</v>
      </c>
      <c r="EG30" s="67">
        <v>47560481</v>
      </c>
      <c r="EH30" s="67">
        <v>1225450</v>
      </c>
      <c r="EI30" s="67">
        <v>1128041</v>
      </c>
      <c r="EJ30" s="67">
        <v>1128041</v>
      </c>
      <c r="EK30" s="67">
        <v>719</v>
      </c>
      <c r="EL30" s="67">
        <v>17465</v>
      </c>
      <c r="EM30" s="67">
        <v>13920</v>
      </c>
      <c r="EO30" s="65">
        <v>27</v>
      </c>
      <c r="EP30" s="66" t="str">
        <f t="shared" si="11"/>
        <v>桜川市</v>
      </c>
      <c r="EQ30" s="67">
        <v>282</v>
      </c>
      <c r="ER30" s="67">
        <v>69802</v>
      </c>
      <c r="ES30" s="67">
        <v>69291</v>
      </c>
      <c r="ET30" s="67">
        <v>276213</v>
      </c>
      <c r="EU30" s="67">
        <v>275593</v>
      </c>
      <c r="EV30" s="67">
        <v>181422</v>
      </c>
      <c r="EW30" s="67">
        <v>3</v>
      </c>
      <c r="EX30" s="67">
        <v>107</v>
      </c>
      <c r="EY30" s="67">
        <v>105</v>
      </c>
      <c r="FA30" s="65">
        <v>27</v>
      </c>
      <c r="FB30" s="66" t="str">
        <f t="shared" si="12"/>
        <v>桜川市</v>
      </c>
      <c r="FC30" s="67">
        <v>0</v>
      </c>
      <c r="FD30" s="67">
        <v>217707</v>
      </c>
      <c r="FE30" s="67">
        <v>216918</v>
      </c>
      <c r="FF30" s="67">
        <v>9144</v>
      </c>
      <c r="FG30" s="67">
        <v>9111</v>
      </c>
      <c r="FH30" s="67">
        <v>9111</v>
      </c>
      <c r="FI30" s="67">
        <v>0</v>
      </c>
      <c r="FJ30" s="67">
        <v>22</v>
      </c>
      <c r="FK30" s="67">
        <v>21</v>
      </c>
      <c r="FM30" s="65">
        <v>27</v>
      </c>
      <c r="FN30" s="66" t="str">
        <f t="shared" si="13"/>
        <v>桜川市</v>
      </c>
      <c r="FO30" s="67">
        <v>38483</v>
      </c>
      <c r="FP30" s="67">
        <v>1050244</v>
      </c>
      <c r="FQ30" s="67">
        <v>780607</v>
      </c>
      <c r="FR30" s="67">
        <v>18774</v>
      </c>
      <c r="FS30" s="67">
        <v>15135</v>
      </c>
      <c r="FT30" s="67">
        <v>15135</v>
      </c>
      <c r="FU30" s="67">
        <v>112</v>
      </c>
      <c r="FV30" s="67">
        <v>973</v>
      </c>
      <c r="FW30" s="67">
        <v>743</v>
      </c>
      <c r="FY30" s="65">
        <v>27</v>
      </c>
      <c r="FZ30" s="66" t="str">
        <f t="shared" si="14"/>
        <v>桜川市</v>
      </c>
      <c r="GA30" s="67">
        <v>13600</v>
      </c>
      <c r="GB30" s="67">
        <v>3671573</v>
      </c>
      <c r="GC30" s="67">
        <v>3671456</v>
      </c>
      <c r="GD30" s="67">
        <v>3582491</v>
      </c>
      <c r="GE30" s="67">
        <v>3582378</v>
      </c>
      <c r="GF30" s="67">
        <v>2447164</v>
      </c>
      <c r="GG30" s="67">
        <v>5</v>
      </c>
      <c r="GH30" s="67">
        <v>845</v>
      </c>
      <c r="GI30" s="67">
        <v>843</v>
      </c>
      <c r="GK30" s="65">
        <v>27</v>
      </c>
      <c r="GL30" s="66" t="str">
        <f t="shared" si="15"/>
        <v>桜川市</v>
      </c>
      <c r="GM30" s="67">
        <v>318163</v>
      </c>
      <c r="GN30" s="67">
        <v>105636</v>
      </c>
      <c r="GO30" s="67">
        <v>105636</v>
      </c>
      <c r="GP30" s="67">
        <v>256197</v>
      </c>
      <c r="GQ30" s="67">
        <v>256197</v>
      </c>
      <c r="GR30" s="67">
        <v>161619</v>
      </c>
      <c r="GS30" s="67">
        <v>118</v>
      </c>
      <c r="GT30" s="67">
        <v>44</v>
      </c>
      <c r="GU30" s="67">
        <v>44</v>
      </c>
      <c r="GW30" s="65">
        <v>27</v>
      </c>
      <c r="GX30" s="66" t="str">
        <f t="shared" si="16"/>
        <v>桜川市</v>
      </c>
      <c r="GY30" s="67">
        <v>4581</v>
      </c>
      <c r="GZ30" s="67">
        <v>181636</v>
      </c>
      <c r="HA30" s="67">
        <v>181537</v>
      </c>
      <c r="HB30" s="67">
        <v>125116</v>
      </c>
      <c r="HC30" s="67">
        <v>125088</v>
      </c>
      <c r="HD30" s="67">
        <v>77529</v>
      </c>
      <c r="HE30" s="67">
        <v>8</v>
      </c>
      <c r="HF30" s="67">
        <v>118</v>
      </c>
      <c r="HG30" s="67">
        <v>117</v>
      </c>
      <c r="HI30" s="65">
        <v>27</v>
      </c>
      <c r="HJ30" s="66" t="str">
        <f t="shared" si="17"/>
        <v>桜川市</v>
      </c>
      <c r="HK30" s="67">
        <v>0</v>
      </c>
      <c r="HL30" s="67">
        <v>0</v>
      </c>
      <c r="HM30" s="67">
        <v>0</v>
      </c>
      <c r="HN30" s="67">
        <v>0</v>
      </c>
      <c r="HO30" s="67">
        <v>0</v>
      </c>
      <c r="HP30" s="67">
        <v>0</v>
      </c>
      <c r="HQ30" s="67">
        <v>0</v>
      </c>
      <c r="HR30" s="67">
        <v>0</v>
      </c>
      <c r="HS30" s="67">
        <v>0</v>
      </c>
    </row>
    <row r="31" spans="1:227" s="56" customFormat="1" ht="15" customHeight="1">
      <c r="A31" s="65">
        <v>28</v>
      </c>
      <c r="B31" s="66" t="s">
        <v>112</v>
      </c>
      <c r="C31" s="67">
        <v>1418995</v>
      </c>
      <c r="D31" s="67">
        <v>11932800</v>
      </c>
      <c r="E31" s="67">
        <v>11174547</v>
      </c>
      <c r="F31" s="67">
        <v>931974</v>
      </c>
      <c r="G31" s="67">
        <v>875961</v>
      </c>
      <c r="H31" s="67">
        <v>875961</v>
      </c>
      <c r="I31" s="67">
        <v>3946</v>
      </c>
      <c r="J31" s="67">
        <v>13524</v>
      </c>
      <c r="K31" s="67">
        <v>12415</v>
      </c>
      <c r="L31" s="62"/>
      <c r="M31" s="65">
        <v>28</v>
      </c>
      <c r="N31" s="66" t="str">
        <f t="shared" si="0"/>
        <v>神栖市</v>
      </c>
      <c r="O31" s="67">
        <v>22647</v>
      </c>
      <c r="P31" s="67">
        <v>737341</v>
      </c>
      <c r="Q31" s="67">
        <v>734549</v>
      </c>
      <c r="R31" s="67">
        <v>1855772</v>
      </c>
      <c r="S31" s="67">
        <v>1850357</v>
      </c>
      <c r="T31" s="67">
        <v>615354</v>
      </c>
      <c r="U31" s="67">
        <v>107</v>
      </c>
      <c r="V31" s="67">
        <v>812</v>
      </c>
      <c r="W31" s="67">
        <v>801</v>
      </c>
      <c r="X31" s="63"/>
      <c r="Y31" s="65">
        <v>28</v>
      </c>
      <c r="Z31" s="66" t="str">
        <f t="shared" si="1"/>
        <v>神栖市</v>
      </c>
      <c r="AA31" s="67">
        <v>214126</v>
      </c>
      <c r="AB31" s="67">
        <v>17471169</v>
      </c>
      <c r="AC31" s="67">
        <v>16146945</v>
      </c>
      <c r="AD31" s="67">
        <v>660830</v>
      </c>
      <c r="AE31" s="67">
        <v>610873</v>
      </c>
      <c r="AF31" s="67">
        <v>610873</v>
      </c>
      <c r="AG31" s="67">
        <v>484</v>
      </c>
      <c r="AH31" s="67">
        <v>17203</v>
      </c>
      <c r="AI31" s="67">
        <v>15467</v>
      </c>
      <c r="AJ31" s="62"/>
      <c r="AK31" s="65">
        <v>28</v>
      </c>
      <c r="AL31" s="66" t="str">
        <f t="shared" si="2"/>
        <v>神栖市</v>
      </c>
      <c r="AM31" s="67">
        <v>60199</v>
      </c>
      <c r="AN31" s="67">
        <v>495968</v>
      </c>
      <c r="AO31" s="67">
        <v>494739</v>
      </c>
      <c r="AP31" s="67">
        <v>1809981</v>
      </c>
      <c r="AQ31" s="67">
        <v>1805954</v>
      </c>
      <c r="AR31" s="67">
        <v>597158</v>
      </c>
      <c r="AS31" s="67">
        <v>75</v>
      </c>
      <c r="AT31" s="67">
        <v>659</v>
      </c>
      <c r="AU31" s="67">
        <v>650</v>
      </c>
      <c r="AV31" s="63"/>
      <c r="AW31" s="65">
        <v>28</v>
      </c>
      <c r="AX31" s="66" t="str">
        <f t="shared" si="3"/>
        <v>神栖市</v>
      </c>
      <c r="AY31" s="67">
        <v>0</v>
      </c>
      <c r="AZ31" s="67">
        <v>6856788</v>
      </c>
      <c r="BA31" s="67">
        <v>6571200</v>
      </c>
      <c r="BB31" s="67">
        <v>65930428</v>
      </c>
      <c r="BC31" s="67">
        <v>64036274</v>
      </c>
      <c r="BD31" s="67">
        <v>10661380</v>
      </c>
      <c r="BE31" s="67">
        <v>0</v>
      </c>
      <c r="BF31" s="67">
        <v>28651</v>
      </c>
      <c r="BG31" s="67">
        <v>26783</v>
      </c>
      <c r="BH31" s="63"/>
      <c r="BI31" s="65">
        <v>28</v>
      </c>
      <c r="BJ31" s="66" t="str">
        <f t="shared" si="4"/>
        <v>神栖市</v>
      </c>
      <c r="BK31" s="67">
        <v>0</v>
      </c>
      <c r="BL31" s="67">
        <v>7048497</v>
      </c>
      <c r="BM31" s="67">
        <v>7007309</v>
      </c>
      <c r="BN31" s="67">
        <v>56062117</v>
      </c>
      <c r="BO31" s="67">
        <v>55856179</v>
      </c>
      <c r="BP31" s="67">
        <v>18587408</v>
      </c>
      <c r="BQ31" s="67">
        <v>0</v>
      </c>
      <c r="BR31" s="67">
        <v>26645</v>
      </c>
      <c r="BS31" s="67">
        <v>25727</v>
      </c>
      <c r="BT31" s="63"/>
      <c r="BU31" s="65">
        <v>28</v>
      </c>
      <c r="BV31" s="66" t="str">
        <f t="shared" si="5"/>
        <v>神栖市</v>
      </c>
      <c r="BW31" s="67">
        <v>0</v>
      </c>
      <c r="BX31" s="67">
        <v>24558317</v>
      </c>
      <c r="BY31" s="67">
        <v>24556756</v>
      </c>
      <c r="BZ31" s="67">
        <v>248347074</v>
      </c>
      <c r="CA31" s="67">
        <v>248337961</v>
      </c>
      <c r="CB31" s="67">
        <v>173821951</v>
      </c>
      <c r="CC31" s="67">
        <v>0</v>
      </c>
      <c r="CD31" s="67">
        <v>8464</v>
      </c>
      <c r="CE31" s="67">
        <v>8393</v>
      </c>
      <c r="CF31" s="63"/>
      <c r="CG31" s="65">
        <v>28</v>
      </c>
      <c r="CH31" s="66" t="str">
        <f t="shared" si="6"/>
        <v>神栖市</v>
      </c>
      <c r="CI31" s="67">
        <v>2410561</v>
      </c>
      <c r="CJ31" s="67">
        <v>38463602</v>
      </c>
      <c r="CK31" s="67">
        <v>38135265</v>
      </c>
      <c r="CL31" s="67">
        <v>370339619</v>
      </c>
      <c r="CM31" s="67">
        <v>368230414</v>
      </c>
      <c r="CN31" s="67">
        <v>203070739</v>
      </c>
      <c r="CO31" s="67">
        <v>999</v>
      </c>
      <c r="CP31" s="67">
        <v>63760</v>
      </c>
      <c r="CQ31" s="67">
        <v>60903</v>
      </c>
      <c r="CR31" s="62"/>
      <c r="CS31" s="65">
        <v>28</v>
      </c>
      <c r="CT31" s="66" t="str">
        <f t="shared" si="7"/>
        <v>神栖市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2"/>
      <c r="DE31" s="65">
        <v>28</v>
      </c>
      <c r="DF31" s="66" t="str">
        <f t="shared" si="8"/>
        <v>神栖市</v>
      </c>
      <c r="DG31" s="67">
        <v>0</v>
      </c>
      <c r="DH31" s="67">
        <v>0</v>
      </c>
      <c r="DI31" s="67">
        <v>0</v>
      </c>
      <c r="DJ31" s="67">
        <v>0</v>
      </c>
      <c r="DK31" s="67">
        <v>0</v>
      </c>
      <c r="DL31" s="67">
        <v>0</v>
      </c>
      <c r="DM31" s="67">
        <v>0</v>
      </c>
      <c r="DN31" s="67">
        <v>0</v>
      </c>
      <c r="DO31" s="67">
        <v>0</v>
      </c>
      <c r="DP31" s="62"/>
      <c r="DQ31" s="65">
        <v>28</v>
      </c>
      <c r="DR31" s="66" t="str">
        <f t="shared" si="9"/>
        <v>神栖市</v>
      </c>
      <c r="DS31" s="67">
        <v>451056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22</v>
      </c>
      <c r="DZ31" s="67">
        <v>0</v>
      </c>
      <c r="EA31" s="67">
        <v>0</v>
      </c>
      <c r="EB31" s="62"/>
      <c r="EC31" s="65">
        <v>28</v>
      </c>
      <c r="ED31" s="66" t="str">
        <f t="shared" si="10"/>
        <v>神栖市</v>
      </c>
      <c r="EE31" s="67">
        <v>525328</v>
      </c>
      <c r="EF31" s="67">
        <v>12502436</v>
      </c>
      <c r="EG31" s="67">
        <v>9813217</v>
      </c>
      <c r="EH31" s="67">
        <v>197365</v>
      </c>
      <c r="EI31" s="67">
        <v>154880</v>
      </c>
      <c r="EJ31" s="67">
        <v>154880</v>
      </c>
      <c r="EK31" s="67">
        <v>761</v>
      </c>
      <c r="EL31" s="67">
        <v>14529</v>
      </c>
      <c r="EM31" s="67">
        <v>10229</v>
      </c>
      <c r="EO31" s="65">
        <v>28</v>
      </c>
      <c r="EP31" s="66" t="str">
        <f t="shared" si="11"/>
        <v>神栖市</v>
      </c>
      <c r="EQ31" s="67">
        <v>198356</v>
      </c>
      <c r="ER31" s="67">
        <v>187106</v>
      </c>
      <c r="ES31" s="67">
        <v>183499</v>
      </c>
      <c r="ET31" s="67">
        <v>606620</v>
      </c>
      <c r="EU31" s="67">
        <v>597400</v>
      </c>
      <c r="EV31" s="67">
        <v>394857</v>
      </c>
      <c r="EW31" s="67">
        <v>123</v>
      </c>
      <c r="EX31" s="67">
        <v>665</v>
      </c>
      <c r="EY31" s="67">
        <v>619</v>
      </c>
      <c r="FA31" s="65">
        <v>28</v>
      </c>
      <c r="FB31" s="66" t="str">
        <f t="shared" si="12"/>
        <v>神栖市</v>
      </c>
      <c r="FC31" s="67">
        <v>0</v>
      </c>
      <c r="FD31" s="67">
        <v>0</v>
      </c>
      <c r="FE31" s="67">
        <v>0</v>
      </c>
      <c r="FF31" s="67">
        <v>0</v>
      </c>
      <c r="FG31" s="67">
        <v>0</v>
      </c>
      <c r="FH31" s="67">
        <v>0</v>
      </c>
      <c r="FI31" s="67">
        <v>0</v>
      </c>
      <c r="FJ31" s="67">
        <v>0</v>
      </c>
      <c r="FK31" s="67">
        <v>0</v>
      </c>
      <c r="FM31" s="65">
        <v>28</v>
      </c>
      <c r="FN31" s="66" t="str">
        <f t="shared" si="13"/>
        <v>神栖市</v>
      </c>
      <c r="FO31" s="67">
        <v>1204137</v>
      </c>
      <c r="FP31" s="67">
        <v>2941765</v>
      </c>
      <c r="FQ31" s="67">
        <v>2310796</v>
      </c>
      <c r="FR31" s="67">
        <v>1039653</v>
      </c>
      <c r="FS31" s="67">
        <v>978157</v>
      </c>
      <c r="FT31" s="67">
        <v>737593</v>
      </c>
      <c r="FU31" s="67">
        <v>720</v>
      </c>
      <c r="FV31" s="67">
        <v>4940</v>
      </c>
      <c r="FW31" s="67">
        <v>3546</v>
      </c>
      <c r="FY31" s="65">
        <v>28</v>
      </c>
      <c r="FZ31" s="66" t="str">
        <f t="shared" si="14"/>
        <v>神栖市</v>
      </c>
      <c r="GA31" s="67">
        <v>0</v>
      </c>
      <c r="GB31" s="67">
        <v>813090</v>
      </c>
      <c r="GC31" s="67">
        <v>813090</v>
      </c>
      <c r="GD31" s="67">
        <v>1195242</v>
      </c>
      <c r="GE31" s="67">
        <v>1195242</v>
      </c>
      <c r="GF31" s="67">
        <v>836670</v>
      </c>
      <c r="GG31" s="67">
        <v>0</v>
      </c>
      <c r="GH31" s="67">
        <v>21</v>
      </c>
      <c r="GI31" s="67">
        <v>21</v>
      </c>
      <c r="GK31" s="65">
        <v>28</v>
      </c>
      <c r="GL31" s="66" t="str">
        <f t="shared" si="15"/>
        <v>神栖市</v>
      </c>
      <c r="GM31" s="67">
        <v>0</v>
      </c>
      <c r="GN31" s="67">
        <v>0</v>
      </c>
      <c r="GO31" s="67">
        <v>0</v>
      </c>
      <c r="GP31" s="67">
        <v>0</v>
      </c>
      <c r="GQ31" s="67">
        <v>0</v>
      </c>
      <c r="GR31" s="67">
        <v>0</v>
      </c>
      <c r="GS31" s="67">
        <v>0</v>
      </c>
      <c r="GT31" s="67">
        <v>0</v>
      </c>
      <c r="GU31" s="67">
        <v>0</v>
      </c>
      <c r="GW31" s="65">
        <v>28</v>
      </c>
      <c r="GX31" s="66" t="str">
        <f t="shared" si="16"/>
        <v>神栖市</v>
      </c>
      <c r="GY31" s="67">
        <v>0</v>
      </c>
      <c r="GZ31" s="67">
        <v>0</v>
      </c>
      <c r="HA31" s="67">
        <v>0</v>
      </c>
      <c r="HB31" s="67">
        <v>0</v>
      </c>
      <c r="HC31" s="67">
        <v>0</v>
      </c>
      <c r="HD31" s="67">
        <v>0</v>
      </c>
      <c r="HE31" s="67">
        <v>0</v>
      </c>
      <c r="HF31" s="67">
        <v>0</v>
      </c>
      <c r="HG31" s="67">
        <v>0</v>
      </c>
      <c r="HI31" s="65">
        <v>28</v>
      </c>
      <c r="HJ31" s="66" t="str">
        <f t="shared" si="17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</row>
    <row r="32" spans="1:227" s="56" customFormat="1" ht="15" customHeight="1">
      <c r="A32" s="65">
        <v>29</v>
      </c>
      <c r="B32" s="66" t="s">
        <v>113</v>
      </c>
      <c r="C32" s="67">
        <v>383401</v>
      </c>
      <c r="D32" s="67">
        <v>33755770</v>
      </c>
      <c r="E32" s="67">
        <v>32724995</v>
      </c>
      <c r="F32" s="67">
        <v>3633232</v>
      </c>
      <c r="G32" s="67">
        <v>3530253</v>
      </c>
      <c r="H32" s="67">
        <v>3528169</v>
      </c>
      <c r="I32" s="67">
        <v>1549</v>
      </c>
      <c r="J32" s="67">
        <v>23677</v>
      </c>
      <c r="K32" s="67">
        <v>22527</v>
      </c>
      <c r="L32" s="62"/>
      <c r="M32" s="65">
        <v>29</v>
      </c>
      <c r="N32" s="66" t="str">
        <f t="shared" si="0"/>
        <v>行方市</v>
      </c>
      <c r="O32" s="67">
        <v>778</v>
      </c>
      <c r="P32" s="67">
        <v>17790</v>
      </c>
      <c r="Q32" s="67">
        <v>14976</v>
      </c>
      <c r="R32" s="67">
        <v>10308</v>
      </c>
      <c r="S32" s="67">
        <v>9148</v>
      </c>
      <c r="T32" s="67">
        <v>6143</v>
      </c>
      <c r="U32" s="67">
        <v>1</v>
      </c>
      <c r="V32" s="67">
        <v>28</v>
      </c>
      <c r="W32" s="67">
        <v>22</v>
      </c>
      <c r="X32" s="63"/>
      <c r="Y32" s="65">
        <v>29</v>
      </c>
      <c r="Z32" s="66" t="str">
        <f t="shared" si="1"/>
        <v>行方市</v>
      </c>
      <c r="AA32" s="67">
        <v>1101579</v>
      </c>
      <c r="AB32" s="67">
        <v>43400525</v>
      </c>
      <c r="AC32" s="67">
        <v>41395573</v>
      </c>
      <c r="AD32" s="67">
        <v>2035114</v>
      </c>
      <c r="AE32" s="67">
        <v>1941152</v>
      </c>
      <c r="AF32" s="67">
        <v>1941152</v>
      </c>
      <c r="AG32" s="67">
        <v>1719</v>
      </c>
      <c r="AH32" s="67">
        <v>31223</v>
      </c>
      <c r="AI32" s="67">
        <v>29168</v>
      </c>
      <c r="AJ32" s="62"/>
      <c r="AK32" s="65">
        <v>29</v>
      </c>
      <c r="AL32" s="66" t="str">
        <f t="shared" si="2"/>
        <v>行方市</v>
      </c>
      <c r="AM32" s="67">
        <v>709</v>
      </c>
      <c r="AN32" s="67">
        <v>81391</v>
      </c>
      <c r="AO32" s="67">
        <v>67785</v>
      </c>
      <c r="AP32" s="67">
        <v>34631</v>
      </c>
      <c r="AQ32" s="67">
        <v>29191</v>
      </c>
      <c r="AR32" s="67">
        <v>20434</v>
      </c>
      <c r="AS32" s="67">
        <v>2</v>
      </c>
      <c r="AT32" s="67">
        <v>139</v>
      </c>
      <c r="AU32" s="67">
        <v>107</v>
      </c>
      <c r="AV32" s="63"/>
      <c r="AW32" s="65">
        <v>29</v>
      </c>
      <c r="AX32" s="66" t="str">
        <f t="shared" si="3"/>
        <v>行方市</v>
      </c>
      <c r="AY32" s="67">
        <v>0</v>
      </c>
      <c r="AZ32" s="67">
        <v>2687507</v>
      </c>
      <c r="BA32" s="67">
        <v>2548801</v>
      </c>
      <c r="BB32" s="67">
        <v>12665637</v>
      </c>
      <c r="BC32" s="67">
        <v>12005939</v>
      </c>
      <c r="BD32" s="67">
        <v>1995737</v>
      </c>
      <c r="BE32" s="67">
        <v>0</v>
      </c>
      <c r="BF32" s="67">
        <v>12384</v>
      </c>
      <c r="BG32" s="67">
        <v>11523</v>
      </c>
      <c r="BH32" s="63"/>
      <c r="BI32" s="65">
        <v>29</v>
      </c>
      <c r="BJ32" s="66" t="str">
        <f t="shared" si="4"/>
        <v>行方市</v>
      </c>
      <c r="BK32" s="67">
        <v>0</v>
      </c>
      <c r="BL32" s="67">
        <v>6987791</v>
      </c>
      <c r="BM32" s="67">
        <v>6950141</v>
      </c>
      <c r="BN32" s="67">
        <v>30558653</v>
      </c>
      <c r="BO32" s="67">
        <v>30404905</v>
      </c>
      <c r="BP32" s="67">
        <v>10103597</v>
      </c>
      <c r="BQ32" s="67">
        <v>0</v>
      </c>
      <c r="BR32" s="67">
        <v>14574</v>
      </c>
      <c r="BS32" s="67">
        <v>13977</v>
      </c>
      <c r="BT32" s="63"/>
      <c r="BU32" s="65">
        <v>29</v>
      </c>
      <c r="BV32" s="66" t="str">
        <f t="shared" si="5"/>
        <v>行方市</v>
      </c>
      <c r="BW32" s="67">
        <v>0</v>
      </c>
      <c r="BX32" s="67">
        <v>2981199</v>
      </c>
      <c r="BY32" s="67">
        <v>2976222</v>
      </c>
      <c r="BZ32" s="67">
        <v>14598358</v>
      </c>
      <c r="CA32" s="67">
        <v>14577307</v>
      </c>
      <c r="CB32" s="67">
        <v>10140765</v>
      </c>
      <c r="CC32" s="67">
        <v>0</v>
      </c>
      <c r="CD32" s="67">
        <v>4837</v>
      </c>
      <c r="CE32" s="67">
        <v>4725</v>
      </c>
      <c r="CF32" s="63"/>
      <c r="CG32" s="65">
        <v>29</v>
      </c>
      <c r="CH32" s="66" t="str">
        <f t="shared" si="6"/>
        <v>行方市</v>
      </c>
      <c r="CI32" s="67">
        <v>679844</v>
      </c>
      <c r="CJ32" s="67">
        <v>12656497</v>
      </c>
      <c r="CK32" s="67">
        <v>12475164</v>
      </c>
      <c r="CL32" s="67">
        <v>57822648</v>
      </c>
      <c r="CM32" s="67">
        <v>56988151</v>
      </c>
      <c r="CN32" s="67">
        <v>22240099</v>
      </c>
      <c r="CO32" s="67">
        <v>1062</v>
      </c>
      <c r="CP32" s="67">
        <v>31795</v>
      </c>
      <c r="CQ32" s="67">
        <v>30225</v>
      </c>
      <c r="CR32" s="62"/>
      <c r="CS32" s="65">
        <v>29</v>
      </c>
      <c r="CT32" s="66" t="str">
        <f t="shared" si="7"/>
        <v>行方市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2"/>
      <c r="DE32" s="65">
        <v>29</v>
      </c>
      <c r="DF32" s="66" t="str">
        <f t="shared" si="8"/>
        <v>行方市</v>
      </c>
      <c r="DG32" s="67">
        <v>0</v>
      </c>
      <c r="DH32" s="67">
        <v>0</v>
      </c>
      <c r="DI32" s="67">
        <v>0</v>
      </c>
      <c r="DJ32" s="67">
        <v>0</v>
      </c>
      <c r="DK32" s="67">
        <v>0</v>
      </c>
      <c r="DL32" s="67">
        <v>0</v>
      </c>
      <c r="DM32" s="67">
        <v>0</v>
      </c>
      <c r="DN32" s="67">
        <v>0</v>
      </c>
      <c r="DO32" s="67">
        <v>0</v>
      </c>
      <c r="DP32" s="62"/>
      <c r="DQ32" s="65">
        <v>29</v>
      </c>
      <c r="DR32" s="66" t="str">
        <f t="shared" si="9"/>
        <v>行方市</v>
      </c>
      <c r="DS32" s="67">
        <v>74418</v>
      </c>
      <c r="DT32" s="67">
        <v>238838</v>
      </c>
      <c r="DU32" s="67">
        <v>209958</v>
      </c>
      <c r="DV32" s="67">
        <v>15140</v>
      </c>
      <c r="DW32" s="67">
        <v>13511</v>
      </c>
      <c r="DX32" s="67">
        <v>13511</v>
      </c>
      <c r="DY32" s="67">
        <v>43</v>
      </c>
      <c r="DZ32" s="67">
        <v>276</v>
      </c>
      <c r="EA32" s="67">
        <v>229</v>
      </c>
      <c r="EB32" s="62"/>
      <c r="EC32" s="65">
        <v>29</v>
      </c>
      <c r="ED32" s="66" t="str">
        <f t="shared" si="10"/>
        <v>行方市</v>
      </c>
      <c r="EE32" s="67">
        <v>2660267</v>
      </c>
      <c r="EF32" s="67">
        <v>40421202</v>
      </c>
      <c r="EG32" s="67">
        <v>36843254</v>
      </c>
      <c r="EH32" s="67">
        <v>1179647</v>
      </c>
      <c r="EI32" s="67">
        <v>1074996</v>
      </c>
      <c r="EJ32" s="67">
        <v>1074996</v>
      </c>
      <c r="EK32" s="67">
        <v>1425</v>
      </c>
      <c r="EL32" s="67">
        <v>22990</v>
      </c>
      <c r="EM32" s="67">
        <v>19989</v>
      </c>
      <c r="EO32" s="65">
        <v>29</v>
      </c>
      <c r="EP32" s="66" t="str">
        <f t="shared" si="11"/>
        <v>行方市</v>
      </c>
      <c r="EQ32" s="67">
        <v>0</v>
      </c>
      <c r="ER32" s="67">
        <v>0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FA32" s="65">
        <v>29</v>
      </c>
      <c r="FB32" s="66" t="str">
        <f t="shared" si="12"/>
        <v>行方市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0</v>
      </c>
      <c r="FI32" s="67">
        <v>0</v>
      </c>
      <c r="FJ32" s="67">
        <v>0</v>
      </c>
      <c r="FK32" s="67">
        <v>0</v>
      </c>
      <c r="FM32" s="65">
        <v>29</v>
      </c>
      <c r="FN32" s="66" t="str">
        <f t="shared" si="13"/>
        <v>行方市</v>
      </c>
      <c r="FO32" s="67">
        <v>788851</v>
      </c>
      <c r="FP32" s="67">
        <v>2098719</v>
      </c>
      <c r="FQ32" s="67">
        <v>1830360</v>
      </c>
      <c r="FR32" s="67">
        <v>28562</v>
      </c>
      <c r="FS32" s="67">
        <v>24829</v>
      </c>
      <c r="FT32" s="67">
        <v>24829</v>
      </c>
      <c r="FU32" s="67">
        <v>925</v>
      </c>
      <c r="FV32" s="67">
        <v>6317</v>
      </c>
      <c r="FW32" s="67">
        <v>5500</v>
      </c>
      <c r="FY32" s="65">
        <v>29</v>
      </c>
      <c r="FZ32" s="66" t="str">
        <f t="shared" si="14"/>
        <v>行方市</v>
      </c>
      <c r="GA32" s="67">
        <v>79507</v>
      </c>
      <c r="GB32" s="67">
        <v>6411997</v>
      </c>
      <c r="GC32" s="67">
        <v>6411515</v>
      </c>
      <c r="GD32" s="67">
        <v>9483571</v>
      </c>
      <c r="GE32" s="67">
        <v>9482885</v>
      </c>
      <c r="GF32" s="67">
        <v>6610981</v>
      </c>
      <c r="GG32" s="67">
        <v>175</v>
      </c>
      <c r="GH32" s="67">
        <v>2725</v>
      </c>
      <c r="GI32" s="67">
        <v>2721</v>
      </c>
      <c r="GK32" s="65">
        <v>29</v>
      </c>
      <c r="GL32" s="66" t="str">
        <f t="shared" si="15"/>
        <v>行方市</v>
      </c>
      <c r="GM32" s="67">
        <v>0</v>
      </c>
      <c r="GN32" s="67">
        <v>0</v>
      </c>
      <c r="GO32" s="67">
        <v>0</v>
      </c>
      <c r="GP32" s="67">
        <v>0</v>
      </c>
      <c r="GQ32" s="67">
        <v>0</v>
      </c>
      <c r="GR32" s="67">
        <v>0</v>
      </c>
      <c r="GS32" s="67">
        <v>0</v>
      </c>
      <c r="GT32" s="67">
        <v>0</v>
      </c>
      <c r="GU32" s="67">
        <v>0</v>
      </c>
      <c r="GW32" s="65">
        <v>29</v>
      </c>
      <c r="GX32" s="66" t="str">
        <f t="shared" si="16"/>
        <v>行方市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  <c r="HE32" s="67">
        <v>0</v>
      </c>
      <c r="HF32" s="67">
        <v>0</v>
      </c>
      <c r="HG32" s="67">
        <v>0</v>
      </c>
      <c r="HI32" s="65">
        <v>29</v>
      </c>
      <c r="HJ32" s="66" t="str">
        <f t="shared" si="17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</row>
    <row r="33" spans="1:227" s="56" customFormat="1" ht="15" customHeight="1">
      <c r="A33" s="70">
        <v>30</v>
      </c>
      <c r="B33" s="71" t="s">
        <v>114</v>
      </c>
      <c r="C33" s="72">
        <v>263515</v>
      </c>
      <c r="D33" s="72">
        <v>19265479</v>
      </c>
      <c r="E33" s="72">
        <v>18188063</v>
      </c>
      <c r="F33" s="72">
        <v>1645982</v>
      </c>
      <c r="G33" s="72">
        <v>1556699</v>
      </c>
      <c r="H33" s="72">
        <v>1556699</v>
      </c>
      <c r="I33" s="72">
        <v>701</v>
      </c>
      <c r="J33" s="72">
        <v>17069</v>
      </c>
      <c r="K33" s="72">
        <v>15745</v>
      </c>
      <c r="L33" s="62"/>
      <c r="M33" s="65">
        <v>30</v>
      </c>
      <c r="N33" s="66" t="str">
        <f t="shared" si="0"/>
        <v>鉾田市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3"/>
      <c r="Y33" s="65">
        <v>30</v>
      </c>
      <c r="Z33" s="66" t="str">
        <f t="shared" si="1"/>
        <v>鉾田市</v>
      </c>
      <c r="AA33" s="67">
        <v>759946</v>
      </c>
      <c r="AB33" s="67">
        <v>82088723</v>
      </c>
      <c r="AC33" s="67">
        <v>78040872</v>
      </c>
      <c r="AD33" s="67">
        <v>3656188</v>
      </c>
      <c r="AE33" s="67">
        <v>3484298</v>
      </c>
      <c r="AF33" s="67">
        <v>3484298</v>
      </c>
      <c r="AG33" s="72">
        <v>1771</v>
      </c>
      <c r="AH33" s="72">
        <v>42074</v>
      </c>
      <c r="AI33" s="72">
        <v>38642</v>
      </c>
      <c r="AJ33" s="62"/>
      <c r="AK33" s="65">
        <v>30</v>
      </c>
      <c r="AL33" s="66" t="str">
        <f t="shared" si="2"/>
        <v>鉾田市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72">
        <v>0</v>
      </c>
      <c r="AT33" s="72">
        <v>0</v>
      </c>
      <c r="AU33" s="72">
        <v>0</v>
      </c>
      <c r="AV33" s="63"/>
      <c r="AW33" s="65">
        <v>30</v>
      </c>
      <c r="AX33" s="66" t="str">
        <f t="shared" si="3"/>
        <v>鉾田市</v>
      </c>
      <c r="AY33" s="67">
        <v>0</v>
      </c>
      <c r="AZ33" s="67">
        <v>3803682</v>
      </c>
      <c r="BA33" s="67">
        <v>3279570</v>
      </c>
      <c r="BB33" s="67">
        <v>21447941</v>
      </c>
      <c r="BC33" s="67">
        <v>18921848</v>
      </c>
      <c r="BD33" s="67">
        <v>3100068</v>
      </c>
      <c r="BE33" s="72">
        <v>0</v>
      </c>
      <c r="BF33" s="72">
        <v>19165</v>
      </c>
      <c r="BG33" s="72">
        <v>15915</v>
      </c>
      <c r="BH33" s="63"/>
      <c r="BI33" s="65">
        <v>30</v>
      </c>
      <c r="BJ33" s="66" t="str">
        <f t="shared" si="4"/>
        <v>鉾田市</v>
      </c>
      <c r="BK33" s="67">
        <v>0</v>
      </c>
      <c r="BL33" s="67">
        <v>9824926</v>
      </c>
      <c r="BM33" s="67">
        <v>9742882</v>
      </c>
      <c r="BN33" s="67">
        <v>50303130</v>
      </c>
      <c r="BO33" s="67">
        <v>49949185</v>
      </c>
      <c r="BP33" s="67">
        <v>16324497</v>
      </c>
      <c r="BQ33" s="72">
        <v>0</v>
      </c>
      <c r="BR33" s="72">
        <v>17917</v>
      </c>
      <c r="BS33" s="72">
        <v>16321</v>
      </c>
      <c r="BT33" s="63"/>
      <c r="BU33" s="65">
        <v>30</v>
      </c>
      <c r="BV33" s="66" t="str">
        <f t="shared" si="5"/>
        <v>鉾田市</v>
      </c>
      <c r="BW33" s="67">
        <v>0</v>
      </c>
      <c r="BX33" s="67">
        <v>4444137</v>
      </c>
      <c r="BY33" s="67">
        <v>4418740</v>
      </c>
      <c r="BZ33" s="67">
        <v>23309489</v>
      </c>
      <c r="CA33" s="67">
        <v>23202178</v>
      </c>
      <c r="CB33" s="67">
        <v>15966635</v>
      </c>
      <c r="CC33" s="72">
        <v>0</v>
      </c>
      <c r="CD33" s="72">
        <v>10644</v>
      </c>
      <c r="CE33" s="72">
        <v>10258</v>
      </c>
      <c r="CF33" s="63"/>
      <c r="CG33" s="65">
        <v>30</v>
      </c>
      <c r="CH33" s="66" t="str">
        <f t="shared" si="6"/>
        <v>鉾田市</v>
      </c>
      <c r="CI33" s="67">
        <v>623406</v>
      </c>
      <c r="CJ33" s="67">
        <v>18072745</v>
      </c>
      <c r="CK33" s="67">
        <v>17441192</v>
      </c>
      <c r="CL33" s="67">
        <v>95060560</v>
      </c>
      <c r="CM33" s="67">
        <v>92073211</v>
      </c>
      <c r="CN33" s="67">
        <v>35391200</v>
      </c>
      <c r="CO33" s="72">
        <v>953</v>
      </c>
      <c r="CP33" s="72">
        <v>47726</v>
      </c>
      <c r="CQ33" s="72">
        <v>42494</v>
      </c>
      <c r="CR33" s="62"/>
      <c r="CS33" s="65">
        <v>30</v>
      </c>
      <c r="CT33" s="66" t="str">
        <f t="shared" si="7"/>
        <v>鉾田市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72">
        <v>0</v>
      </c>
      <c r="DB33" s="72">
        <v>0</v>
      </c>
      <c r="DC33" s="72">
        <v>0</v>
      </c>
      <c r="DD33" s="62"/>
      <c r="DE33" s="65">
        <v>30</v>
      </c>
      <c r="DF33" s="66" t="str">
        <f t="shared" si="8"/>
        <v>鉾田市</v>
      </c>
      <c r="DG33" s="67">
        <v>0</v>
      </c>
      <c r="DH33" s="67">
        <v>0</v>
      </c>
      <c r="DI33" s="67">
        <v>0</v>
      </c>
      <c r="DJ33" s="67">
        <v>0</v>
      </c>
      <c r="DK33" s="67">
        <v>0</v>
      </c>
      <c r="DL33" s="67">
        <v>0</v>
      </c>
      <c r="DM33" s="72">
        <v>0</v>
      </c>
      <c r="DN33" s="72">
        <v>0</v>
      </c>
      <c r="DO33" s="72">
        <v>0</v>
      </c>
      <c r="DP33" s="62"/>
      <c r="DQ33" s="65">
        <v>30</v>
      </c>
      <c r="DR33" s="66" t="str">
        <f t="shared" si="9"/>
        <v>鉾田市</v>
      </c>
      <c r="DS33" s="67">
        <v>194009</v>
      </c>
      <c r="DT33" s="67">
        <v>15368</v>
      </c>
      <c r="DU33" s="67">
        <v>13772</v>
      </c>
      <c r="DV33" s="67">
        <v>845</v>
      </c>
      <c r="DW33" s="67">
        <v>757</v>
      </c>
      <c r="DX33" s="67">
        <v>757</v>
      </c>
      <c r="DY33" s="72">
        <v>71</v>
      </c>
      <c r="DZ33" s="72">
        <v>32</v>
      </c>
      <c r="EA33" s="72">
        <v>24</v>
      </c>
      <c r="EB33" s="62"/>
      <c r="EC33" s="65">
        <v>30</v>
      </c>
      <c r="ED33" s="66" t="str">
        <f t="shared" si="10"/>
        <v>鉾田市</v>
      </c>
      <c r="EE33" s="67">
        <v>1376611</v>
      </c>
      <c r="EF33" s="67">
        <v>47854308</v>
      </c>
      <c r="EG33" s="67">
        <v>41347817</v>
      </c>
      <c r="EH33" s="67">
        <v>1354973</v>
      </c>
      <c r="EI33" s="67">
        <v>1184336</v>
      </c>
      <c r="EJ33" s="67">
        <v>1184326</v>
      </c>
      <c r="EK33" s="72">
        <v>893</v>
      </c>
      <c r="EL33" s="72">
        <v>28859</v>
      </c>
      <c r="EM33" s="72">
        <v>19501</v>
      </c>
      <c r="EO33" s="65">
        <v>30</v>
      </c>
      <c r="EP33" s="66" t="str">
        <f t="shared" si="11"/>
        <v>鉾田市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72">
        <v>0</v>
      </c>
      <c r="EX33" s="72">
        <v>0</v>
      </c>
      <c r="EY33" s="72">
        <v>0</v>
      </c>
      <c r="FA33" s="65">
        <v>30</v>
      </c>
      <c r="FB33" s="66" t="str">
        <f t="shared" si="12"/>
        <v>鉾田市</v>
      </c>
      <c r="FC33" s="67">
        <v>0</v>
      </c>
      <c r="FD33" s="67">
        <v>46233</v>
      </c>
      <c r="FE33" s="67">
        <v>46233</v>
      </c>
      <c r="FF33" s="67">
        <v>1204</v>
      </c>
      <c r="FG33" s="67">
        <v>1204</v>
      </c>
      <c r="FH33" s="67">
        <v>843</v>
      </c>
      <c r="FI33" s="72">
        <v>0</v>
      </c>
      <c r="FJ33" s="72">
        <v>6</v>
      </c>
      <c r="FK33" s="72">
        <v>6</v>
      </c>
      <c r="FM33" s="65">
        <v>30</v>
      </c>
      <c r="FN33" s="66" t="str">
        <f t="shared" si="13"/>
        <v>鉾田市</v>
      </c>
      <c r="FO33" s="67">
        <v>1049561</v>
      </c>
      <c r="FP33" s="67">
        <v>1102722</v>
      </c>
      <c r="FQ33" s="67">
        <v>730277</v>
      </c>
      <c r="FR33" s="67">
        <v>19590</v>
      </c>
      <c r="FS33" s="67">
        <v>13138</v>
      </c>
      <c r="FT33" s="67">
        <v>13138</v>
      </c>
      <c r="FU33" s="72">
        <v>238</v>
      </c>
      <c r="FV33" s="72">
        <v>1971</v>
      </c>
      <c r="FW33" s="72">
        <v>1189</v>
      </c>
      <c r="FY33" s="65">
        <v>30</v>
      </c>
      <c r="FZ33" s="66" t="str">
        <f t="shared" si="14"/>
        <v>鉾田市</v>
      </c>
      <c r="GA33" s="67">
        <v>0</v>
      </c>
      <c r="GB33" s="67">
        <v>1790234</v>
      </c>
      <c r="GC33" s="67">
        <v>1790234</v>
      </c>
      <c r="GD33" s="67">
        <v>2590670</v>
      </c>
      <c r="GE33" s="67">
        <v>2590670</v>
      </c>
      <c r="GF33" s="67">
        <v>1791320</v>
      </c>
      <c r="GG33" s="72">
        <v>0</v>
      </c>
      <c r="GH33" s="72">
        <v>609</v>
      </c>
      <c r="GI33" s="72">
        <v>609</v>
      </c>
      <c r="GK33" s="65">
        <v>30</v>
      </c>
      <c r="GL33" s="66" t="str">
        <f t="shared" si="15"/>
        <v>鉾田市</v>
      </c>
      <c r="GM33" s="67">
        <v>0</v>
      </c>
      <c r="GN33" s="67">
        <v>0</v>
      </c>
      <c r="GO33" s="67">
        <v>0</v>
      </c>
      <c r="GP33" s="67">
        <v>0</v>
      </c>
      <c r="GQ33" s="67">
        <v>0</v>
      </c>
      <c r="GR33" s="67">
        <v>0</v>
      </c>
      <c r="GS33" s="72">
        <v>0</v>
      </c>
      <c r="GT33" s="72">
        <v>0</v>
      </c>
      <c r="GU33" s="72">
        <v>0</v>
      </c>
      <c r="GW33" s="65">
        <v>30</v>
      </c>
      <c r="GX33" s="66" t="str">
        <f t="shared" si="16"/>
        <v>鉾田市</v>
      </c>
      <c r="GY33" s="67">
        <v>706</v>
      </c>
      <c r="GZ33" s="67">
        <v>381366</v>
      </c>
      <c r="HA33" s="67">
        <v>381366</v>
      </c>
      <c r="HB33" s="67">
        <v>8787</v>
      </c>
      <c r="HC33" s="67">
        <v>8787</v>
      </c>
      <c r="HD33" s="67">
        <v>1538</v>
      </c>
      <c r="HE33" s="72">
        <v>15</v>
      </c>
      <c r="HF33" s="72">
        <v>599</v>
      </c>
      <c r="HG33" s="72">
        <v>599</v>
      </c>
      <c r="HI33" s="65">
        <v>30</v>
      </c>
      <c r="HJ33" s="66" t="str">
        <f t="shared" si="17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</row>
    <row r="34" spans="1:227" s="56" customFormat="1" ht="15" customHeight="1">
      <c r="A34" s="70">
        <v>31</v>
      </c>
      <c r="B34" s="71" t="s">
        <v>127</v>
      </c>
      <c r="C34" s="72">
        <v>482154</v>
      </c>
      <c r="D34" s="72">
        <v>27245401</v>
      </c>
      <c r="E34" s="72">
        <v>26587079</v>
      </c>
      <c r="F34" s="72">
        <v>3286611</v>
      </c>
      <c r="G34" s="72">
        <v>3208213</v>
      </c>
      <c r="H34" s="72">
        <v>3208213</v>
      </c>
      <c r="I34" s="72">
        <v>1353</v>
      </c>
      <c r="J34" s="72">
        <v>15034</v>
      </c>
      <c r="K34" s="72">
        <v>14154</v>
      </c>
      <c r="L34" s="62"/>
      <c r="M34" s="65">
        <v>31</v>
      </c>
      <c r="N34" s="66" t="str">
        <f>B34</f>
        <v>つくばみらい市</v>
      </c>
      <c r="O34" s="72">
        <v>182932</v>
      </c>
      <c r="P34" s="72">
        <v>46664</v>
      </c>
      <c r="Q34" s="72">
        <v>46664</v>
      </c>
      <c r="R34" s="72">
        <v>286118</v>
      </c>
      <c r="S34" s="72">
        <v>286118</v>
      </c>
      <c r="T34" s="72">
        <v>53909</v>
      </c>
      <c r="U34" s="72">
        <v>161</v>
      </c>
      <c r="V34" s="72">
        <v>43</v>
      </c>
      <c r="W34" s="72">
        <v>43</v>
      </c>
      <c r="X34" s="63"/>
      <c r="Y34" s="65">
        <v>31</v>
      </c>
      <c r="Z34" s="66" t="str">
        <f>N34</f>
        <v>つくばみらい市</v>
      </c>
      <c r="AA34" s="67">
        <v>685749</v>
      </c>
      <c r="AB34" s="67">
        <v>13119025</v>
      </c>
      <c r="AC34" s="67">
        <v>12260753</v>
      </c>
      <c r="AD34" s="67">
        <v>754977</v>
      </c>
      <c r="AE34" s="67">
        <v>707006</v>
      </c>
      <c r="AF34" s="67">
        <v>707006</v>
      </c>
      <c r="AG34" s="72">
        <v>2200</v>
      </c>
      <c r="AH34" s="72">
        <v>16146</v>
      </c>
      <c r="AI34" s="72">
        <v>14742</v>
      </c>
      <c r="AJ34" s="62"/>
      <c r="AK34" s="65">
        <v>31</v>
      </c>
      <c r="AL34" s="66" t="str">
        <f>Z34</f>
        <v>つくばみらい市</v>
      </c>
      <c r="AM34" s="67">
        <v>169788</v>
      </c>
      <c r="AN34" s="67">
        <v>445876</v>
      </c>
      <c r="AO34" s="67">
        <v>442819</v>
      </c>
      <c r="AP34" s="67">
        <v>8729324</v>
      </c>
      <c r="AQ34" s="67">
        <v>8724601</v>
      </c>
      <c r="AR34" s="67">
        <v>1180477</v>
      </c>
      <c r="AS34" s="72">
        <v>361</v>
      </c>
      <c r="AT34" s="72">
        <v>937</v>
      </c>
      <c r="AU34" s="72">
        <v>924</v>
      </c>
      <c r="AV34" s="63"/>
      <c r="AW34" s="65">
        <v>31</v>
      </c>
      <c r="AX34" s="66" t="str">
        <f>AL34</f>
        <v>つくばみらい市</v>
      </c>
      <c r="AY34" s="67">
        <v>0</v>
      </c>
      <c r="AZ34" s="67">
        <v>2971827</v>
      </c>
      <c r="BA34" s="67">
        <v>2828442</v>
      </c>
      <c r="BB34" s="67">
        <v>56586117</v>
      </c>
      <c r="BC34" s="67">
        <v>55219667</v>
      </c>
      <c r="BD34" s="67">
        <v>8986707</v>
      </c>
      <c r="BE34" s="72">
        <v>0</v>
      </c>
      <c r="BF34" s="72">
        <v>16715</v>
      </c>
      <c r="BG34" s="72">
        <v>15356</v>
      </c>
      <c r="BH34" s="63"/>
      <c r="BI34" s="65">
        <v>31</v>
      </c>
      <c r="BJ34" s="66" t="str">
        <f>AX34</f>
        <v>つくばみらい市</v>
      </c>
      <c r="BK34" s="67">
        <v>0</v>
      </c>
      <c r="BL34" s="67">
        <v>4346467</v>
      </c>
      <c r="BM34" s="67">
        <v>4335332</v>
      </c>
      <c r="BN34" s="67">
        <v>40781293</v>
      </c>
      <c r="BO34" s="67">
        <v>40715546</v>
      </c>
      <c r="BP34" s="67">
        <v>13321912</v>
      </c>
      <c r="BQ34" s="72">
        <v>0</v>
      </c>
      <c r="BR34" s="72">
        <v>14682</v>
      </c>
      <c r="BS34" s="72">
        <v>14350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2616425</v>
      </c>
      <c r="BY34" s="67">
        <v>2615922</v>
      </c>
      <c r="BZ34" s="67">
        <v>45158070</v>
      </c>
      <c r="CA34" s="67">
        <v>45154511</v>
      </c>
      <c r="CB34" s="67">
        <v>30970441</v>
      </c>
      <c r="CC34" s="72">
        <v>0</v>
      </c>
      <c r="CD34" s="72">
        <v>3700</v>
      </c>
      <c r="CE34" s="72">
        <v>3672</v>
      </c>
      <c r="CF34" s="63"/>
      <c r="CG34" s="65">
        <v>31</v>
      </c>
      <c r="CH34" s="66" t="str">
        <f>BV34</f>
        <v>つくばみらい市</v>
      </c>
      <c r="CI34" s="67">
        <v>507344</v>
      </c>
      <c r="CJ34" s="67">
        <v>9934719</v>
      </c>
      <c r="CK34" s="67">
        <v>9779696</v>
      </c>
      <c r="CL34" s="67">
        <v>142525480</v>
      </c>
      <c r="CM34" s="67">
        <v>141089724</v>
      </c>
      <c r="CN34" s="67">
        <v>53279060</v>
      </c>
      <c r="CO34" s="72">
        <v>1224</v>
      </c>
      <c r="CP34" s="72">
        <v>35097</v>
      </c>
      <c r="CQ34" s="72">
        <v>33378</v>
      </c>
      <c r="CR34" s="62"/>
      <c r="CS34" s="65">
        <v>31</v>
      </c>
      <c r="CT34" s="66" t="str">
        <f>CH34</f>
        <v>つくばみらい市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72">
        <v>0</v>
      </c>
      <c r="DB34" s="72">
        <v>0</v>
      </c>
      <c r="DC34" s="72">
        <v>0</v>
      </c>
      <c r="DD34" s="62"/>
      <c r="DE34" s="65">
        <v>31</v>
      </c>
      <c r="DF34" s="66" t="str">
        <f>CT34</f>
        <v>つくばみらい市</v>
      </c>
      <c r="DG34" s="67">
        <v>0</v>
      </c>
      <c r="DH34" s="67">
        <v>0</v>
      </c>
      <c r="DI34" s="67">
        <v>0</v>
      </c>
      <c r="DJ34" s="67">
        <v>0</v>
      </c>
      <c r="DK34" s="67">
        <v>0</v>
      </c>
      <c r="DL34" s="67">
        <v>0</v>
      </c>
      <c r="DM34" s="72">
        <v>0</v>
      </c>
      <c r="DN34" s="72">
        <v>0</v>
      </c>
      <c r="DO34" s="72">
        <v>0</v>
      </c>
      <c r="DP34" s="62"/>
      <c r="DQ34" s="65">
        <v>31</v>
      </c>
      <c r="DR34" s="66" t="str">
        <f>DF34</f>
        <v>つくばみらい市</v>
      </c>
      <c r="DS34" s="67">
        <v>95100</v>
      </c>
      <c r="DT34" s="67">
        <v>27192</v>
      </c>
      <c r="DU34" s="67">
        <v>27192</v>
      </c>
      <c r="DV34" s="67">
        <v>979</v>
      </c>
      <c r="DW34" s="67">
        <v>979</v>
      </c>
      <c r="DX34" s="67">
        <v>979</v>
      </c>
      <c r="DY34" s="72">
        <v>57</v>
      </c>
      <c r="DZ34" s="72">
        <v>4</v>
      </c>
      <c r="EA34" s="72">
        <v>4</v>
      </c>
      <c r="EB34" s="62"/>
      <c r="EC34" s="65">
        <v>31</v>
      </c>
      <c r="ED34" s="66" t="str">
        <f>DR34</f>
        <v>つくばみらい市</v>
      </c>
      <c r="EE34" s="67">
        <v>410053</v>
      </c>
      <c r="EF34" s="67">
        <v>4204942</v>
      </c>
      <c r="EG34" s="67">
        <v>3436559</v>
      </c>
      <c r="EH34" s="67">
        <v>114316</v>
      </c>
      <c r="EI34" s="67">
        <v>92251</v>
      </c>
      <c r="EJ34" s="67">
        <v>92250</v>
      </c>
      <c r="EK34" s="72">
        <v>747</v>
      </c>
      <c r="EL34" s="72">
        <v>4245</v>
      </c>
      <c r="EM34" s="72">
        <v>3390</v>
      </c>
      <c r="EO34" s="65">
        <v>31</v>
      </c>
      <c r="EP34" s="66" t="str">
        <f>ED34</f>
        <v>つくばみらい市</v>
      </c>
      <c r="EQ34" s="67">
        <v>124428</v>
      </c>
      <c r="ER34" s="67">
        <v>120301</v>
      </c>
      <c r="ES34" s="67">
        <v>119943</v>
      </c>
      <c r="ET34" s="67">
        <v>751373</v>
      </c>
      <c r="EU34" s="67">
        <v>750834</v>
      </c>
      <c r="EV34" s="67">
        <v>505077</v>
      </c>
      <c r="EW34" s="72">
        <v>229</v>
      </c>
      <c r="EX34" s="72">
        <v>171</v>
      </c>
      <c r="EY34" s="72">
        <v>168</v>
      </c>
      <c r="FA34" s="65">
        <v>31</v>
      </c>
      <c r="FB34" s="66" t="str">
        <f>EP34</f>
        <v>つくばみらい市</v>
      </c>
      <c r="FC34" s="67">
        <v>0</v>
      </c>
      <c r="FD34" s="67">
        <v>0</v>
      </c>
      <c r="FE34" s="67">
        <v>0</v>
      </c>
      <c r="FF34" s="67">
        <v>0</v>
      </c>
      <c r="FG34" s="67">
        <v>0</v>
      </c>
      <c r="FH34" s="67">
        <v>0</v>
      </c>
      <c r="FI34" s="72">
        <v>0</v>
      </c>
      <c r="FJ34" s="72">
        <v>0</v>
      </c>
      <c r="FK34" s="72">
        <v>0</v>
      </c>
      <c r="FM34" s="65">
        <v>31</v>
      </c>
      <c r="FN34" s="66" t="str">
        <f>FB34</f>
        <v>つくばみらい市</v>
      </c>
      <c r="FO34" s="67">
        <v>362637</v>
      </c>
      <c r="FP34" s="67">
        <v>373188</v>
      </c>
      <c r="FQ34" s="67">
        <v>292587</v>
      </c>
      <c r="FR34" s="67">
        <v>158044</v>
      </c>
      <c r="FS34" s="67">
        <v>155361</v>
      </c>
      <c r="FT34" s="67">
        <v>102177</v>
      </c>
      <c r="FU34" s="72">
        <v>739</v>
      </c>
      <c r="FV34" s="72">
        <v>761</v>
      </c>
      <c r="FW34" s="72">
        <v>584</v>
      </c>
      <c r="FY34" s="65">
        <v>31</v>
      </c>
      <c r="FZ34" s="66" t="str">
        <f>FN34</f>
        <v>つくばみらい市</v>
      </c>
      <c r="GA34" s="67">
        <v>1246</v>
      </c>
      <c r="GB34" s="67">
        <v>3301805</v>
      </c>
      <c r="GC34" s="67">
        <v>3301598</v>
      </c>
      <c r="GD34" s="67">
        <v>7158067</v>
      </c>
      <c r="GE34" s="67">
        <v>7157612</v>
      </c>
      <c r="GF34" s="67">
        <v>5010328</v>
      </c>
      <c r="GG34" s="72">
        <v>10</v>
      </c>
      <c r="GH34" s="72">
        <v>737</v>
      </c>
      <c r="GI34" s="72">
        <v>734</v>
      </c>
      <c r="GK34" s="65">
        <v>31</v>
      </c>
      <c r="GL34" s="66" t="str">
        <f>FZ34</f>
        <v>つくばみらい市</v>
      </c>
      <c r="GM34" s="67">
        <v>0</v>
      </c>
      <c r="GN34" s="67">
        <v>0</v>
      </c>
      <c r="GO34" s="67">
        <v>0</v>
      </c>
      <c r="GP34" s="67">
        <v>0</v>
      </c>
      <c r="GQ34" s="67">
        <v>0</v>
      </c>
      <c r="GR34" s="67">
        <v>0</v>
      </c>
      <c r="GS34" s="72">
        <v>0</v>
      </c>
      <c r="GT34" s="72">
        <v>0</v>
      </c>
      <c r="GU34" s="72">
        <v>0</v>
      </c>
      <c r="GW34" s="65">
        <v>31</v>
      </c>
      <c r="GX34" s="66" t="str">
        <f>GL34</f>
        <v>つくばみらい市</v>
      </c>
      <c r="GY34" s="67">
        <v>875</v>
      </c>
      <c r="GZ34" s="67">
        <v>282184</v>
      </c>
      <c r="HA34" s="67">
        <v>282184</v>
      </c>
      <c r="HB34" s="67">
        <v>991973</v>
      </c>
      <c r="HC34" s="67">
        <v>991973</v>
      </c>
      <c r="HD34" s="67">
        <v>643661</v>
      </c>
      <c r="HE34" s="72">
        <v>22</v>
      </c>
      <c r="HF34" s="72">
        <v>1074</v>
      </c>
      <c r="HG34" s="72">
        <v>1074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</row>
    <row r="35" spans="1:227" s="56" customFormat="1" ht="15" customHeight="1">
      <c r="A35" s="70">
        <v>30</v>
      </c>
      <c r="B35" s="71" t="s">
        <v>128</v>
      </c>
      <c r="C35" s="72">
        <v>566929</v>
      </c>
      <c r="D35" s="72">
        <v>19676873</v>
      </c>
      <c r="E35" s="72">
        <v>19036464</v>
      </c>
      <c r="F35" s="72">
        <v>2268084</v>
      </c>
      <c r="G35" s="72">
        <v>2194236</v>
      </c>
      <c r="H35" s="72">
        <v>2194236</v>
      </c>
      <c r="I35" s="72">
        <v>1545</v>
      </c>
      <c r="J35" s="72">
        <v>12978</v>
      </c>
      <c r="K35" s="72">
        <v>12306</v>
      </c>
      <c r="L35" s="62"/>
      <c r="M35" s="65">
        <v>32</v>
      </c>
      <c r="N35" s="66" t="str">
        <f>B35</f>
        <v>小美玉市</v>
      </c>
      <c r="O35" s="72">
        <v>0</v>
      </c>
      <c r="P35" s="72">
        <v>12952</v>
      </c>
      <c r="Q35" s="72">
        <v>12873</v>
      </c>
      <c r="R35" s="72">
        <v>53093</v>
      </c>
      <c r="S35" s="72">
        <v>52893</v>
      </c>
      <c r="T35" s="72">
        <v>37025</v>
      </c>
      <c r="U35" s="72">
        <v>0</v>
      </c>
      <c r="V35" s="72">
        <v>30</v>
      </c>
      <c r="W35" s="72">
        <v>29</v>
      </c>
      <c r="X35" s="63"/>
      <c r="Y35" s="65">
        <v>32</v>
      </c>
      <c r="Z35" s="66" t="str">
        <f>N35</f>
        <v>小美玉市</v>
      </c>
      <c r="AA35" s="67">
        <v>1121218</v>
      </c>
      <c r="AB35" s="67">
        <v>47624653</v>
      </c>
      <c r="AC35" s="67">
        <v>45590713</v>
      </c>
      <c r="AD35" s="67">
        <v>2552749</v>
      </c>
      <c r="AE35" s="67">
        <v>2445104</v>
      </c>
      <c r="AF35" s="67">
        <v>2445104</v>
      </c>
      <c r="AG35" s="67">
        <v>1983</v>
      </c>
      <c r="AH35" s="67">
        <v>30155</v>
      </c>
      <c r="AI35" s="67">
        <v>28065</v>
      </c>
      <c r="AJ35" s="62"/>
      <c r="AK35" s="65">
        <v>32</v>
      </c>
      <c r="AL35" s="66" t="str">
        <f>Z35</f>
        <v>小美玉市</v>
      </c>
      <c r="AM35" s="67">
        <v>1131</v>
      </c>
      <c r="AN35" s="67">
        <v>292954</v>
      </c>
      <c r="AO35" s="67">
        <v>292513</v>
      </c>
      <c r="AP35" s="67">
        <v>1210314</v>
      </c>
      <c r="AQ35" s="67">
        <v>1208799</v>
      </c>
      <c r="AR35" s="67">
        <v>840291</v>
      </c>
      <c r="AS35" s="67">
        <v>15</v>
      </c>
      <c r="AT35" s="67">
        <v>458</v>
      </c>
      <c r="AU35" s="67">
        <v>452</v>
      </c>
      <c r="AV35" s="63"/>
      <c r="AW35" s="65">
        <v>32</v>
      </c>
      <c r="AX35" s="66" t="str">
        <f>AL35</f>
        <v>小美玉市</v>
      </c>
      <c r="AY35" s="67">
        <v>0</v>
      </c>
      <c r="AZ35" s="67">
        <v>3762475</v>
      </c>
      <c r="BA35" s="67">
        <v>3539798</v>
      </c>
      <c r="BB35" s="67">
        <v>35449938</v>
      </c>
      <c r="BC35" s="67">
        <v>33699157</v>
      </c>
      <c r="BD35" s="67">
        <v>5562253</v>
      </c>
      <c r="BE35" s="67">
        <v>0</v>
      </c>
      <c r="BF35" s="67">
        <v>17377</v>
      </c>
      <c r="BG35" s="67">
        <v>15911</v>
      </c>
      <c r="BH35" s="63"/>
      <c r="BI35" s="65">
        <v>32</v>
      </c>
      <c r="BJ35" s="66" t="str">
        <f>AX35</f>
        <v>小美玉市</v>
      </c>
      <c r="BK35" s="67">
        <v>0</v>
      </c>
      <c r="BL35" s="67">
        <v>6851295</v>
      </c>
      <c r="BM35" s="67">
        <v>6836835</v>
      </c>
      <c r="BN35" s="67">
        <v>53986112</v>
      </c>
      <c r="BO35" s="67">
        <v>53907599</v>
      </c>
      <c r="BP35" s="67">
        <v>17679986</v>
      </c>
      <c r="BQ35" s="67">
        <v>0</v>
      </c>
      <c r="BR35" s="67">
        <v>16511</v>
      </c>
      <c r="BS35" s="67">
        <v>16091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5814543</v>
      </c>
      <c r="BY35" s="67">
        <v>5809036</v>
      </c>
      <c r="BZ35" s="67">
        <v>47332053</v>
      </c>
      <c r="CA35" s="67">
        <v>47308223</v>
      </c>
      <c r="CB35" s="67">
        <v>32869839</v>
      </c>
      <c r="CC35" s="67">
        <v>0</v>
      </c>
      <c r="CD35" s="67">
        <v>7901</v>
      </c>
      <c r="CE35" s="67">
        <v>7784</v>
      </c>
      <c r="CF35" s="63"/>
      <c r="CG35" s="65">
        <v>32</v>
      </c>
      <c r="CH35" s="66" t="str">
        <f>BV35</f>
        <v>小美玉市</v>
      </c>
      <c r="CI35" s="67">
        <v>840529</v>
      </c>
      <c r="CJ35" s="67">
        <v>16428313</v>
      </c>
      <c r="CK35" s="67">
        <v>16185669</v>
      </c>
      <c r="CL35" s="67">
        <v>136768103</v>
      </c>
      <c r="CM35" s="67">
        <v>134914979</v>
      </c>
      <c r="CN35" s="67">
        <v>56112078</v>
      </c>
      <c r="CO35" s="72">
        <v>1276</v>
      </c>
      <c r="CP35" s="72">
        <v>41789</v>
      </c>
      <c r="CQ35" s="72">
        <v>39786</v>
      </c>
      <c r="CR35" s="62"/>
      <c r="CS35" s="65">
        <v>32</v>
      </c>
      <c r="CT35" s="66" t="str">
        <f>CH35</f>
        <v>小美玉市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2"/>
      <c r="DE35" s="65">
        <v>32</v>
      </c>
      <c r="DF35" s="66" t="str">
        <f>CT35</f>
        <v>小美玉市</v>
      </c>
      <c r="DG35" s="67">
        <v>0</v>
      </c>
      <c r="DH35" s="67">
        <v>0</v>
      </c>
      <c r="DI35" s="67">
        <v>0</v>
      </c>
      <c r="DJ35" s="67">
        <v>0</v>
      </c>
      <c r="DK35" s="67">
        <v>0</v>
      </c>
      <c r="DL35" s="67">
        <v>0</v>
      </c>
      <c r="DM35" s="67">
        <v>0</v>
      </c>
      <c r="DN35" s="67">
        <v>0</v>
      </c>
      <c r="DO35" s="67">
        <v>0</v>
      </c>
      <c r="DP35" s="62"/>
      <c r="DQ35" s="65">
        <v>32</v>
      </c>
      <c r="DR35" s="66" t="str">
        <f>DF35</f>
        <v>小美玉市</v>
      </c>
      <c r="DS35" s="67">
        <v>763343</v>
      </c>
      <c r="DT35" s="67">
        <v>9075</v>
      </c>
      <c r="DU35" s="67">
        <v>8113</v>
      </c>
      <c r="DV35" s="67">
        <v>291</v>
      </c>
      <c r="DW35" s="67">
        <v>260</v>
      </c>
      <c r="DX35" s="67">
        <v>260</v>
      </c>
      <c r="DY35" s="67">
        <v>189</v>
      </c>
      <c r="DZ35" s="67">
        <v>8</v>
      </c>
      <c r="EA35" s="67">
        <v>7</v>
      </c>
      <c r="EB35" s="62"/>
      <c r="EC35" s="65">
        <v>32</v>
      </c>
      <c r="ED35" s="66" t="str">
        <f>DR35</f>
        <v>小美玉市</v>
      </c>
      <c r="EE35" s="67">
        <v>1593291</v>
      </c>
      <c r="EF35" s="67">
        <v>26360409</v>
      </c>
      <c r="EG35" s="67">
        <v>23428321</v>
      </c>
      <c r="EH35" s="67">
        <v>863052</v>
      </c>
      <c r="EI35" s="67">
        <v>767179</v>
      </c>
      <c r="EJ35" s="67">
        <v>767179</v>
      </c>
      <c r="EK35" s="67">
        <v>1225</v>
      </c>
      <c r="EL35" s="67">
        <v>16071</v>
      </c>
      <c r="EM35" s="67">
        <v>13349</v>
      </c>
      <c r="EO35" s="65">
        <v>32</v>
      </c>
      <c r="EP35" s="66" t="str">
        <f>ED35</f>
        <v>小美玉市</v>
      </c>
      <c r="EQ35" s="67">
        <v>0</v>
      </c>
      <c r="ER35" s="67">
        <v>0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FA35" s="65">
        <v>32</v>
      </c>
      <c r="FB35" s="66" t="str">
        <f>EP35</f>
        <v>小美玉市</v>
      </c>
      <c r="FC35" s="67">
        <v>0</v>
      </c>
      <c r="FD35" s="67">
        <v>0</v>
      </c>
      <c r="FE35" s="67">
        <v>0</v>
      </c>
      <c r="FF35" s="67">
        <v>0</v>
      </c>
      <c r="FG35" s="67">
        <v>0</v>
      </c>
      <c r="FH35" s="67">
        <v>0</v>
      </c>
      <c r="FI35" s="67">
        <v>0</v>
      </c>
      <c r="FJ35" s="67">
        <v>0</v>
      </c>
      <c r="FK35" s="67">
        <v>0</v>
      </c>
      <c r="FM35" s="65">
        <v>32</v>
      </c>
      <c r="FN35" s="66" t="str">
        <f>FB35</f>
        <v>小美玉市</v>
      </c>
      <c r="FO35" s="67">
        <v>269725</v>
      </c>
      <c r="FP35" s="67">
        <v>759738</v>
      </c>
      <c r="FQ35" s="67">
        <v>591199</v>
      </c>
      <c r="FR35" s="67">
        <v>8357</v>
      </c>
      <c r="FS35" s="67">
        <v>6503</v>
      </c>
      <c r="FT35" s="67">
        <v>6503</v>
      </c>
      <c r="FU35" s="67">
        <v>247</v>
      </c>
      <c r="FV35" s="67">
        <v>1742</v>
      </c>
      <c r="FW35" s="67">
        <v>1390</v>
      </c>
      <c r="FY35" s="65">
        <v>32</v>
      </c>
      <c r="FZ35" s="66" t="str">
        <f>FN35</f>
        <v>小美玉市</v>
      </c>
      <c r="GA35" s="67">
        <v>12088</v>
      </c>
      <c r="GB35" s="67">
        <v>1308808</v>
      </c>
      <c r="GC35" s="67">
        <v>1308632</v>
      </c>
      <c r="GD35" s="67">
        <v>1988484</v>
      </c>
      <c r="GE35" s="67">
        <v>1988223</v>
      </c>
      <c r="GF35" s="67">
        <v>1391756</v>
      </c>
      <c r="GG35" s="67">
        <v>37</v>
      </c>
      <c r="GH35" s="67">
        <v>523</v>
      </c>
      <c r="GI35" s="67">
        <v>521</v>
      </c>
      <c r="GK35" s="65">
        <v>32</v>
      </c>
      <c r="GL35" s="66" t="str">
        <f>FZ35</f>
        <v>小美玉市</v>
      </c>
      <c r="GM35" s="67">
        <v>0</v>
      </c>
      <c r="GN35" s="67">
        <v>0</v>
      </c>
      <c r="GO35" s="67">
        <v>0</v>
      </c>
      <c r="GP35" s="67">
        <v>0</v>
      </c>
      <c r="GQ35" s="67">
        <v>0</v>
      </c>
      <c r="GR35" s="67">
        <v>0</v>
      </c>
      <c r="GS35" s="67">
        <v>0</v>
      </c>
      <c r="GT35" s="67">
        <v>0</v>
      </c>
      <c r="GU35" s="67">
        <v>0</v>
      </c>
      <c r="GW35" s="65">
        <v>32</v>
      </c>
      <c r="GX35" s="66" t="str">
        <f>GL35</f>
        <v>小美玉市</v>
      </c>
      <c r="GY35" s="67">
        <v>65</v>
      </c>
      <c r="GZ35" s="67">
        <v>83393</v>
      </c>
      <c r="HA35" s="67">
        <v>83393</v>
      </c>
      <c r="HB35" s="67">
        <v>208482</v>
      </c>
      <c r="HC35" s="67">
        <v>208482</v>
      </c>
      <c r="HD35" s="67">
        <v>145937</v>
      </c>
      <c r="HE35" s="67">
        <v>2</v>
      </c>
      <c r="HF35" s="67">
        <v>40</v>
      </c>
      <c r="HG35" s="67">
        <v>40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</row>
    <row r="36" spans="1:227" s="56" customFormat="1" ht="15" customHeight="1">
      <c r="A36" s="73"/>
      <c r="B36" s="74" t="s">
        <v>126</v>
      </c>
      <c r="C36" s="75">
        <f>SUM(C4:C35)</f>
        <v>9703876</v>
      </c>
      <c r="D36" s="75">
        <f aca="true" t="shared" si="18" ref="D36:K36">SUM(D4:D35)</f>
        <v>783414041</v>
      </c>
      <c r="E36" s="75">
        <f>SUM(E4:E35)</f>
        <v>754334417</v>
      </c>
      <c r="F36" s="75">
        <f t="shared" si="18"/>
        <v>85608908</v>
      </c>
      <c r="G36" s="75">
        <f t="shared" si="18"/>
        <v>82670092</v>
      </c>
      <c r="H36" s="75">
        <f t="shared" si="18"/>
        <v>82650532</v>
      </c>
      <c r="I36" s="75">
        <f t="shared" si="18"/>
        <v>29775</v>
      </c>
      <c r="J36" s="75">
        <f t="shared" si="18"/>
        <v>600543</v>
      </c>
      <c r="K36" s="75">
        <f t="shared" si="18"/>
        <v>563582</v>
      </c>
      <c r="L36" s="62"/>
      <c r="M36" s="73"/>
      <c r="N36" s="74" t="s">
        <v>126</v>
      </c>
      <c r="O36" s="75">
        <f aca="true" t="shared" si="19" ref="O36:W36">SUM(O4:O35)</f>
        <v>391089</v>
      </c>
      <c r="P36" s="75">
        <f t="shared" si="19"/>
        <v>6005258</v>
      </c>
      <c r="Q36" s="75">
        <f t="shared" si="19"/>
        <v>5961777</v>
      </c>
      <c r="R36" s="75">
        <f t="shared" si="19"/>
        <v>33513635</v>
      </c>
      <c r="S36" s="75">
        <f t="shared" si="19"/>
        <v>33364378</v>
      </c>
      <c r="T36" s="75">
        <f t="shared" si="19"/>
        <v>10191801</v>
      </c>
      <c r="U36" s="75">
        <f t="shared" si="19"/>
        <v>827</v>
      </c>
      <c r="V36" s="75">
        <f t="shared" si="19"/>
        <v>9541</v>
      </c>
      <c r="W36" s="75">
        <f t="shared" si="19"/>
        <v>9361</v>
      </c>
      <c r="X36" s="63"/>
      <c r="Y36" s="73"/>
      <c r="Z36" s="74" t="s">
        <v>126</v>
      </c>
      <c r="AA36" s="75">
        <f aca="true" t="shared" si="20" ref="AA36:AI36">SUM(AA4:AA35)</f>
        <v>13174698</v>
      </c>
      <c r="AB36" s="75">
        <f t="shared" si="20"/>
        <v>816767981</v>
      </c>
      <c r="AC36" s="75">
        <f t="shared" si="20"/>
        <v>768234905</v>
      </c>
      <c r="AD36" s="75">
        <f t="shared" si="20"/>
        <v>43041461</v>
      </c>
      <c r="AE36" s="75">
        <f t="shared" si="20"/>
        <v>40549088</v>
      </c>
      <c r="AF36" s="75">
        <f t="shared" si="20"/>
        <v>40533914</v>
      </c>
      <c r="AG36" s="75">
        <f t="shared" si="20"/>
        <v>35738</v>
      </c>
      <c r="AH36" s="75">
        <f t="shared" si="20"/>
        <v>832532</v>
      </c>
      <c r="AI36" s="75">
        <f t="shared" si="20"/>
        <v>763916</v>
      </c>
      <c r="AJ36" s="62"/>
      <c r="AK36" s="73"/>
      <c r="AL36" s="74" t="s">
        <v>126</v>
      </c>
      <c r="AM36" s="75">
        <f aca="true" t="shared" si="21" ref="AM36:AU36">SUM(AM4:AM35)</f>
        <v>553768</v>
      </c>
      <c r="AN36" s="75">
        <f t="shared" si="21"/>
        <v>35408627</v>
      </c>
      <c r="AO36" s="75">
        <f t="shared" si="21"/>
        <v>35186050</v>
      </c>
      <c r="AP36" s="75">
        <f t="shared" si="21"/>
        <v>398455667</v>
      </c>
      <c r="AQ36" s="75">
        <f t="shared" si="21"/>
        <v>396593875</v>
      </c>
      <c r="AR36" s="75">
        <f t="shared" si="21"/>
        <v>104566355</v>
      </c>
      <c r="AS36" s="75">
        <f t="shared" si="21"/>
        <v>1607</v>
      </c>
      <c r="AT36" s="75">
        <f t="shared" si="21"/>
        <v>56935</v>
      </c>
      <c r="AU36" s="75">
        <f t="shared" si="21"/>
        <v>56028</v>
      </c>
      <c r="AV36" s="63"/>
      <c r="AW36" s="73"/>
      <c r="AX36" s="74" t="s">
        <v>126</v>
      </c>
      <c r="AY36" s="75">
        <f aca="true" t="shared" si="22" ref="AY36:BG36">SUM(AY4:AY35)</f>
        <v>0</v>
      </c>
      <c r="AZ36" s="75">
        <f t="shared" si="22"/>
        <v>182539601</v>
      </c>
      <c r="BA36" s="75">
        <f t="shared" si="22"/>
        <v>175709685</v>
      </c>
      <c r="BB36" s="75">
        <f t="shared" si="22"/>
        <v>3172709400</v>
      </c>
      <c r="BC36" s="75">
        <f t="shared" si="22"/>
        <v>3125026332</v>
      </c>
      <c r="BD36" s="75">
        <f t="shared" si="22"/>
        <v>507517656</v>
      </c>
      <c r="BE36" s="75">
        <f t="shared" si="22"/>
        <v>0</v>
      </c>
      <c r="BF36" s="75">
        <f t="shared" si="22"/>
        <v>919427</v>
      </c>
      <c r="BG36" s="75">
        <f t="shared" si="22"/>
        <v>869971</v>
      </c>
      <c r="BH36" s="63"/>
      <c r="BI36" s="73"/>
      <c r="BJ36" s="74" t="s">
        <v>126</v>
      </c>
      <c r="BK36" s="75">
        <f aca="true" t="shared" si="23" ref="BK36:BS36">SUM(BK4:BK35)</f>
        <v>0</v>
      </c>
      <c r="BL36" s="75">
        <f t="shared" si="23"/>
        <v>217909721</v>
      </c>
      <c r="BM36" s="75">
        <f t="shared" si="23"/>
        <v>216725378</v>
      </c>
      <c r="BN36" s="75">
        <f t="shared" si="23"/>
        <v>2095218377</v>
      </c>
      <c r="BO36" s="75">
        <f t="shared" si="23"/>
        <v>2090435039</v>
      </c>
      <c r="BP36" s="75">
        <f t="shared" si="23"/>
        <v>675816467</v>
      </c>
      <c r="BQ36" s="75">
        <f t="shared" si="23"/>
        <v>0</v>
      </c>
      <c r="BR36" s="75">
        <f t="shared" si="23"/>
        <v>770360</v>
      </c>
      <c r="BS36" s="75">
        <f t="shared" si="23"/>
        <v>749305</v>
      </c>
      <c r="BT36" s="63"/>
      <c r="BU36" s="73"/>
      <c r="BV36" s="74" t="s">
        <v>126</v>
      </c>
      <c r="BW36" s="75">
        <f aca="true" t="shared" si="24" ref="BW36:CE36">SUM(BW4:BW35)</f>
        <v>0</v>
      </c>
      <c r="BX36" s="75">
        <f t="shared" si="24"/>
        <v>202615399</v>
      </c>
      <c r="BY36" s="75">
        <f t="shared" si="24"/>
        <v>202467697</v>
      </c>
      <c r="BZ36" s="75">
        <f t="shared" si="24"/>
        <v>2794872363</v>
      </c>
      <c r="CA36" s="75">
        <f t="shared" si="24"/>
        <v>2794277015</v>
      </c>
      <c r="CB36" s="75">
        <f t="shared" si="24"/>
        <v>1921257482</v>
      </c>
      <c r="CC36" s="75">
        <f t="shared" si="24"/>
        <v>0</v>
      </c>
      <c r="CD36" s="75">
        <f t="shared" si="24"/>
        <v>261923</v>
      </c>
      <c r="CE36" s="75">
        <f t="shared" si="24"/>
        <v>259052</v>
      </c>
      <c r="CF36" s="63"/>
      <c r="CG36" s="73"/>
      <c r="CH36" s="74" t="s">
        <v>126</v>
      </c>
      <c r="CI36" s="75">
        <f aca="true" t="shared" si="25" ref="CI36:CQ36">SUM(CI4:CI35)</f>
        <v>51371405</v>
      </c>
      <c r="CJ36" s="75">
        <f t="shared" si="25"/>
        <v>603064721</v>
      </c>
      <c r="CK36" s="75">
        <f t="shared" si="25"/>
        <v>594902760</v>
      </c>
      <c r="CL36" s="75">
        <f t="shared" si="25"/>
        <v>8062800140</v>
      </c>
      <c r="CM36" s="75">
        <f t="shared" si="25"/>
        <v>8009738386</v>
      </c>
      <c r="CN36" s="75">
        <f t="shared" si="25"/>
        <v>3104591605</v>
      </c>
      <c r="CO36" s="75">
        <f t="shared" si="25"/>
        <v>38736</v>
      </c>
      <c r="CP36" s="75">
        <f t="shared" si="25"/>
        <v>1951710</v>
      </c>
      <c r="CQ36" s="75">
        <f t="shared" si="25"/>
        <v>1878328</v>
      </c>
      <c r="CR36" s="62"/>
      <c r="CS36" s="73"/>
      <c r="CT36" s="74" t="s">
        <v>126</v>
      </c>
      <c r="CU36" s="75">
        <f aca="true" t="shared" si="26" ref="CU36:DC36">SUM(CU4:CU35)</f>
        <v>0</v>
      </c>
      <c r="CV36" s="75">
        <f t="shared" si="26"/>
        <v>0</v>
      </c>
      <c r="CW36" s="75">
        <f t="shared" si="26"/>
        <v>0</v>
      </c>
      <c r="CX36" s="75">
        <f t="shared" si="26"/>
        <v>0</v>
      </c>
      <c r="CY36" s="75">
        <f t="shared" si="26"/>
        <v>0</v>
      </c>
      <c r="CZ36" s="75">
        <f t="shared" si="26"/>
        <v>0</v>
      </c>
      <c r="DA36" s="75">
        <f t="shared" si="26"/>
        <v>0</v>
      </c>
      <c r="DB36" s="75">
        <f t="shared" si="26"/>
        <v>0</v>
      </c>
      <c r="DC36" s="75">
        <f t="shared" si="26"/>
        <v>0</v>
      </c>
      <c r="DD36" s="62"/>
      <c r="DE36" s="73"/>
      <c r="DF36" s="74" t="s">
        <v>126</v>
      </c>
      <c r="DG36" s="75">
        <f aca="true" t="shared" si="27" ref="DG36:DO36">SUM(DG4:DG35)</f>
        <v>0</v>
      </c>
      <c r="DH36" s="75">
        <f t="shared" si="27"/>
        <v>206</v>
      </c>
      <c r="DI36" s="75">
        <f t="shared" si="27"/>
        <v>147</v>
      </c>
      <c r="DJ36" s="75">
        <f t="shared" si="27"/>
        <v>811</v>
      </c>
      <c r="DK36" s="75">
        <f t="shared" si="27"/>
        <v>396</v>
      </c>
      <c r="DL36" s="75">
        <f t="shared" si="27"/>
        <v>330</v>
      </c>
      <c r="DM36" s="75">
        <f t="shared" si="27"/>
        <v>0</v>
      </c>
      <c r="DN36" s="75">
        <f t="shared" si="27"/>
        <v>13</v>
      </c>
      <c r="DO36" s="75">
        <f t="shared" si="27"/>
        <v>9</v>
      </c>
      <c r="DP36" s="62"/>
      <c r="DQ36" s="73"/>
      <c r="DR36" s="74" t="s">
        <v>126</v>
      </c>
      <c r="DS36" s="75">
        <f aca="true" t="shared" si="28" ref="DS36:EA36">SUM(DS4:DS35)</f>
        <v>12906855</v>
      </c>
      <c r="DT36" s="75">
        <f t="shared" si="28"/>
        <v>985935</v>
      </c>
      <c r="DU36" s="75">
        <f t="shared" si="28"/>
        <v>855749</v>
      </c>
      <c r="DV36" s="75">
        <f t="shared" si="28"/>
        <v>97644</v>
      </c>
      <c r="DW36" s="75">
        <f t="shared" si="28"/>
        <v>93826</v>
      </c>
      <c r="DX36" s="75">
        <f t="shared" si="28"/>
        <v>75239</v>
      </c>
      <c r="DY36" s="75">
        <f t="shared" si="28"/>
        <v>3999</v>
      </c>
      <c r="DZ36" s="75">
        <f t="shared" si="28"/>
        <v>1230</v>
      </c>
      <c r="EA36" s="75">
        <f t="shared" si="28"/>
        <v>980</v>
      </c>
      <c r="EB36" s="62"/>
      <c r="EC36" s="73"/>
      <c r="ED36" s="74" t="s">
        <v>126</v>
      </c>
      <c r="EE36" s="75">
        <f aca="true" t="shared" si="29" ref="EE36:EM36">SUM(EE4:EE35)</f>
        <v>361653214</v>
      </c>
      <c r="EF36" s="75">
        <f t="shared" si="29"/>
        <v>949315860</v>
      </c>
      <c r="EG36" s="75">
        <f t="shared" si="29"/>
        <v>857923246</v>
      </c>
      <c r="EH36" s="75">
        <f t="shared" si="29"/>
        <v>23413056</v>
      </c>
      <c r="EI36" s="75">
        <f t="shared" si="29"/>
        <v>21061765</v>
      </c>
      <c r="EJ36" s="75">
        <f t="shared" si="29"/>
        <v>21059801</v>
      </c>
      <c r="EK36" s="75">
        <f t="shared" si="29"/>
        <v>24900</v>
      </c>
      <c r="EL36" s="75">
        <f t="shared" si="29"/>
        <v>454038</v>
      </c>
      <c r="EM36" s="75">
        <f t="shared" si="29"/>
        <v>364432</v>
      </c>
      <c r="EO36" s="73"/>
      <c r="EP36" s="74" t="s">
        <v>126</v>
      </c>
      <c r="EQ36" s="75">
        <f aca="true" t="shared" si="30" ref="EQ36:EY36">SUM(EQ4:EQ35)</f>
        <v>2546015</v>
      </c>
      <c r="ER36" s="75">
        <f t="shared" si="30"/>
        <v>13818660</v>
      </c>
      <c r="ES36" s="75">
        <f t="shared" si="30"/>
        <v>13588289</v>
      </c>
      <c r="ET36" s="75">
        <f t="shared" si="30"/>
        <v>45620199</v>
      </c>
      <c r="EU36" s="75">
        <f t="shared" si="30"/>
        <v>45520379</v>
      </c>
      <c r="EV36" s="75">
        <f t="shared" si="30"/>
        <v>30771016</v>
      </c>
      <c r="EW36" s="75">
        <f t="shared" si="30"/>
        <v>2562</v>
      </c>
      <c r="EX36" s="75">
        <f t="shared" si="30"/>
        <v>14186</v>
      </c>
      <c r="EY36" s="75">
        <f t="shared" si="30"/>
        <v>13431</v>
      </c>
      <c r="FA36" s="73"/>
      <c r="FB36" s="74" t="s">
        <v>126</v>
      </c>
      <c r="FC36" s="75">
        <f aca="true" t="shared" si="31" ref="FC36:FK36">SUM(FC4:FC35)</f>
        <v>4041485</v>
      </c>
      <c r="FD36" s="75">
        <f t="shared" si="31"/>
        <v>6146063</v>
      </c>
      <c r="FE36" s="75">
        <f t="shared" si="31"/>
        <v>6072082</v>
      </c>
      <c r="FF36" s="75">
        <f t="shared" si="31"/>
        <v>255863</v>
      </c>
      <c r="FG36" s="75">
        <f t="shared" si="31"/>
        <v>254139</v>
      </c>
      <c r="FH36" s="75">
        <f t="shared" si="31"/>
        <v>253229</v>
      </c>
      <c r="FI36" s="75">
        <f t="shared" si="31"/>
        <v>79</v>
      </c>
      <c r="FJ36" s="75">
        <f t="shared" si="31"/>
        <v>788</v>
      </c>
      <c r="FK36" s="75">
        <f t="shared" si="31"/>
        <v>746</v>
      </c>
      <c r="FM36" s="73"/>
      <c r="FN36" s="74" t="s">
        <v>126</v>
      </c>
      <c r="FO36" s="75">
        <f aca="true" t="shared" si="32" ref="FO36:FW36">SUM(FO4:FO35)</f>
        <v>17347596</v>
      </c>
      <c r="FP36" s="75">
        <f t="shared" si="32"/>
        <v>55786780</v>
      </c>
      <c r="FQ36" s="75">
        <f t="shared" si="32"/>
        <v>43687306</v>
      </c>
      <c r="FR36" s="75">
        <f t="shared" si="32"/>
        <v>5008372</v>
      </c>
      <c r="FS36" s="75">
        <f t="shared" si="32"/>
        <v>4622492</v>
      </c>
      <c r="FT36" s="75">
        <f t="shared" si="32"/>
        <v>3573163</v>
      </c>
      <c r="FU36" s="75">
        <f t="shared" si="32"/>
        <v>14863</v>
      </c>
      <c r="FV36" s="75">
        <f t="shared" si="32"/>
        <v>99537</v>
      </c>
      <c r="FW36" s="75">
        <f t="shared" si="32"/>
        <v>75580</v>
      </c>
      <c r="FY36" s="73"/>
      <c r="FZ36" s="74" t="s">
        <v>126</v>
      </c>
      <c r="GA36" s="75">
        <f aca="true" t="shared" si="33" ref="GA36:GI36">SUM(GA4:GA35)</f>
        <v>510971</v>
      </c>
      <c r="GB36" s="75">
        <f t="shared" si="33"/>
        <v>78878763</v>
      </c>
      <c r="GC36" s="75">
        <f t="shared" si="33"/>
        <v>78863759</v>
      </c>
      <c r="GD36" s="75">
        <f t="shared" si="33"/>
        <v>108789702</v>
      </c>
      <c r="GE36" s="75">
        <f t="shared" si="33"/>
        <v>108772722</v>
      </c>
      <c r="GF36" s="75">
        <f t="shared" si="33"/>
        <v>76786120</v>
      </c>
      <c r="GG36" s="75">
        <f t="shared" si="33"/>
        <v>867</v>
      </c>
      <c r="GH36" s="75">
        <f t="shared" si="33"/>
        <v>32127</v>
      </c>
      <c r="GI36" s="75">
        <f t="shared" si="33"/>
        <v>32008</v>
      </c>
      <c r="GK36" s="73"/>
      <c r="GL36" s="74" t="s">
        <v>126</v>
      </c>
      <c r="GM36" s="75">
        <f aca="true" t="shared" si="34" ref="GM36:GU36">SUM(GM4:GM35)</f>
        <v>911077</v>
      </c>
      <c r="GN36" s="75">
        <f t="shared" si="34"/>
        <v>1036042</v>
      </c>
      <c r="GO36" s="75">
        <f t="shared" si="34"/>
        <v>1035532</v>
      </c>
      <c r="GP36" s="75">
        <f t="shared" si="34"/>
        <v>10199157</v>
      </c>
      <c r="GQ36" s="75">
        <f t="shared" si="34"/>
        <v>10198458</v>
      </c>
      <c r="GR36" s="75">
        <f t="shared" si="34"/>
        <v>7111481</v>
      </c>
      <c r="GS36" s="75">
        <f t="shared" si="34"/>
        <v>587</v>
      </c>
      <c r="GT36" s="75">
        <f t="shared" si="34"/>
        <v>566</v>
      </c>
      <c r="GU36" s="75">
        <f t="shared" si="34"/>
        <v>562</v>
      </c>
      <c r="GW36" s="73"/>
      <c r="GX36" s="74" t="s">
        <v>126</v>
      </c>
      <c r="GY36" s="75">
        <f aca="true" t="shared" si="35" ref="GY36:HG36">SUM(GY4:GY35)</f>
        <v>127144</v>
      </c>
      <c r="GZ36" s="75">
        <f t="shared" si="35"/>
        <v>7029653</v>
      </c>
      <c r="HA36" s="75">
        <f t="shared" si="35"/>
        <v>7027159</v>
      </c>
      <c r="HB36" s="75">
        <f t="shared" si="35"/>
        <v>29860182</v>
      </c>
      <c r="HC36" s="75">
        <f t="shared" si="35"/>
        <v>29857231</v>
      </c>
      <c r="HD36" s="75">
        <f t="shared" si="35"/>
        <v>20146421</v>
      </c>
      <c r="HE36" s="75">
        <f t="shared" si="35"/>
        <v>683</v>
      </c>
      <c r="HF36" s="75">
        <f t="shared" si="35"/>
        <v>20090</v>
      </c>
      <c r="HG36" s="75">
        <f t="shared" si="35"/>
        <v>20066</v>
      </c>
      <c r="HI36" s="73"/>
      <c r="HJ36" s="74" t="s">
        <v>126</v>
      </c>
      <c r="HK36" s="75">
        <f aca="true" t="shared" si="36" ref="HK36:HS36">SUM(HK4:HK35)</f>
        <v>0</v>
      </c>
      <c r="HL36" s="75">
        <f t="shared" si="36"/>
        <v>70266</v>
      </c>
      <c r="HM36" s="75">
        <f t="shared" si="36"/>
        <v>70266</v>
      </c>
      <c r="HN36" s="75">
        <f t="shared" si="36"/>
        <v>2689165</v>
      </c>
      <c r="HO36" s="75">
        <f t="shared" si="36"/>
        <v>2689165</v>
      </c>
      <c r="HP36" s="75">
        <f t="shared" si="36"/>
        <v>1845260</v>
      </c>
      <c r="HQ36" s="75">
        <f t="shared" si="36"/>
        <v>0</v>
      </c>
      <c r="HR36" s="75">
        <f t="shared" si="36"/>
        <v>156</v>
      </c>
      <c r="HS36" s="75">
        <f t="shared" si="36"/>
        <v>156</v>
      </c>
    </row>
    <row r="37" spans="1:227" s="56" customFormat="1" ht="15" customHeight="1">
      <c r="A37" s="76">
        <v>33</v>
      </c>
      <c r="B37" s="77" t="s">
        <v>93</v>
      </c>
      <c r="C37" s="78">
        <v>233313</v>
      </c>
      <c r="D37" s="78">
        <v>18991471</v>
      </c>
      <c r="E37" s="78">
        <v>18219333</v>
      </c>
      <c r="F37" s="78">
        <v>2062702</v>
      </c>
      <c r="G37" s="78">
        <v>1981532</v>
      </c>
      <c r="H37" s="78">
        <v>1981532</v>
      </c>
      <c r="I37" s="78">
        <v>933</v>
      </c>
      <c r="J37" s="78">
        <v>17349</v>
      </c>
      <c r="K37" s="78">
        <v>16215</v>
      </c>
      <c r="L37" s="62"/>
      <c r="M37" s="65">
        <v>33</v>
      </c>
      <c r="N37" s="77" t="str">
        <f aca="true" t="shared" si="37" ref="N37:N48">B37</f>
        <v>茨城町</v>
      </c>
      <c r="O37" s="78">
        <v>17965</v>
      </c>
      <c r="P37" s="78">
        <v>40705</v>
      </c>
      <c r="Q37" s="78">
        <v>40705</v>
      </c>
      <c r="R37" s="78">
        <v>114780</v>
      </c>
      <c r="S37" s="78">
        <v>114780</v>
      </c>
      <c r="T37" s="78">
        <v>37123</v>
      </c>
      <c r="U37" s="78">
        <v>44</v>
      </c>
      <c r="V37" s="78">
        <v>47</v>
      </c>
      <c r="W37" s="78">
        <v>47</v>
      </c>
      <c r="X37" s="63"/>
      <c r="Y37" s="65">
        <v>33</v>
      </c>
      <c r="Z37" s="77" t="str">
        <f aca="true" t="shared" si="38" ref="Z37:Z48">N37</f>
        <v>茨城町</v>
      </c>
      <c r="AA37" s="67">
        <v>553793</v>
      </c>
      <c r="AB37" s="67">
        <v>41000698</v>
      </c>
      <c r="AC37" s="67">
        <v>38879938</v>
      </c>
      <c r="AD37" s="67">
        <v>2497367</v>
      </c>
      <c r="AE37" s="67">
        <v>2368474</v>
      </c>
      <c r="AF37" s="67">
        <v>2368474</v>
      </c>
      <c r="AG37" s="78">
        <v>1077</v>
      </c>
      <c r="AH37" s="78">
        <v>28428</v>
      </c>
      <c r="AI37" s="78">
        <v>26083</v>
      </c>
      <c r="AJ37" s="62"/>
      <c r="AK37" s="65">
        <v>33</v>
      </c>
      <c r="AL37" s="77" t="str">
        <f aca="true" t="shared" si="39" ref="AL37:AL48">Z37</f>
        <v>茨城町</v>
      </c>
      <c r="AM37" s="78">
        <v>183145</v>
      </c>
      <c r="AN37" s="78">
        <v>364914</v>
      </c>
      <c r="AO37" s="78">
        <v>363309</v>
      </c>
      <c r="AP37" s="78">
        <v>1383350</v>
      </c>
      <c r="AQ37" s="78">
        <v>1378050</v>
      </c>
      <c r="AR37" s="78">
        <v>354561</v>
      </c>
      <c r="AS37" s="78">
        <v>200</v>
      </c>
      <c r="AT37" s="78">
        <v>398</v>
      </c>
      <c r="AU37" s="78">
        <v>390</v>
      </c>
      <c r="AV37" s="63"/>
      <c r="AW37" s="65">
        <v>33</v>
      </c>
      <c r="AX37" s="77" t="str">
        <f aca="true" t="shared" si="40" ref="AX37:AX48">AL37</f>
        <v>茨城町</v>
      </c>
      <c r="AY37" s="78">
        <v>0</v>
      </c>
      <c r="AZ37" s="78">
        <v>2660599</v>
      </c>
      <c r="BA37" s="78">
        <v>2600719</v>
      </c>
      <c r="BB37" s="78">
        <v>25326010</v>
      </c>
      <c r="BC37" s="78">
        <v>24883326</v>
      </c>
      <c r="BD37" s="78">
        <v>3951377</v>
      </c>
      <c r="BE37" s="78">
        <v>0</v>
      </c>
      <c r="BF37" s="78">
        <v>12770</v>
      </c>
      <c r="BG37" s="78">
        <v>12318</v>
      </c>
      <c r="BH37" s="63"/>
      <c r="BI37" s="65">
        <v>33</v>
      </c>
      <c r="BJ37" s="77" t="str">
        <f aca="true" t="shared" si="41" ref="BJ37:BJ48">AX37</f>
        <v>茨城町</v>
      </c>
      <c r="BK37" s="78">
        <v>0</v>
      </c>
      <c r="BL37" s="78">
        <v>5386190</v>
      </c>
      <c r="BM37" s="78">
        <v>5376913</v>
      </c>
      <c r="BN37" s="78">
        <v>41069926</v>
      </c>
      <c r="BO37" s="78">
        <v>41020534</v>
      </c>
      <c r="BP37" s="78">
        <v>12897470</v>
      </c>
      <c r="BQ37" s="78">
        <v>0</v>
      </c>
      <c r="BR37" s="78">
        <v>12712</v>
      </c>
      <c r="BS37" s="78">
        <v>12536</v>
      </c>
      <c r="BT37" s="63"/>
      <c r="BU37" s="65">
        <v>33</v>
      </c>
      <c r="BV37" s="77" t="str">
        <f aca="true" t="shared" si="42" ref="BV37:BV48">BJ37</f>
        <v>茨城町</v>
      </c>
      <c r="BW37" s="78">
        <v>0</v>
      </c>
      <c r="BX37" s="78">
        <v>2035473</v>
      </c>
      <c r="BY37" s="78">
        <v>2034966</v>
      </c>
      <c r="BZ37" s="78">
        <v>17678346</v>
      </c>
      <c r="CA37" s="78">
        <v>17675282</v>
      </c>
      <c r="CB37" s="78">
        <v>12163587</v>
      </c>
      <c r="CC37" s="78">
        <v>0</v>
      </c>
      <c r="CD37" s="78">
        <v>1530</v>
      </c>
      <c r="CE37" s="78">
        <v>1516</v>
      </c>
      <c r="CF37" s="63"/>
      <c r="CG37" s="65">
        <v>33</v>
      </c>
      <c r="CH37" s="77" t="str">
        <f aca="true" t="shared" si="43" ref="CH37:CH48">BV37</f>
        <v>茨城町</v>
      </c>
      <c r="CI37" s="67">
        <v>1560598</v>
      </c>
      <c r="CJ37" s="67">
        <v>10082262</v>
      </c>
      <c r="CK37" s="67">
        <v>10012598</v>
      </c>
      <c r="CL37" s="67">
        <v>84074282</v>
      </c>
      <c r="CM37" s="67">
        <v>83579142</v>
      </c>
      <c r="CN37" s="67">
        <v>29012434</v>
      </c>
      <c r="CO37" s="78">
        <v>722</v>
      </c>
      <c r="CP37" s="78">
        <v>27012</v>
      </c>
      <c r="CQ37" s="78">
        <v>26370</v>
      </c>
      <c r="CR37" s="62"/>
      <c r="CS37" s="65">
        <v>33</v>
      </c>
      <c r="CT37" s="77" t="str">
        <f aca="true" t="shared" si="44" ref="CT37:CT48">CH37</f>
        <v>茨城町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78">
        <v>0</v>
      </c>
      <c r="DB37" s="78">
        <v>0</v>
      </c>
      <c r="DC37" s="78">
        <v>0</v>
      </c>
      <c r="DD37" s="62"/>
      <c r="DE37" s="65">
        <v>33</v>
      </c>
      <c r="DF37" s="77" t="str">
        <f aca="true" t="shared" si="45" ref="DF37:DF48">CT37</f>
        <v>茨城町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78">
        <v>0</v>
      </c>
      <c r="DN37" s="78">
        <v>0</v>
      </c>
      <c r="DO37" s="78">
        <v>0</v>
      </c>
      <c r="DP37" s="62"/>
      <c r="DQ37" s="65">
        <v>33</v>
      </c>
      <c r="DR37" s="77" t="str">
        <f aca="true" t="shared" si="46" ref="DR37:DR48">DF37</f>
        <v>茨城町</v>
      </c>
      <c r="DS37" s="67">
        <v>6307241</v>
      </c>
      <c r="DT37" s="67">
        <v>1838</v>
      </c>
      <c r="DU37" s="67">
        <v>1838</v>
      </c>
      <c r="DV37" s="67">
        <v>165</v>
      </c>
      <c r="DW37" s="67">
        <v>165</v>
      </c>
      <c r="DX37" s="67">
        <v>165</v>
      </c>
      <c r="DY37" s="78">
        <v>35</v>
      </c>
      <c r="DZ37" s="78">
        <v>7</v>
      </c>
      <c r="EA37" s="78">
        <v>7</v>
      </c>
      <c r="EB37" s="62"/>
      <c r="EC37" s="65">
        <v>33</v>
      </c>
      <c r="ED37" s="77" t="str">
        <f aca="true" t="shared" si="47" ref="ED37:ED48">DR37</f>
        <v>茨城町</v>
      </c>
      <c r="EE37" s="67">
        <v>1070861</v>
      </c>
      <c r="EF37" s="67">
        <v>23549864</v>
      </c>
      <c r="EG37" s="67">
        <v>20421011</v>
      </c>
      <c r="EH37" s="67">
        <v>782785</v>
      </c>
      <c r="EI37" s="67">
        <v>678834</v>
      </c>
      <c r="EJ37" s="67">
        <v>678834</v>
      </c>
      <c r="EK37" s="78">
        <v>673</v>
      </c>
      <c r="EL37" s="78">
        <v>14307</v>
      </c>
      <c r="EM37" s="78">
        <v>11374</v>
      </c>
      <c r="EO37" s="65">
        <v>33</v>
      </c>
      <c r="EP37" s="77" t="str">
        <f aca="true" t="shared" si="48" ref="EP37:EP48">ED37</f>
        <v>茨城町</v>
      </c>
      <c r="EQ37" s="67">
        <v>99710</v>
      </c>
      <c r="ER37" s="67">
        <v>57995</v>
      </c>
      <c r="ES37" s="67">
        <v>57524</v>
      </c>
      <c r="ET37" s="67">
        <v>138403</v>
      </c>
      <c r="EU37" s="67">
        <v>137935</v>
      </c>
      <c r="EV37" s="67">
        <v>93896</v>
      </c>
      <c r="EW37" s="78">
        <v>111</v>
      </c>
      <c r="EX37" s="78">
        <v>95</v>
      </c>
      <c r="EY37" s="78">
        <v>91</v>
      </c>
      <c r="FA37" s="65">
        <v>33</v>
      </c>
      <c r="FB37" s="77" t="str">
        <f aca="true" t="shared" si="49" ref="FB37:FB48">EP37</f>
        <v>茨城町</v>
      </c>
      <c r="FC37" s="67">
        <v>0</v>
      </c>
      <c r="FD37" s="67">
        <v>43012</v>
      </c>
      <c r="FE37" s="67">
        <v>43012</v>
      </c>
      <c r="FF37" s="67">
        <v>2611</v>
      </c>
      <c r="FG37" s="67">
        <v>2611</v>
      </c>
      <c r="FH37" s="67">
        <v>2611</v>
      </c>
      <c r="FI37" s="78">
        <v>0</v>
      </c>
      <c r="FJ37" s="78">
        <v>4</v>
      </c>
      <c r="FK37" s="78">
        <v>4</v>
      </c>
      <c r="FM37" s="65">
        <v>33</v>
      </c>
      <c r="FN37" s="77" t="str">
        <f aca="true" t="shared" si="50" ref="FN37:FN48">FB37</f>
        <v>茨城町</v>
      </c>
      <c r="FO37" s="67">
        <v>165952</v>
      </c>
      <c r="FP37" s="67">
        <v>1095228</v>
      </c>
      <c r="FQ37" s="67">
        <v>795700</v>
      </c>
      <c r="FR37" s="67">
        <v>63121</v>
      </c>
      <c r="FS37" s="67">
        <v>52465</v>
      </c>
      <c r="FT37" s="67">
        <v>43253</v>
      </c>
      <c r="FU37" s="78">
        <v>270</v>
      </c>
      <c r="FV37" s="78">
        <v>1723</v>
      </c>
      <c r="FW37" s="78">
        <v>1181</v>
      </c>
      <c r="FY37" s="65">
        <v>33</v>
      </c>
      <c r="FZ37" s="77" t="str">
        <f aca="true" t="shared" si="51" ref="FZ37:FZ48">FN37</f>
        <v>茨城町</v>
      </c>
      <c r="GA37" s="67">
        <v>6396</v>
      </c>
      <c r="GB37" s="67">
        <v>760064</v>
      </c>
      <c r="GC37" s="67">
        <v>760064</v>
      </c>
      <c r="GD37" s="67">
        <v>1246504</v>
      </c>
      <c r="GE37" s="67">
        <v>1246504</v>
      </c>
      <c r="GF37" s="67">
        <v>872553</v>
      </c>
      <c r="GG37" s="78">
        <v>45</v>
      </c>
      <c r="GH37" s="78">
        <v>130</v>
      </c>
      <c r="GI37" s="78">
        <v>130</v>
      </c>
      <c r="GK37" s="65">
        <v>33</v>
      </c>
      <c r="GL37" s="77" t="str">
        <f aca="true" t="shared" si="52" ref="GL37:GL48">FZ37</f>
        <v>茨城町</v>
      </c>
      <c r="GM37" s="67">
        <v>477919</v>
      </c>
      <c r="GN37" s="67">
        <v>482</v>
      </c>
      <c r="GO37" s="67">
        <v>349</v>
      </c>
      <c r="GP37" s="67">
        <v>804</v>
      </c>
      <c r="GQ37" s="67">
        <v>690</v>
      </c>
      <c r="GR37" s="67">
        <v>483</v>
      </c>
      <c r="GS37" s="78">
        <v>174</v>
      </c>
      <c r="GT37" s="78">
        <v>3</v>
      </c>
      <c r="GU37" s="78">
        <v>2</v>
      </c>
      <c r="GW37" s="65">
        <v>33</v>
      </c>
      <c r="GX37" s="77" t="str">
        <f aca="true" t="shared" si="53" ref="GX37:GX48">GL37</f>
        <v>茨城町</v>
      </c>
      <c r="GY37" s="67">
        <v>0</v>
      </c>
      <c r="GZ37" s="67">
        <v>0</v>
      </c>
      <c r="HA37" s="67">
        <v>0</v>
      </c>
      <c r="HB37" s="67">
        <v>0</v>
      </c>
      <c r="HC37" s="67">
        <v>0</v>
      </c>
      <c r="HD37" s="67">
        <v>0</v>
      </c>
      <c r="HE37" s="78">
        <v>0</v>
      </c>
      <c r="HF37" s="78">
        <v>0</v>
      </c>
      <c r="HG37" s="78">
        <v>0</v>
      </c>
      <c r="HI37" s="65">
        <v>33</v>
      </c>
      <c r="HJ37" s="77" t="str">
        <f aca="true" t="shared" si="54" ref="HJ37:HJ48">GX37</f>
        <v>茨城町</v>
      </c>
      <c r="HK37" s="67">
        <v>0</v>
      </c>
      <c r="HL37" s="67">
        <v>0</v>
      </c>
      <c r="HM37" s="67">
        <v>0</v>
      </c>
      <c r="HN37" s="67">
        <v>0</v>
      </c>
      <c r="HO37" s="67">
        <v>0</v>
      </c>
      <c r="HP37" s="67">
        <v>0</v>
      </c>
      <c r="HQ37" s="78">
        <v>0</v>
      </c>
      <c r="HR37" s="78">
        <v>0</v>
      </c>
      <c r="HS37" s="78">
        <v>0</v>
      </c>
    </row>
    <row r="38" spans="1:227" s="56" customFormat="1" ht="15" customHeight="1">
      <c r="A38" s="65">
        <v>34</v>
      </c>
      <c r="B38" s="66" t="s">
        <v>115</v>
      </c>
      <c r="C38" s="67">
        <v>2627</v>
      </c>
      <c r="D38" s="67">
        <v>3510057</v>
      </c>
      <c r="E38" s="67">
        <v>3278622</v>
      </c>
      <c r="F38" s="67">
        <v>360970</v>
      </c>
      <c r="G38" s="67">
        <v>338776</v>
      </c>
      <c r="H38" s="67">
        <v>338776</v>
      </c>
      <c r="I38" s="67">
        <v>1</v>
      </c>
      <c r="J38" s="67">
        <v>3825</v>
      </c>
      <c r="K38" s="67">
        <v>3421</v>
      </c>
      <c r="L38" s="62"/>
      <c r="M38" s="65">
        <v>34</v>
      </c>
      <c r="N38" s="66" t="str">
        <f t="shared" si="37"/>
        <v>大洗町</v>
      </c>
      <c r="O38" s="67">
        <v>0</v>
      </c>
      <c r="P38" s="67">
        <v>21679</v>
      </c>
      <c r="Q38" s="67">
        <v>21679</v>
      </c>
      <c r="R38" s="67">
        <v>187750</v>
      </c>
      <c r="S38" s="67">
        <v>187750</v>
      </c>
      <c r="T38" s="67">
        <v>62583</v>
      </c>
      <c r="U38" s="67">
        <v>0</v>
      </c>
      <c r="V38" s="67">
        <v>65</v>
      </c>
      <c r="W38" s="67">
        <v>65</v>
      </c>
      <c r="X38" s="63"/>
      <c r="Y38" s="65">
        <v>34</v>
      </c>
      <c r="Z38" s="66" t="str">
        <f t="shared" si="38"/>
        <v>大洗町</v>
      </c>
      <c r="AA38" s="67">
        <v>4520</v>
      </c>
      <c r="AB38" s="67">
        <v>2920155</v>
      </c>
      <c r="AC38" s="67">
        <v>2680260</v>
      </c>
      <c r="AD38" s="67">
        <v>148486</v>
      </c>
      <c r="AE38" s="67">
        <v>136368</v>
      </c>
      <c r="AF38" s="67">
        <v>136368</v>
      </c>
      <c r="AG38" s="67">
        <v>26</v>
      </c>
      <c r="AH38" s="67">
        <v>5088</v>
      </c>
      <c r="AI38" s="67">
        <v>4503</v>
      </c>
      <c r="AJ38" s="62"/>
      <c r="AK38" s="65">
        <v>34</v>
      </c>
      <c r="AL38" s="66" t="str">
        <f t="shared" si="39"/>
        <v>大洗町</v>
      </c>
      <c r="AM38" s="67">
        <v>1811</v>
      </c>
      <c r="AN38" s="67">
        <v>162646</v>
      </c>
      <c r="AO38" s="67">
        <v>162136</v>
      </c>
      <c r="AP38" s="67">
        <v>1582713</v>
      </c>
      <c r="AQ38" s="67">
        <v>1577930</v>
      </c>
      <c r="AR38" s="67">
        <v>547694</v>
      </c>
      <c r="AS38" s="78">
        <v>4</v>
      </c>
      <c r="AT38" s="78">
        <v>674</v>
      </c>
      <c r="AU38" s="78">
        <v>663</v>
      </c>
      <c r="AV38" s="63"/>
      <c r="AW38" s="65">
        <v>34</v>
      </c>
      <c r="AX38" s="66" t="str">
        <f t="shared" si="40"/>
        <v>大洗町</v>
      </c>
      <c r="AY38" s="78">
        <v>0</v>
      </c>
      <c r="AZ38" s="78">
        <v>1290272</v>
      </c>
      <c r="BA38" s="78">
        <v>1254610</v>
      </c>
      <c r="BB38" s="78">
        <v>21618505</v>
      </c>
      <c r="BC38" s="78">
        <v>21111080</v>
      </c>
      <c r="BD38" s="78">
        <v>3517521</v>
      </c>
      <c r="BE38" s="78">
        <v>0</v>
      </c>
      <c r="BF38" s="78">
        <v>7502</v>
      </c>
      <c r="BG38" s="78">
        <v>7025</v>
      </c>
      <c r="BH38" s="63"/>
      <c r="BI38" s="65">
        <v>34</v>
      </c>
      <c r="BJ38" s="66" t="str">
        <f t="shared" si="41"/>
        <v>大洗町</v>
      </c>
      <c r="BK38" s="78">
        <v>0</v>
      </c>
      <c r="BL38" s="78">
        <v>760721</v>
      </c>
      <c r="BM38" s="78">
        <v>759898</v>
      </c>
      <c r="BN38" s="78">
        <v>10241470</v>
      </c>
      <c r="BO38" s="78">
        <v>10231166</v>
      </c>
      <c r="BP38" s="78">
        <v>3408566</v>
      </c>
      <c r="BQ38" s="78">
        <v>0</v>
      </c>
      <c r="BR38" s="78">
        <v>4300</v>
      </c>
      <c r="BS38" s="78">
        <v>4261</v>
      </c>
      <c r="BT38" s="63"/>
      <c r="BU38" s="65">
        <v>34</v>
      </c>
      <c r="BV38" s="66" t="str">
        <f t="shared" si="42"/>
        <v>大洗町</v>
      </c>
      <c r="BW38" s="78">
        <v>0</v>
      </c>
      <c r="BX38" s="78">
        <v>1353848</v>
      </c>
      <c r="BY38" s="78">
        <v>1353791</v>
      </c>
      <c r="BZ38" s="78">
        <v>21965834</v>
      </c>
      <c r="CA38" s="78">
        <v>21964984</v>
      </c>
      <c r="CB38" s="78">
        <v>15358882</v>
      </c>
      <c r="CC38" s="78">
        <v>0</v>
      </c>
      <c r="CD38" s="78">
        <v>2301</v>
      </c>
      <c r="CE38" s="78">
        <v>2292</v>
      </c>
      <c r="CF38" s="63"/>
      <c r="CG38" s="65">
        <v>34</v>
      </c>
      <c r="CH38" s="66" t="str">
        <f t="shared" si="43"/>
        <v>大洗町</v>
      </c>
      <c r="CI38" s="67">
        <v>345297</v>
      </c>
      <c r="CJ38" s="67">
        <v>3404841</v>
      </c>
      <c r="CK38" s="67">
        <v>3368299</v>
      </c>
      <c r="CL38" s="67">
        <v>53825809</v>
      </c>
      <c r="CM38" s="67">
        <v>53307230</v>
      </c>
      <c r="CN38" s="67">
        <v>22284969</v>
      </c>
      <c r="CO38" s="67">
        <v>463</v>
      </c>
      <c r="CP38" s="67">
        <v>14103</v>
      </c>
      <c r="CQ38" s="67">
        <v>13578</v>
      </c>
      <c r="CR38" s="62"/>
      <c r="CS38" s="65">
        <v>34</v>
      </c>
      <c r="CT38" s="66" t="str">
        <f t="shared" si="44"/>
        <v>大洗町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2"/>
      <c r="DE38" s="65">
        <v>34</v>
      </c>
      <c r="DF38" s="66" t="str">
        <f t="shared" si="45"/>
        <v>大洗町</v>
      </c>
      <c r="DG38" s="67">
        <v>413</v>
      </c>
      <c r="DH38" s="67">
        <v>0</v>
      </c>
      <c r="DI38" s="67">
        <v>0</v>
      </c>
      <c r="DJ38" s="67">
        <v>0</v>
      </c>
      <c r="DK38" s="67">
        <v>0</v>
      </c>
      <c r="DL38" s="67">
        <v>0</v>
      </c>
      <c r="DM38" s="67">
        <v>3</v>
      </c>
      <c r="DN38" s="67">
        <v>0</v>
      </c>
      <c r="DO38" s="67">
        <v>0</v>
      </c>
      <c r="DP38" s="62"/>
      <c r="DQ38" s="65">
        <v>34</v>
      </c>
      <c r="DR38" s="66" t="str">
        <f t="shared" si="46"/>
        <v>大洗町</v>
      </c>
      <c r="DS38" s="67">
        <v>15299</v>
      </c>
      <c r="DT38" s="67">
        <v>0</v>
      </c>
      <c r="DU38" s="67">
        <v>0</v>
      </c>
      <c r="DV38" s="67">
        <v>0</v>
      </c>
      <c r="DW38" s="67">
        <v>0</v>
      </c>
      <c r="DX38" s="67">
        <v>0</v>
      </c>
      <c r="DY38" s="67">
        <v>1</v>
      </c>
      <c r="DZ38" s="67">
        <v>0</v>
      </c>
      <c r="EA38" s="67">
        <v>0</v>
      </c>
      <c r="EB38" s="62"/>
      <c r="EC38" s="65">
        <v>34</v>
      </c>
      <c r="ED38" s="66" t="str">
        <f t="shared" si="47"/>
        <v>大洗町</v>
      </c>
      <c r="EE38" s="67">
        <v>442970</v>
      </c>
      <c r="EF38" s="67">
        <v>1922935</v>
      </c>
      <c r="EG38" s="67">
        <v>1744534</v>
      </c>
      <c r="EH38" s="67">
        <v>61043</v>
      </c>
      <c r="EI38" s="67">
        <v>55413</v>
      </c>
      <c r="EJ38" s="67">
        <v>55413</v>
      </c>
      <c r="EK38" s="67">
        <v>169</v>
      </c>
      <c r="EL38" s="67">
        <v>1214</v>
      </c>
      <c r="EM38" s="67">
        <v>1045</v>
      </c>
      <c r="EO38" s="65">
        <v>34</v>
      </c>
      <c r="EP38" s="66" t="str">
        <f t="shared" si="48"/>
        <v>大洗町</v>
      </c>
      <c r="EQ38" s="67">
        <v>68678</v>
      </c>
      <c r="ER38" s="67">
        <v>627577</v>
      </c>
      <c r="ES38" s="67">
        <v>626994</v>
      </c>
      <c r="ET38" s="67">
        <v>2126021</v>
      </c>
      <c r="EU38" s="67">
        <v>2124956</v>
      </c>
      <c r="EV38" s="67">
        <v>1487469</v>
      </c>
      <c r="EW38" s="67">
        <v>41</v>
      </c>
      <c r="EX38" s="67">
        <v>210</v>
      </c>
      <c r="EY38" s="67">
        <v>203</v>
      </c>
      <c r="FA38" s="65">
        <v>34</v>
      </c>
      <c r="FB38" s="66" t="str">
        <f t="shared" si="49"/>
        <v>大洗町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M38" s="65">
        <v>34</v>
      </c>
      <c r="FN38" s="66" t="str">
        <f t="shared" si="50"/>
        <v>大洗町</v>
      </c>
      <c r="FO38" s="67">
        <v>100035</v>
      </c>
      <c r="FP38" s="67">
        <v>316962</v>
      </c>
      <c r="FQ38" s="67">
        <v>297365</v>
      </c>
      <c r="FR38" s="67">
        <v>280197</v>
      </c>
      <c r="FS38" s="67">
        <v>275990</v>
      </c>
      <c r="FT38" s="67">
        <v>204115</v>
      </c>
      <c r="FU38" s="67">
        <v>62</v>
      </c>
      <c r="FV38" s="67">
        <v>396</v>
      </c>
      <c r="FW38" s="67">
        <v>338</v>
      </c>
      <c r="FY38" s="65">
        <v>34</v>
      </c>
      <c r="FZ38" s="66" t="str">
        <f t="shared" si="51"/>
        <v>大洗町</v>
      </c>
      <c r="GA38" s="67">
        <v>781069</v>
      </c>
      <c r="GB38" s="67">
        <v>514668</v>
      </c>
      <c r="GC38" s="67">
        <v>514668</v>
      </c>
      <c r="GD38" s="67">
        <v>607308</v>
      </c>
      <c r="GE38" s="67">
        <v>607308</v>
      </c>
      <c r="GF38" s="67">
        <v>432005</v>
      </c>
      <c r="GG38" s="67">
        <v>3</v>
      </c>
      <c r="GH38" s="67">
        <v>307</v>
      </c>
      <c r="GI38" s="67">
        <v>307</v>
      </c>
      <c r="GK38" s="65">
        <v>34</v>
      </c>
      <c r="GL38" s="66" t="str">
        <f t="shared" si="52"/>
        <v>大洗町</v>
      </c>
      <c r="GM38" s="67">
        <v>0</v>
      </c>
      <c r="GN38" s="67">
        <v>0</v>
      </c>
      <c r="GO38" s="67">
        <v>0</v>
      </c>
      <c r="GP38" s="67">
        <v>0</v>
      </c>
      <c r="GQ38" s="67">
        <v>0</v>
      </c>
      <c r="GR38" s="67">
        <v>0</v>
      </c>
      <c r="GS38" s="67">
        <v>0</v>
      </c>
      <c r="GT38" s="67">
        <v>0</v>
      </c>
      <c r="GU38" s="67">
        <v>0</v>
      </c>
      <c r="GW38" s="65">
        <v>34</v>
      </c>
      <c r="GX38" s="66" t="str">
        <f t="shared" si="53"/>
        <v>大洗町</v>
      </c>
      <c r="GY38" s="67">
        <v>129</v>
      </c>
      <c r="GZ38" s="67">
        <v>88478</v>
      </c>
      <c r="HA38" s="67">
        <v>88478</v>
      </c>
      <c r="HB38" s="67">
        <v>239843</v>
      </c>
      <c r="HC38" s="67">
        <v>239843</v>
      </c>
      <c r="HD38" s="67">
        <v>42062</v>
      </c>
      <c r="HE38" s="67">
        <v>1</v>
      </c>
      <c r="HF38" s="67">
        <v>194</v>
      </c>
      <c r="HG38" s="67">
        <v>194</v>
      </c>
      <c r="HI38" s="65">
        <v>34</v>
      </c>
      <c r="HJ38" s="66" t="str">
        <f t="shared" si="54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</row>
    <row r="39" spans="1:227" s="56" customFormat="1" ht="15" customHeight="1">
      <c r="A39" s="65">
        <v>35</v>
      </c>
      <c r="B39" s="66" t="s">
        <v>116</v>
      </c>
      <c r="C39" s="67">
        <v>44387</v>
      </c>
      <c r="D39" s="67">
        <v>12344588</v>
      </c>
      <c r="E39" s="67">
        <v>11630855</v>
      </c>
      <c r="F39" s="67">
        <v>1278945</v>
      </c>
      <c r="G39" s="67">
        <v>1210989</v>
      </c>
      <c r="H39" s="67">
        <v>1210989</v>
      </c>
      <c r="I39" s="67">
        <v>104</v>
      </c>
      <c r="J39" s="67">
        <v>11647</v>
      </c>
      <c r="K39" s="67">
        <v>10691</v>
      </c>
      <c r="L39" s="62"/>
      <c r="M39" s="65">
        <v>35</v>
      </c>
      <c r="N39" s="66" t="str">
        <f t="shared" si="37"/>
        <v>城里町</v>
      </c>
      <c r="O39" s="67">
        <v>0</v>
      </c>
      <c r="P39" s="67">
        <v>1462</v>
      </c>
      <c r="Q39" s="67">
        <v>1462</v>
      </c>
      <c r="R39" s="67">
        <v>9636</v>
      </c>
      <c r="S39" s="67">
        <v>9636</v>
      </c>
      <c r="T39" s="67">
        <v>6745</v>
      </c>
      <c r="U39" s="67">
        <v>0</v>
      </c>
      <c r="V39" s="67">
        <v>3</v>
      </c>
      <c r="W39" s="67">
        <v>3</v>
      </c>
      <c r="X39" s="63"/>
      <c r="Y39" s="65">
        <v>35</v>
      </c>
      <c r="Z39" s="66" t="str">
        <f t="shared" si="38"/>
        <v>城里町</v>
      </c>
      <c r="AA39" s="67">
        <v>71536</v>
      </c>
      <c r="AB39" s="67">
        <v>16460351</v>
      </c>
      <c r="AC39" s="67">
        <v>15345414</v>
      </c>
      <c r="AD39" s="67">
        <v>794701</v>
      </c>
      <c r="AE39" s="67">
        <v>741583</v>
      </c>
      <c r="AF39" s="67">
        <v>741583</v>
      </c>
      <c r="AG39" s="67">
        <v>200</v>
      </c>
      <c r="AH39" s="67">
        <v>17819</v>
      </c>
      <c r="AI39" s="67">
        <v>16275</v>
      </c>
      <c r="AJ39" s="62"/>
      <c r="AK39" s="65">
        <v>35</v>
      </c>
      <c r="AL39" s="66" t="str">
        <f t="shared" si="39"/>
        <v>城里町</v>
      </c>
      <c r="AM39" s="67">
        <v>0</v>
      </c>
      <c r="AN39" s="67">
        <v>6794</v>
      </c>
      <c r="AO39" s="67">
        <v>6794</v>
      </c>
      <c r="AP39" s="67">
        <v>36136</v>
      </c>
      <c r="AQ39" s="67">
        <v>36136</v>
      </c>
      <c r="AR39" s="67">
        <v>24597</v>
      </c>
      <c r="AS39" s="67">
        <v>0</v>
      </c>
      <c r="AT39" s="67">
        <v>19</v>
      </c>
      <c r="AU39" s="67">
        <v>19</v>
      </c>
      <c r="AV39" s="63"/>
      <c r="AW39" s="65">
        <v>35</v>
      </c>
      <c r="AX39" s="66" t="str">
        <f t="shared" si="40"/>
        <v>城里町</v>
      </c>
      <c r="AY39" s="67">
        <v>0</v>
      </c>
      <c r="AZ39" s="67">
        <v>1642691</v>
      </c>
      <c r="BA39" s="67">
        <v>1509309</v>
      </c>
      <c r="BB39" s="67">
        <v>10635857</v>
      </c>
      <c r="BC39" s="67">
        <v>9946145</v>
      </c>
      <c r="BD39" s="67">
        <v>1617409</v>
      </c>
      <c r="BE39" s="78">
        <v>0</v>
      </c>
      <c r="BF39" s="78">
        <v>7520</v>
      </c>
      <c r="BG39" s="78">
        <v>6763</v>
      </c>
      <c r="BH39" s="63"/>
      <c r="BI39" s="65">
        <v>35</v>
      </c>
      <c r="BJ39" s="66" t="str">
        <f t="shared" si="41"/>
        <v>城里町</v>
      </c>
      <c r="BK39" s="67">
        <v>0</v>
      </c>
      <c r="BL39" s="67">
        <v>3927657</v>
      </c>
      <c r="BM39" s="67">
        <v>3866664</v>
      </c>
      <c r="BN39" s="67">
        <v>19649675</v>
      </c>
      <c r="BO39" s="67">
        <v>19478298</v>
      </c>
      <c r="BP39" s="67">
        <v>6274132</v>
      </c>
      <c r="BQ39" s="78">
        <v>0</v>
      </c>
      <c r="BR39" s="78">
        <v>9311</v>
      </c>
      <c r="BS39" s="78">
        <v>8673</v>
      </c>
      <c r="BT39" s="63"/>
      <c r="BU39" s="65">
        <v>35</v>
      </c>
      <c r="BV39" s="66" t="str">
        <f t="shared" si="42"/>
        <v>城里町</v>
      </c>
      <c r="BW39" s="67">
        <v>0</v>
      </c>
      <c r="BX39" s="67">
        <v>1180731</v>
      </c>
      <c r="BY39" s="67">
        <v>1177498</v>
      </c>
      <c r="BZ39" s="67">
        <v>6669179</v>
      </c>
      <c r="CA39" s="67">
        <v>6663982</v>
      </c>
      <c r="CB39" s="67">
        <v>4561193</v>
      </c>
      <c r="CC39" s="78">
        <v>0</v>
      </c>
      <c r="CD39" s="78">
        <v>1942</v>
      </c>
      <c r="CE39" s="78">
        <v>1904</v>
      </c>
      <c r="CF39" s="63"/>
      <c r="CG39" s="65">
        <v>35</v>
      </c>
      <c r="CH39" s="66" t="str">
        <f t="shared" si="43"/>
        <v>城里町</v>
      </c>
      <c r="CI39" s="67">
        <v>351487</v>
      </c>
      <c r="CJ39" s="67">
        <v>6751079</v>
      </c>
      <c r="CK39" s="67">
        <v>6553471</v>
      </c>
      <c r="CL39" s="67">
        <v>36954711</v>
      </c>
      <c r="CM39" s="67">
        <v>36088425</v>
      </c>
      <c r="CN39" s="67">
        <v>12452734</v>
      </c>
      <c r="CO39" s="67">
        <v>267</v>
      </c>
      <c r="CP39" s="67">
        <v>18773</v>
      </c>
      <c r="CQ39" s="67">
        <v>17340</v>
      </c>
      <c r="CR39" s="62"/>
      <c r="CS39" s="65">
        <v>35</v>
      </c>
      <c r="CT39" s="66" t="str">
        <f t="shared" si="44"/>
        <v>城里町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2"/>
      <c r="DE39" s="65">
        <v>35</v>
      </c>
      <c r="DF39" s="66" t="str">
        <f t="shared" si="45"/>
        <v>城里町</v>
      </c>
      <c r="DG39" s="67">
        <v>0</v>
      </c>
      <c r="DH39" s="67">
        <v>0</v>
      </c>
      <c r="DI39" s="67">
        <v>0</v>
      </c>
      <c r="DJ39" s="67">
        <v>0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2"/>
      <c r="DQ39" s="65">
        <v>35</v>
      </c>
      <c r="DR39" s="66" t="str">
        <f t="shared" si="46"/>
        <v>城里町</v>
      </c>
      <c r="DS39" s="67">
        <v>202006</v>
      </c>
      <c r="DT39" s="67">
        <v>11862</v>
      </c>
      <c r="DU39" s="67">
        <v>11424</v>
      </c>
      <c r="DV39" s="67">
        <v>156</v>
      </c>
      <c r="DW39" s="67">
        <v>146</v>
      </c>
      <c r="DX39" s="67">
        <v>146</v>
      </c>
      <c r="DY39" s="67">
        <v>111</v>
      </c>
      <c r="DZ39" s="67">
        <v>13</v>
      </c>
      <c r="EA39" s="67">
        <v>11</v>
      </c>
      <c r="EB39" s="62"/>
      <c r="EC39" s="65">
        <v>35</v>
      </c>
      <c r="ED39" s="66" t="str">
        <f t="shared" si="47"/>
        <v>城里町</v>
      </c>
      <c r="EE39" s="67">
        <v>43058521</v>
      </c>
      <c r="EF39" s="67">
        <v>55261438</v>
      </c>
      <c r="EG39" s="67">
        <v>52311468</v>
      </c>
      <c r="EH39" s="67">
        <v>1090107</v>
      </c>
      <c r="EI39" s="67">
        <v>1029966</v>
      </c>
      <c r="EJ39" s="67">
        <v>1029966</v>
      </c>
      <c r="EK39" s="67">
        <v>341</v>
      </c>
      <c r="EL39" s="67">
        <v>13040</v>
      </c>
      <c r="EM39" s="67">
        <v>11146</v>
      </c>
      <c r="EO39" s="65">
        <v>35</v>
      </c>
      <c r="EP39" s="66" t="str">
        <f t="shared" si="48"/>
        <v>城里町</v>
      </c>
      <c r="EQ39" s="67">
        <v>0</v>
      </c>
      <c r="ER39" s="67">
        <v>0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FA39" s="65">
        <v>35</v>
      </c>
      <c r="FB39" s="66" t="str">
        <f t="shared" si="49"/>
        <v>城里町</v>
      </c>
      <c r="FC39" s="67">
        <v>0</v>
      </c>
      <c r="FD39" s="67">
        <v>0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M39" s="65">
        <v>35</v>
      </c>
      <c r="FN39" s="66" t="str">
        <f t="shared" si="50"/>
        <v>城里町</v>
      </c>
      <c r="FO39" s="67">
        <v>66258</v>
      </c>
      <c r="FP39" s="67">
        <v>1561562</v>
      </c>
      <c r="FQ39" s="67">
        <v>1189711</v>
      </c>
      <c r="FR39" s="67">
        <v>18961</v>
      </c>
      <c r="FS39" s="67">
        <v>15148</v>
      </c>
      <c r="FT39" s="67">
        <v>15148</v>
      </c>
      <c r="FU39" s="67">
        <v>92</v>
      </c>
      <c r="FV39" s="67">
        <v>2032</v>
      </c>
      <c r="FW39" s="67">
        <v>1602</v>
      </c>
      <c r="FY39" s="65">
        <v>35</v>
      </c>
      <c r="FZ39" s="66" t="str">
        <f t="shared" si="51"/>
        <v>城里町</v>
      </c>
      <c r="GA39" s="67">
        <v>12743</v>
      </c>
      <c r="GB39" s="67">
        <v>4656506</v>
      </c>
      <c r="GC39" s="67">
        <v>4656041</v>
      </c>
      <c r="GD39" s="67">
        <v>4379483</v>
      </c>
      <c r="GE39" s="67">
        <v>4379012</v>
      </c>
      <c r="GF39" s="67">
        <v>2980656</v>
      </c>
      <c r="GG39" s="67">
        <v>19</v>
      </c>
      <c r="GH39" s="67">
        <v>1376</v>
      </c>
      <c r="GI39" s="67">
        <v>1370</v>
      </c>
      <c r="GK39" s="65">
        <v>35</v>
      </c>
      <c r="GL39" s="66" t="str">
        <f t="shared" si="52"/>
        <v>城里町</v>
      </c>
      <c r="GM39" s="67">
        <v>0</v>
      </c>
      <c r="GN39" s="67">
        <v>0</v>
      </c>
      <c r="GO39" s="67">
        <v>0</v>
      </c>
      <c r="GP39" s="67">
        <v>0</v>
      </c>
      <c r="GQ39" s="67">
        <v>0</v>
      </c>
      <c r="GR39" s="67">
        <v>0</v>
      </c>
      <c r="GS39" s="67">
        <v>0</v>
      </c>
      <c r="GT39" s="67">
        <v>0</v>
      </c>
      <c r="GU39" s="67">
        <v>0</v>
      </c>
      <c r="GW39" s="65">
        <v>35</v>
      </c>
      <c r="GX39" s="66" t="str">
        <f t="shared" si="53"/>
        <v>城里町</v>
      </c>
      <c r="GY39" s="67">
        <v>0</v>
      </c>
      <c r="GZ39" s="67">
        <v>0</v>
      </c>
      <c r="HA39" s="67">
        <v>0</v>
      </c>
      <c r="HB39" s="67">
        <v>0</v>
      </c>
      <c r="HC39" s="67">
        <v>0</v>
      </c>
      <c r="HD39" s="67">
        <v>0</v>
      </c>
      <c r="HE39" s="67">
        <v>0</v>
      </c>
      <c r="HF39" s="67">
        <v>0</v>
      </c>
      <c r="HG39" s="67">
        <v>0</v>
      </c>
      <c r="HI39" s="65">
        <v>35</v>
      </c>
      <c r="HJ39" s="66" t="str">
        <f t="shared" si="54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</row>
    <row r="40" spans="1:227" s="56" customFormat="1" ht="15" customHeight="1">
      <c r="A40" s="65">
        <v>36</v>
      </c>
      <c r="B40" s="66" t="s">
        <v>94</v>
      </c>
      <c r="C40" s="67">
        <v>7223</v>
      </c>
      <c r="D40" s="67">
        <v>4055752</v>
      </c>
      <c r="E40" s="67">
        <v>3679240</v>
      </c>
      <c r="F40" s="67">
        <v>395714</v>
      </c>
      <c r="G40" s="67">
        <v>359219</v>
      </c>
      <c r="H40" s="67">
        <v>359219</v>
      </c>
      <c r="I40" s="67">
        <v>6</v>
      </c>
      <c r="J40" s="67">
        <v>3052</v>
      </c>
      <c r="K40" s="67">
        <v>2689</v>
      </c>
      <c r="L40" s="62"/>
      <c r="M40" s="65">
        <v>36</v>
      </c>
      <c r="N40" s="66" t="str">
        <f t="shared" si="37"/>
        <v>東海村</v>
      </c>
      <c r="O40" s="67">
        <v>0</v>
      </c>
      <c r="P40" s="67">
        <v>105966</v>
      </c>
      <c r="Q40" s="67">
        <v>105511</v>
      </c>
      <c r="R40" s="67">
        <v>824374</v>
      </c>
      <c r="S40" s="67">
        <v>820777</v>
      </c>
      <c r="T40" s="67">
        <v>104378</v>
      </c>
      <c r="U40" s="67">
        <v>0</v>
      </c>
      <c r="V40" s="67">
        <v>107</v>
      </c>
      <c r="W40" s="67">
        <v>106</v>
      </c>
      <c r="X40" s="63"/>
      <c r="Y40" s="65">
        <v>36</v>
      </c>
      <c r="Z40" s="66" t="str">
        <f t="shared" si="38"/>
        <v>東海村</v>
      </c>
      <c r="AA40" s="67">
        <v>6560</v>
      </c>
      <c r="AB40" s="67">
        <v>6088247</v>
      </c>
      <c r="AC40" s="67">
        <v>5561265</v>
      </c>
      <c r="AD40" s="67">
        <v>293096</v>
      </c>
      <c r="AE40" s="67">
        <v>267896</v>
      </c>
      <c r="AF40" s="67">
        <v>267896</v>
      </c>
      <c r="AG40" s="67">
        <v>7</v>
      </c>
      <c r="AH40" s="67">
        <v>6315</v>
      </c>
      <c r="AI40" s="67">
        <v>5592</v>
      </c>
      <c r="AJ40" s="62"/>
      <c r="AK40" s="65">
        <v>36</v>
      </c>
      <c r="AL40" s="66" t="str">
        <f t="shared" si="39"/>
        <v>東海村</v>
      </c>
      <c r="AM40" s="67">
        <v>4064</v>
      </c>
      <c r="AN40" s="67">
        <v>357844</v>
      </c>
      <c r="AO40" s="67">
        <v>357728</v>
      </c>
      <c r="AP40" s="67">
        <v>5921775</v>
      </c>
      <c r="AQ40" s="67">
        <v>5918754</v>
      </c>
      <c r="AR40" s="67">
        <v>925042</v>
      </c>
      <c r="AS40" s="67">
        <v>4</v>
      </c>
      <c r="AT40" s="67">
        <v>545</v>
      </c>
      <c r="AU40" s="67">
        <v>543</v>
      </c>
      <c r="AV40" s="63"/>
      <c r="AW40" s="65">
        <v>36</v>
      </c>
      <c r="AX40" s="66" t="str">
        <f t="shared" si="40"/>
        <v>東海村</v>
      </c>
      <c r="AY40" s="67">
        <v>0</v>
      </c>
      <c r="AZ40" s="67">
        <v>2850762</v>
      </c>
      <c r="BA40" s="67">
        <v>2836522</v>
      </c>
      <c r="BB40" s="67">
        <v>55236851</v>
      </c>
      <c r="BC40" s="67">
        <v>55101555</v>
      </c>
      <c r="BD40" s="67">
        <v>8732664</v>
      </c>
      <c r="BE40" s="67">
        <v>0</v>
      </c>
      <c r="BF40" s="67">
        <v>10911</v>
      </c>
      <c r="BG40" s="67">
        <v>10807</v>
      </c>
      <c r="BH40" s="63"/>
      <c r="BI40" s="65">
        <v>36</v>
      </c>
      <c r="BJ40" s="66" t="str">
        <f t="shared" si="41"/>
        <v>東海村</v>
      </c>
      <c r="BK40" s="67">
        <v>0</v>
      </c>
      <c r="BL40" s="67">
        <v>2655516</v>
      </c>
      <c r="BM40" s="67">
        <v>2653353</v>
      </c>
      <c r="BN40" s="67">
        <v>38812642</v>
      </c>
      <c r="BO40" s="67">
        <v>38774790</v>
      </c>
      <c r="BP40" s="67">
        <v>12071497</v>
      </c>
      <c r="BQ40" s="67">
        <v>0</v>
      </c>
      <c r="BR40" s="67">
        <v>11006</v>
      </c>
      <c r="BS40" s="67">
        <v>10888</v>
      </c>
      <c r="BT40" s="63"/>
      <c r="BU40" s="65">
        <v>36</v>
      </c>
      <c r="BV40" s="66" t="str">
        <f t="shared" si="42"/>
        <v>東海村</v>
      </c>
      <c r="BW40" s="67">
        <v>0</v>
      </c>
      <c r="BX40" s="67">
        <v>3923354</v>
      </c>
      <c r="BY40" s="67">
        <v>3923300</v>
      </c>
      <c r="BZ40" s="67">
        <v>57274357</v>
      </c>
      <c r="CA40" s="67">
        <v>57273539</v>
      </c>
      <c r="CB40" s="67">
        <v>39862367</v>
      </c>
      <c r="CC40" s="67">
        <v>0</v>
      </c>
      <c r="CD40" s="67">
        <v>1777</v>
      </c>
      <c r="CE40" s="67">
        <v>1771</v>
      </c>
      <c r="CF40" s="63"/>
      <c r="CG40" s="65">
        <v>36</v>
      </c>
      <c r="CH40" s="66" t="str">
        <f t="shared" si="43"/>
        <v>東海村</v>
      </c>
      <c r="CI40" s="67">
        <v>911100</v>
      </c>
      <c r="CJ40" s="67">
        <v>9429632</v>
      </c>
      <c r="CK40" s="67">
        <v>9413175</v>
      </c>
      <c r="CL40" s="67">
        <v>151323850</v>
      </c>
      <c r="CM40" s="67">
        <v>151149884</v>
      </c>
      <c r="CN40" s="67">
        <v>60666528</v>
      </c>
      <c r="CO40" s="67">
        <v>167</v>
      </c>
      <c r="CP40" s="67">
        <v>23694</v>
      </c>
      <c r="CQ40" s="67">
        <v>23466</v>
      </c>
      <c r="CR40" s="62"/>
      <c r="CS40" s="65">
        <v>36</v>
      </c>
      <c r="CT40" s="66" t="str">
        <f t="shared" si="44"/>
        <v>東海村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2"/>
      <c r="DE40" s="65">
        <v>36</v>
      </c>
      <c r="DF40" s="66" t="str">
        <f t="shared" si="45"/>
        <v>東海村</v>
      </c>
      <c r="DG40" s="67">
        <v>0</v>
      </c>
      <c r="DH40" s="67">
        <v>0</v>
      </c>
      <c r="DI40" s="67">
        <v>0</v>
      </c>
      <c r="DJ40" s="67">
        <v>0</v>
      </c>
      <c r="DK40" s="67">
        <v>0</v>
      </c>
      <c r="DL40" s="67">
        <v>0</v>
      </c>
      <c r="DM40" s="67">
        <v>0</v>
      </c>
      <c r="DN40" s="67">
        <v>0</v>
      </c>
      <c r="DO40" s="67">
        <v>0</v>
      </c>
      <c r="DP40" s="62"/>
      <c r="DQ40" s="65">
        <v>36</v>
      </c>
      <c r="DR40" s="66" t="str">
        <f t="shared" si="46"/>
        <v>東海村</v>
      </c>
      <c r="DS40" s="67">
        <v>91963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7"/>
        <v>東海村</v>
      </c>
      <c r="EE40" s="67">
        <v>162969</v>
      </c>
      <c r="EF40" s="67">
        <v>2800561</v>
      </c>
      <c r="EG40" s="67">
        <v>2382488</v>
      </c>
      <c r="EH40" s="67">
        <v>76487</v>
      </c>
      <c r="EI40" s="67">
        <v>64439</v>
      </c>
      <c r="EJ40" s="67">
        <v>64439</v>
      </c>
      <c r="EK40" s="67">
        <v>81</v>
      </c>
      <c r="EL40" s="67">
        <v>1693</v>
      </c>
      <c r="EM40" s="67">
        <v>1280</v>
      </c>
      <c r="EO40" s="65">
        <v>36</v>
      </c>
      <c r="EP40" s="66" t="str">
        <f t="shared" si="48"/>
        <v>東海村</v>
      </c>
      <c r="EQ40" s="67">
        <v>5650</v>
      </c>
      <c r="ER40" s="67">
        <v>920951</v>
      </c>
      <c r="ES40" s="67">
        <v>920942</v>
      </c>
      <c r="ET40" s="67">
        <v>5490689</v>
      </c>
      <c r="EU40" s="67">
        <v>5490656</v>
      </c>
      <c r="EV40" s="67">
        <v>3682527</v>
      </c>
      <c r="EW40" s="67">
        <v>14</v>
      </c>
      <c r="EX40" s="67">
        <v>319</v>
      </c>
      <c r="EY40" s="67">
        <v>318</v>
      </c>
      <c r="FA40" s="65">
        <v>36</v>
      </c>
      <c r="FB40" s="66" t="str">
        <f t="shared" si="49"/>
        <v>東海村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M40" s="65">
        <v>36</v>
      </c>
      <c r="FN40" s="66" t="str">
        <f t="shared" si="50"/>
        <v>東海村</v>
      </c>
      <c r="FO40" s="67">
        <v>378828</v>
      </c>
      <c r="FP40" s="67">
        <v>115320</v>
      </c>
      <c r="FQ40" s="67">
        <v>92917</v>
      </c>
      <c r="FR40" s="67">
        <v>116375</v>
      </c>
      <c r="FS40" s="67">
        <v>115636</v>
      </c>
      <c r="FT40" s="67">
        <v>81558</v>
      </c>
      <c r="FU40" s="67">
        <v>3</v>
      </c>
      <c r="FV40" s="67">
        <v>155</v>
      </c>
      <c r="FW40" s="67">
        <v>105</v>
      </c>
      <c r="FY40" s="65">
        <v>36</v>
      </c>
      <c r="FZ40" s="66" t="str">
        <f t="shared" si="51"/>
        <v>東海村</v>
      </c>
      <c r="GA40" s="67">
        <v>0</v>
      </c>
      <c r="GB40" s="67">
        <v>142245</v>
      </c>
      <c r="GC40" s="67">
        <v>142245</v>
      </c>
      <c r="GD40" s="67">
        <v>245230</v>
      </c>
      <c r="GE40" s="67">
        <v>245230</v>
      </c>
      <c r="GF40" s="67">
        <v>171661</v>
      </c>
      <c r="GG40" s="67">
        <v>0</v>
      </c>
      <c r="GH40" s="67">
        <v>37</v>
      </c>
      <c r="GI40" s="67">
        <v>37</v>
      </c>
      <c r="GK40" s="65">
        <v>36</v>
      </c>
      <c r="GL40" s="66" t="str">
        <f t="shared" si="52"/>
        <v>東海村</v>
      </c>
      <c r="GM40" s="67">
        <v>248357</v>
      </c>
      <c r="GN40" s="67">
        <v>0</v>
      </c>
      <c r="GO40" s="67">
        <v>0</v>
      </c>
      <c r="GP40" s="67">
        <v>0</v>
      </c>
      <c r="GQ40" s="67">
        <v>0</v>
      </c>
      <c r="GR40" s="67">
        <v>0</v>
      </c>
      <c r="GS40" s="67">
        <v>0</v>
      </c>
      <c r="GT40" s="67">
        <v>0</v>
      </c>
      <c r="GU40" s="67">
        <v>0</v>
      </c>
      <c r="GW40" s="65">
        <v>36</v>
      </c>
      <c r="GX40" s="66" t="str">
        <f t="shared" si="53"/>
        <v>東海村</v>
      </c>
      <c r="GY40" s="67">
        <v>3028</v>
      </c>
      <c r="GZ40" s="67">
        <v>139536</v>
      </c>
      <c r="HA40" s="67">
        <v>139536</v>
      </c>
      <c r="HB40" s="67">
        <v>177989</v>
      </c>
      <c r="HC40" s="67">
        <v>177989</v>
      </c>
      <c r="HD40" s="67">
        <v>123942</v>
      </c>
      <c r="HE40" s="67">
        <v>7</v>
      </c>
      <c r="HF40" s="67">
        <v>299</v>
      </c>
      <c r="HG40" s="67">
        <v>299</v>
      </c>
      <c r="HI40" s="65">
        <v>36</v>
      </c>
      <c r="HJ40" s="66" t="str">
        <f t="shared" si="54"/>
        <v>東海村</v>
      </c>
      <c r="HK40" s="67">
        <v>0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</row>
    <row r="41" spans="1:227" s="56" customFormat="1" ht="15" customHeight="1">
      <c r="A41" s="65">
        <v>37</v>
      </c>
      <c r="B41" s="66" t="s">
        <v>95</v>
      </c>
      <c r="C41" s="67">
        <v>58087</v>
      </c>
      <c r="D41" s="67">
        <v>14491878</v>
      </c>
      <c r="E41" s="67">
        <v>13675881</v>
      </c>
      <c r="F41" s="67">
        <v>1246516</v>
      </c>
      <c r="G41" s="67">
        <v>1184472</v>
      </c>
      <c r="H41" s="67">
        <v>1184472</v>
      </c>
      <c r="I41" s="67">
        <v>248</v>
      </c>
      <c r="J41" s="67">
        <v>21701</v>
      </c>
      <c r="K41" s="67">
        <v>20139</v>
      </c>
      <c r="L41" s="62"/>
      <c r="M41" s="65">
        <v>37</v>
      </c>
      <c r="N41" s="66" t="str">
        <f t="shared" si="37"/>
        <v>大子町</v>
      </c>
      <c r="O41" s="67">
        <v>5</v>
      </c>
      <c r="P41" s="67">
        <v>57958</v>
      </c>
      <c r="Q41" s="67">
        <v>55629</v>
      </c>
      <c r="R41" s="67">
        <v>131298</v>
      </c>
      <c r="S41" s="67">
        <v>129014</v>
      </c>
      <c r="T41" s="67">
        <v>87623</v>
      </c>
      <c r="U41" s="67">
        <v>1</v>
      </c>
      <c r="V41" s="67">
        <v>153</v>
      </c>
      <c r="W41" s="67">
        <v>144</v>
      </c>
      <c r="X41" s="63"/>
      <c r="Y41" s="65">
        <v>37</v>
      </c>
      <c r="Z41" s="66" t="str">
        <f t="shared" si="38"/>
        <v>大子町</v>
      </c>
      <c r="AA41" s="67">
        <v>200025</v>
      </c>
      <c r="AB41" s="67">
        <v>18679821</v>
      </c>
      <c r="AC41" s="67">
        <v>17215530</v>
      </c>
      <c r="AD41" s="67">
        <v>791302</v>
      </c>
      <c r="AE41" s="67">
        <v>732314</v>
      </c>
      <c r="AF41" s="67">
        <v>732314</v>
      </c>
      <c r="AG41" s="67">
        <v>703</v>
      </c>
      <c r="AH41" s="67">
        <v>38773</v>
      </c>
      <c r="AI41" s="67">
        <v>35088</v>
      </c>
      <c r="AJ41" s="62"/>
      <c r="AK41" s="65">
        <v>37</v>
      </c>
      <c r="AL41" s="66" t="str">
        <f t="shared" si="39"/>
        <v>大子町</v>
      </c>
      <c r="AM41" s="67">
        <v>295</v>
      </c>
      <c r="AN41" s="67">
        <v>85755</v>
      </c>
      <c r="AO41" s="67">
        <v>84135</v>
      </c>
      <c r="AP41" s="67">
        <v>223571</v>
      </c>
      <c r="AQ41" s="67">
        <v>221071</v>
      </c>
      <c r="AR41" s="67">
        <v>151892</v>
      </c>
      <c r="AS41" s="67">
        <v>10</v>
      </c>
      <c r="AT41" s="67">
        <v>250</v>
      </c>
      <c r="AU41" s="67">
        <v>234</v>
      </c>
      <c r="AV41" s="63"/>
      <c r="AW41" s="65">
        <v>37</v>
      </c>
      <c r="AX41" s="66" t="str">
        <f t="shared" si="40"/>
        <v>大子町</v>
      </c>
      <c r="AY41" s="67">
        <v>0</v>
      </c>
      <c r="AZ41" s="67">
        <v>1472972</v>
      </c>
      <c r="BA41" s="67">
        <v>1297945</v>
      </c>
      <c r="BB41" s="67">
        <v>7128127</v>
      </c>
      <c r="BC41" s="67">
        <v>6541645</v>
      </c>
      <c r="BD41" s="67">
        <v>1025849</v>
      </c>
      <c r="BE41" s="67">
        <v>0</v>
      </c>
      <c r="BF41" s="67">
        <v>7683</v>
      </c>
      <c r="BG41" s="67">
        <v>6573</v>
      </c>
      <c r="BH41" s="63"/>
      <c r="BI41" s="65">
        <v>37</v>
      </c>
      <c r="BJ41" s="66" t="str">
        <f t="shared" si="41"/>
        <v>大子町</v>
      </c>
      <c r="BK41" s="67">
        <v>0</v>
      </c>
      <c r="BL41" s="67">
        <v>3379323</v>
      </c>
      <c r="BM41" s="67">
        <v>3248810</v>
      </c>
      <c r="BN41" s="67">
        <v>12822786</v>
      </c>
      <c r="BO41" s="67">
        <v>12539787</v>
      </c>
      <c r="BP41" s="67">
        <v>3878529</v>
      </c>
      <c r="BQ41" s="67">
        <v>0</v>
      </c>
      <c r="BR41" s="67">
        <v>10250</v>
      </c>
      <c r="BS41" s="67">
        <v>9192</v>
      </c>
      <c r="BT41" s="63"/>
      <c r="BU41" s="65">
        <v>37</v>
      </c>
      <c r="BV41" s="66" t="str">
        <f t="shared" si="42"/>
        <v>大子町</v>
      </c>
      <c r="BW41" s="67">
        <v>0</v>
      </c>
      <c r="BX41" s="67">
        <v>1254340</v>
      </c>
      <c r="BY41" s="67">
        <v>1242240</v>
      </c>
      <c r="BZ41" s="67">
        <v>7658759</v>
      </c>
      <c r="CA41" s="67">
        <v>7632247</v>
      </c>
      <c r="CB41" s="67">
        <v>5262913</v>
      </c>
      <c r="CC41" s="67">
        <v>0</v>
      </c>
      <c r="CD41" s="67">
        <v>3319</v>
      </c>
      <c r="CE41" s="67">
        <v>3153</v>
      </c>
      <c r="CF41" s="63"/>
      <c r="CG41" s="65">
        <v>37</v>
      </c>
      <c r="CH41" s="66" t="str">
        <f t="shared" si="43"/>
        <v>大子町</v>
      </c>
      <c r="CI41" s="67">
        <v>538495</v>
      </c>
      <c r="CJ41" s="67">
        <v>6106635</v>
      </c>
      <c r="CK41" s="67">
        <v>5788995</v>
      </c>
      <c r="CL41" s="67">
        <v>27609672</v>
      </c>
      <c r="CM41" s="67">
        <v>26713679</v>
      </c>
      <c r="CN41" s="67">
        <v>10167291</v>
      </c>
      <c r="CO41" s="67">
        <v>817</v>
      </c>
      <c r="CP41" s="67">
        <v>21252</v>
      </c>
      <c r="CQ41" s="67">
        <v>18918</v>
      </c>
      <c r="CR41" s="62"/>
      <c r="CS41" s="65">
        <v>37</v>
      </c>
      <c r="CT41" s="66" t="str">
        <f t="shared" si="44"/>
        <v>大子町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2"/>
      <c r="DE41" s="65">
        <v>37</v>
      </c>
      <c r="DF41" s="66" t="str">
        <f t="shared" si="45"/>
        <v>大子町</v>
      </c>
      <c r="DG41" s="67">
        <v>583</v>
      </c>
      <c r="DH41" s="67">
        <v>54</v>
      </c>
      <c r="DI41" s="67">
        <v>54</v>
      </c>
      <c r="DJ41" s="67">
        <v>15012</v>
      </c>
      <c r="DK41" s="67">
        <v>15012</v>
      </c>
      <c r="DL41" s="67">
        <v>15012</v>
      </c>
      <c r="DM41" s="67">
        <v>1</v>
      </c>
      <c r="DN41" s="67">
        <v>11</v>
      </c>
      <c r="DO41" s="67">
        <v>11</v>
      </c>
      <c r="DP41" s="62"/>
      <c r="DQ41" s="65">
        <v>37</v>
      </c>
      <c r="DR41" s="66" t="str">
        <f t="shared" si="46"/>
        <v>大子町</v>
      </c>
      <c r="DS41" s="67">
        <v>80333</v>
      </c>
      <c r="DT41" s="67">
        <v>11135</v>
      </c>
      <c r="DU41" s="67">
        <v>5781</v>
      </c>
      <c r="DV41" s="67">
        <v>77</v>
      </c>
      <c r="DW41" s="67">
        <v>40</v>
      </c>
      <c r="DX41" s="67">
        <v>40</v>
      </c>
      <c r="DY41" s="67">
        <v>60</v>
      </c>
      <c r="DZ41" s="67">
        <v>24</v>
      </c>
      <c r="EA41" s="67">
        <v>15</v>
      </c>
      <c r="EB41" s="62"/>
      <c r="EC41" s="65">
        <v>37</v>
      </c>
      <c r="ED41" s="66" t="str">
        <f t="shared" si="47"/>
        <v>大子町</v>
      </c>
      <c r="EE41" s="67">
        <v>5001091</v>
      </c>
      <c r="EF41" s="67">
        <v>142847333</v>
      </c>
      <c r="EG41" s="67">
        <v>132259537</v>
      </c>
      <c r="EH41" s="67">
        <v>2208326</v>
      </c>
      <c r="EI41" s="67">
        <v>2050138</v>
      </c>
      <c r="EJ41" s="67">
        <v>2050138</v>
      </c>
      <c r="EK41" s="67">
        <v>779</v>
      </c>
      <c r="EL41" s="67">
        <v>35906</v>
      </c>
      <c r="EM41" s="67">
        <v>31487</v>
      </c>
      <c r="EO41" s="65">
        <v>37</v>
      </c>
      <c r="EP41" s="66" t="str">
        <f t="shared" si="48"/>
        <v>大子町</v>
      </c>
      <c r="EQ41" s="67">
        <v>0</v>
      </c>
      <c r="ER41" s="67">
        <v>0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FA41" s="65">
        <v>37</v>
      </c>
      <c r="FB41" s="66" t="str">
        <f t="shared" si="49"/>
        <v>大子町</v>
      </c>
      <c r="FC41" s="67">
        <v>637547</v>
      </c>
      <c r="FD41" s="67">
        <v>2312392</v>
      </c>
      <c r="FE41" s="67">
        <v>2300420</v>
      </c>
      <c r="FF41" s="67">
        <v>37923</v>
      </c>
      <c r="FG41" s="67">
        <v>37727</v>
      </c>
      <c r="FH41" s="67">
        <v>37727</v>
      </c>
      <c r="FI41" s="67">
        <v>35</v>
      </c>
      <c r="FJ41" s="67">
        <v>256</v>
      </c>
      <c r="FK41" s="67">
        <v>243</v>
      </c>
      <c r="FM41" s="65">
        <v>37</v>
      </c>
      <c r="FN41" s="66" t="str">
        <f t="shared" si="50"/>
        <v>大子町</v>
      </c>
      <c r="FO41" s="67">
        <v>557156</v>
      </c>
      <c r="FP41" s="67">
        <v>17824961</v>
      </c>
      <c r="FQ41" s="67">
        <v>14933774</v>
      </c>
      <c r="FR41" s="67">
        <v>142599</v>
      </c>
      <c r="FS41" s="67">
        <v>119470</v>
      </c>
      <c r="FT41" s="67">
        <v>119470</v>
      </c>
      <c r="FU41" s="67">
        <v>480</v>
      </c>
      <c r="FV41" s="67">
        <v>13593</v>
      </c>
      <c r="FW41" s="67">
        <v>11594</v>
      </c>
      <c r="FY41" s="65">
        <v>37</v>
      </c>
      <c r="FZ41" s="66" t="str">
        <f t="shared" si="51"/>
        <v>大子町</v>
      </c>
      <c r="GA41" s="67">
        <v>0</v>
      </c>
      <c r="GB41" s="67">
        <v>1699051</v>
      </c>
      <c r="GC41" s="67">
        <v>1698579</v>
      </c>
      <c r="GD41" s="67">
        <v>1342956</v>
      </c>
      <c r="GE41" s="67">
        <v>1342577</v>
      </c>
      <c r="GF41" s="67">
        <v>905505</v>
      </c>
      <c r="GG41" s="67">
        <v>0</v>
      </c>
      <c r="GH41" s="67">
        <v>557</v>
      </c>
      <c r="GI41" s="67">
        <v>555</v>
      </c>
      <c r="GK41" s="65">
        <v>37</v>
      </c>
      <c r="GL41" s="66" t="str">
        <f t="shared" si="52"/>
        <v>大子町</v>
      </c>
      <c r="GM41" s="67">
        <v>125197</v>
      </c>
      <c r="GN41" s="67">
        <v>40902</v>
      </c>
      <c r="GO41" s="67">
        <v>40902</v>
      </c>
      <c r="GP41" s="67">
        <v>79728</v>
      </c>
      <c r="GQ41" s="67">
        <v>79728</v>
      </c>
      <c r="GR41" s="67">
        <v>55809</v>
      </c>
      <c r="GS41" s="67">
        <v>31</v>
      </c>
      <c r="GT41" s="67">
        <v>46</v>
      </c>
      <c r="GU41" s="67">
        <v>46</v>
      </c>
      <c r="GW41" s="65">
        <v>37</v>
      </c>
      <c r="GX41" s="66" t="str">
        <f t="shared" si="53"/>
        <v>大子町</v>
      </c>
      <c r="GY41" s="67">
        <v>233</v>
      </c>
      <c r="GZ41" s="67">
        <v>369027</v>
      </c>
      <c r="HA41" s="67">
        <v>368767</v>
      </c>
      <c r="HB41" s="67">
        <v>110708</v>
      </c>
      <c r="HC41" s="67">
        <v>110630</v>
      </c>
      <c r="HD41" s="67">
        <v>77441</v>
      </c>
      <c r="HE41" s="67">
        <v>11</v>
      </c>
      <c r="HF41" s="67">
        <v>1601</v>
      </c>
      <c r="HG41" s="67">
        <v>1597</v>
      </c>
      <c r="HI41" s="65">
        <v>37</v>
      </c>
      <c r="HJ41" s="66" t="str">
        <f t="shared" si="54"/>
        <v>大子町</v>
      </c>
      <c r="HK41" s="67">
        <v>0</v>
      </c>
      <c r="HL41" s="67">
        <v>0</v>
      </c>
      <c r="HM41" s="67">
        <v>0</v>
      </c>
      <c r="HN41" s="67">
        <v>0</v>
      </c>
      <c r="HO41" s="67">
        <v>0</v>
      </c>
      <c r="HP41" s="67">
        <v>0</v>
      </c>
      <c r="HQ41" s="67">
        <v>0</v>
      </c>
      <c r="HR41" s="67">
        <v>0</v>
      </c>
      <c r="HS41" s="67">
        <v>0</v>
      </c>
    </row>
    <row r="42" spans="1:227" s="56" customFormat="1" ht="15" customHeight="1">
      <c r="A42" s="65">
        <v>38</v>
      </c>
      <c r="B42" s="66" t="s">
        <v>96</v>
      </c>
      <c r="C42" s="67">
        <v>102590</v>
      </c>
      <c r="D42" s="67">
        <v>10261646</v>
      </c>
      <c r="E42" s="67">
        <v>9879478</v>
      </c>
      <c r="F42" s="67">
        <v>1012011</v>
      </c>
      <c r="G42" s="67">
        <v>976056</v>
      </c>
      <c r="H42" s="67">
        <v>976056</v>
      </c>
      <c r="I42" s="67">
        <v>521</v>
      </c>
      <c r="J42" s="67">
        <v>6241</v>
      </c>
      <c r="K42" s="67">
        <v>5788</v>
      </c>
      <c r="L42" s="62"/>
      <c r="M42" s="65">
        <v>38</v>
      </c>
      <c r="N42" s="66" t="str">
        <f t="shared" si="37"/>
        <v>美浦村</v>
      </c>
      <c r="O42" s="67">
        <v>14</v>
      </c>
      <c r="P42" s="67">
        <v>79744</v>
      </c>
      <c r="Q42" s="67">
        <v>79744</v>
      </c>
      <c r="R42" s="67">
        <v>241818</v>
      </c>
      <c r="S42" s="67">
        <v>241818</v>
      </c>
      <c r="T42" s="67">
        <v>58565</v>
      </c>
      <c r="U42" s="67">
        <v>1</v>
      </c>
      <c r="V42" s="67">
        <v>101</v>
      </c>
      <c r="W42" s="67">
        <v>101</v>
      </c>
      <c r="X42" s="63"/>
      <c r="Y42" s="65">
        <v>38</v>
      </c>
      <c r="Z42" s="66" t="str">
        <f t="shared" si="38"/>
        <v>美浦村</v>
      </c>
      <c r="AA42" s="67">
        <v>47883</v>
      </c>
      <c r="AB42" s="67">
        <v>3143749</v>
      </c>
      <c r="AC42" s="67">
        <v>2938246</v>
      </c>
      <c r="AD42" s="67">
        <v>161532</v>
      </c>
      <c r="AE42" s="67">
        <v>151156</v>
      </c>
      <c r="AF42" s="67">
        <v>151156</v>
      </c>
      <c r="AG42" s="67">
        <v>342</v>
      </c>
      <c r="AH42" s="67">
        <v>4618</v>
      </c>
      <c r="AI42" s="67">
        <v>4240</v>
      </c>
      <c r="AJ42" s="62"/>
      <c r="AK42" s="65">
        <v>38</v>
      </c>
      <c r="AL42" s="66" t="str">
        <f t="shared" si="39"/>
        <v>美浦村</v>
      </c>
      <c r="AM42" s="67">
        <v>239</v>
      </c>
      <c r="AN42" s="67">
        <v>235118</v>
      </c>
      <c r="AO42" s="67">
        <v>221770</v>
      </c>
      <c r="AP42" s="67">
        <v>451950</v>
      </c>
      <c r="AQ42" s="67">
        <v>439026</v>
      </c>
      <c r="AR42" s="67">
        <v>60218</v>
      </c>
      <c r="AS42" s="67">
        <v>11</v>
      </c>
      <c r="AT42" s="67">
        <v>280</v>
      </c>
      <c r="AU42" s="67">
        <v>254</v>
      </c>
      <c r="AV42" s="63"/>
      <c r="AW42" s="65">
        <v>38</v>
      </c>
      <c r="AX42" s="66" t="str">
        <f t="shared" si="40"/>
        <v>美浦村</v>
      </c>
      <c r="AY42" s="67">
        <v>0</v>
      </c>
      <c r="AZ42" s="67">
        <v>1435635</v>
      </c>
      <c r="BA42" s="67">
        <v>996769</v>
      </c>
      <c r="BB42" s="67">
        <v>8167334</v>
      </c>
      <c r="BC42" s="67">
        <v>5703630</v>
      </c>
      <c r="BD42" s="67">
        <v>950559</v>
      </c>
      <c r="BE42" s="67">
        <v>0</v>
      </c>
      <c r="BF42" s="67">
        <v>7610</v>
      </c>
      <c r="BG42" s="67">
        <v>4568</v>
      </c>
      <c r="BH42" s="63"/>
      <c r="BI42" s="65">
        <v>38</v>
      </c>
      <c r="BJ42" s="66" t="str">
        <f t="shared" si="41"/>
        <v>美浦村</v>
      </c>
      <c r="BK42" s="67">
        <v>0</v>
      </c>
      <c r="BL42" s="67">
        <v>1890881</v>
      </c>
      <c r="BM42" s="67">
        <v>1863593</v>
      </c>
      <c r="BN42" s="67">
        <v>9870359</v>
      </c>
      <c r="BO42" s="67">
        <v>9730172</v>
      </c>
      <c r="BP42" s="67">
        <v>3243284</v>
      </c>
      <c r="BQ42" s="67">
        <v>0</v>
      </c>
      <c r="BR42" s="67">
        <v>5621</v>
      </c>
      <c r="BS42" s="67">
        <v>4635</v>
      </c>
      <c r="BT42" s="63"/>
      <c r="BU42" s="65">
        <v>38</v>
      </c>
      <c r="BV42" s="66" t="str">
        <f t="shared" si="42"/>
        <v>美浦村</v>
      </c>
      <c r="BW42" s="67">
        <v>0</v>
      </c>
      <c r="BX42" s="67">
        <v>1650847</v>
      </c>
      <c r="BY42" s="67">
        <v>1649947</v>
      </c>
      <c r="BZ42" s="67">
        <v>10866322</v>
      </c>
      <c r="CA42" s="67">
        <v>10861890</v>
      </c>
      <c r="CB42" s="67">
        <v>7599307</v>
      </c>
      <c r="CC42" s="67">
        <v>0</v>
      </c>
      <c r="CD42" s="67">
        <v>1593</v>
      </c>
      <c r="CE42" s="67">
        <v>1546</v>
      </c>
      <c r="CF42" s="63"/>
      <c r="CG42" s="65">
        <v>38</v>
      </c>
      <c r="CH42" s="66" t="str">
        <f t="shared" si="43"/>
        <v>美浦村</v>
      </c>
      <c r="CI42" s="67">
        <v>331568</v>
      </c>
      <c r="CJ42" s="67">
        <v>4977363</v>
      </c>
      <c r="CK42" s="67">
        <v>4510309</v>
      </c>
      <c r="CL42" s="67">
        <v>28904015</v>
      </c>
      <c r="CM42" s="67">
        <v>26295692</v>
      </c>
      <c r="CN42" s="67">
        <v>11793150</v>
      </c>
      <c r="CO42" s="67">
        <v>398</v>
      </c>
      <c r="CP42" s="67">
        <v>14824</v>
      </c>
      <c r="CQ42" s="67">
        <v>10749</v>
      </c>
      <c r="CR42" s="62"/>
      <c r="CS42" s="65">
        <v>38</v>
      </c>
      <c r="CT42" s="66" t="str">
        <f t="shared" si="44"/>
        <v>美浦村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2"/>
      <c r="DE42" s="65">
        <v>38</v>
      </c>
      <c r="DF42" s="66" t="str">
        <f t="shared" si="45"/>
        <v>美浦村</v>
      </c>
      <c r="DG42" s="67">
        <v>0</v>
      </c>
      <c r="DH42" s="67">
        <v>0</v>
      </c>
      <c r="DI42" s="67">
        <v>0</v>
      </c>
      <c r="DJ42" s="67">
        <v>0</v>
      </c>
      <c r="DK42" s="67">
        <v>0</v>
      </c>
      <c r="DL42" s="67">
        <v>0</v>
      </c>
      <c r="DM42" s="67">
        <v>0</v>
      </c>
      <c r="DN42" s="67">
        <v>0</v>
      </c>
      <c r="DO42" s="67">
        <v>0</v>
      </c>
      <c r="DP42" s="62"/>
      <c r="DQ42" s="65">
        <v>38</v>
      </c>
      <c r="DR42" s="66" t="str">
        <f t="shared" si="46"/>
        <v>美浦村</v>
      </c>
      <c r="DS42" s="67">
        <v>16855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18</v>
      </c>
      <c r="DZ42" s="67">
        <v>0</v>
      </c>
      <c r="EA42" s="67">
        <v>0</v>
      </c>
      <c r="EB42" s="62"/>
      <c r="EC42" s="65">
        <v>38</v>
      </c>
      <c r="ED42" s="66" t="str">
        <f t="shared" si="47"/>
        <v>美浦村</v>
      </c>
      <c r="EE42" s="67">
        <v>272564</v>
      </c>
      <c r="EF42" s="67">
        <v>4963816</v>
      </c>
      <c r="EG42" s="67">
        <v>4438097</v>
      </c>
      <c r="EH42" s="67">
        <v>163806</v>
      </c>
      <c r="EI42" s="67">
        <v>146457</v>
      </c>
      <c r="EJ42" s="67">
        <v>146457</v>
      </c>
      <c r="EK42" s="67">
        <v>351</v>
      </c>
      <c r="EL42" s="67">
        <v>4107</v>
      </c>
      <c r="EM42" s="67">
        <v>3512</v>
      </c>
      <c r="EO42" s="65">
        <v>38</v>
      </c>
      <c r="EP42" s="66" t="str">
        <f t="shared" si="48"/>
        <v>美浦村</v>
      </c>
      <c r="EQ42" s="67">
        <v>10168</v>
      </c>
      <c r="ER42" s="67">
        <v>187758</v>
      </c>
      <c r="ES42" s="67">
        <v>176346</v>
      </c>
      <c r="ET42" s="67">
        <v>16898</v>
      </c>
      <c r="EU42" s="67">
        <v>15871</v>
      </c>
      <c r="EV42" s="67">
        <v>11067</v>
      </c>
      <c r="EW42" s="67">
        <v>9</v>
      </c>
      <c r="EX42" s="67">
        <v>126</v>
      </c>
      <c r="EY42" s="67">
        <v>110</v>
      </c>
      <c r="FA42" s="65">
        <v>38</v>
      </c>
      <c r="FB42" s="66" t="str">
        <f t="shared" si="49"/>
        <v>美浦村</v>
      </c>
      <c r="FC42" s="67">
        <v>156</v>
      </c>
      <c r="FD42" s="67">
        <v>131985</v>
      </c>
      <c r="FE42" s="67">
        <v>131985</v>
      </c>
      <c r="FF42" s="67">
        <v>73911</v>
      </c>
      <c r="FG42" s="67">
        <v>73911</v>
      </c>
      <c r="FH42" s="67">
        <v>51738</v>
      </c>
      <c r="FI42" s="67">
        <v>2</v>
      </c>
      <c r="FJ42" s="67">
        <v>87</v>
      </c>
      <c r="FK42" s="67">
        <v>87</v>
      </c>
      <c r="FM42" s="65">
        <v>38</v>
      </c>
      <c r="FN42" s="66" t="str">
        <f t="shared" si="50"/>
        <v>美浦村</v>
      </c>
      <c r="FO42" s="67">
        <v>116353</v>
      </c>
      <c r="FP42" s="67">
        <v>636192</v>
      </c>
      <c r="FQ42" s="67">
        <v>511241</v>
      </c>
      <c r="FR42" s="67">
        <v>17189</v>
      </c>
      <c r="FS42" s="67">
        <v>13917</v>
      </c>
      <c r="FT42" s="67">
        <v>13309</v>
      </c>
      <c r="FU42" s="67">
        <v>291</v>
      </c>
      <c r="FV42" s="67">
        <v>1237</v>
      </c>
      <c r="FW42" s="67">
        <v>890</v>
      </c>
      <c r="FY42" s="65">
        <v>38</v>
      </c>
      <c r="FZ42" s="66" t="str">
        <f t="shared" si="51"/>
        <v>美浦村</v>
      </c>
      <c r="GA42" s="67">
        <v>37693</v>
      </c>
      <c r="GB42" s="67">
        <v>1275460</v>
      </c>
      <c r="GC42" s="67">
        <v>1275460</v>
      </c>
      <c r="GD42" s="67">
        <v>1195106</v>
      </c>
      <c r="GE42" s="67">
        <v>1195106</v>
      </c>
      <c r="GF42" s="67">
        <v>836573</v>
      </c>
      <c r="GG42" s="67">
        <v>99</v>
      </c>
      <c r="GH42" s="67">
        <v>1147</v>
      </c>
      <c r="GI42" s="67">
        <v>1147</v>
      </c>
      <c r="GK42" s="65">
        <v>38</v>
      </c>
      <c r="GL42" s="66" t="str">
        <f t="shared" si="52"/>
        <v>美浦村</v>
      </c>
      <c r="GM42" s="67">
        <v>0</v>
      </c>
      <c r="GN42" s="67">
        <v>0</v>
      </c>
      <c r="GO42" s="67">
        <v>0</v>
      </c>
      <c r="GP42" s="67">
        <v>0</v>
      </c>
      <c r="GQ42" s="67">
        <v>0</v>
      </c>
      <c r="GR42" s="67">
        <v>0</v>
      </c>
      <c r="GS42" s="67">
        <v>0</v>
      </c>
      <c r="GT42" s="67">
        <v>0</v>
      </c>
      <c r="GU42" s="67">
        <v>0</v>
      </c>
      <c r="GW42" s="65">
        <v>38</v>
      </c>
      <c r="GX42" s="66" t="str">
        <f t="shared" si="53"/>
        <v>美浦村</v>
      </c>
      <c r="GY42" s="67">
        <v>0</v>
      </c>
      <c r="GZ42" s="67">
        <v>0</v>
      </c>
      <c r="HA42" s="67">
        <v>0</v>
      </c>
      <c r="HB42" s="67">
        <v>0</v>
      </c>
      <c r="HC42" s="67">
        <v>0</v>
      </c>
      <c r="HD42" s="67">
        <v>0</v>
      </c>
      <c r="HE42" s="67">
        <v>0</v>
      </c>
      <c r="HF42" s="67">
        <v>0</v>
      </c>
      <c r="HG42" s="67">
        <v>0</v>
      </c>
      <c r="HI42" s="65">
        <v>38</v>
      </c>
      <c r="HJ42" s="66" t="str">
        <f t="shared" si="54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</row>
    <row r="43" spans="1:227" s="56" customFormat="1" ht="15" customHeight="1">
      <c r="A43" s="65">
        <v>39</v>
      </c>
      <c r="B43" s="66" t="s">
        <v>97</v>
      </c>
      <c r="C43" s="67">
        <v>104454</v>
      </c>
      <c r="D43" s="67">
        <v>8156915</v>
      </c>
      <c r="E43" s="67">
        <v>7811094</v>
      </c>
      <c r="F43" s="67">
        <v>955518</v>
      </c>
      <c r="G43" s="67">
        <v>917620</v>
      </c>
      <c r="H43" s="67">
        <v>917620</v>
      </c>
      <c r="I43" s="67">
        <v>267</v>
      </c>
      <c r="J43" s="67">
        <v>7644</v>
      </c>
      <c r="K43" s="67">
        <v>7142</v>
      </c>
      <c r="L43" s="62"/>
      <c r="M43" s="65">
        <v>39</v>
      </c>
      <c r="N43" s="66" t="str">
        <f t="shared" si="37"/>
        <v>阿見町</v>
      </c>
      <c r="O43" s="67">
        <v>151057</v>
      </c>
      <c r="P43" s="67">
        <v>115429</v>
      </c>
      <c r="Q43" s="67">
        <v>115381</v>
      </c>
      <c r="R43" s="67">
        <v>570643</v>
      </c>
      <c r="S43" s="67">
        <v>570373</v>
      </c>
      <c r="T43" s="67">
        <v>195051</v>
      </c>
      <c r="U43" s="67">
        <v>204</v>
      </c>
      <c r="V43" s="67">
        <v>164</v>
      </c>
      <c r="W43" s="67">
        <v>162</v>
      </c>
      <c r="X43" s="63"/>
      <c r="Y43" s="65">
        <v>39</v>
      </c>
      <c r="Z43" s="66" t="str">
        <f t="shared" si="38"/>
        <v>阿見町</v>
      </c>
      <c r="AA43" s="67">
        <v>198981</v>
      </c>
      <c r="AB43" s="67">
        <v>15539738</v>
      </c>
      <c r="AC43" s="67">
        <v>14295705</v>
      </c>
      <c r="AD43" s="67">
        <v>910663</v>
      </c>
      <c r="AE43" s="67">
        <v>838770</v>
      </c>
      <c r="AF43" s="67">
        <v>838770</v>
      </c>
      <c r="AG43" s="67">
        <v>331</v>
      </c>
      <c r="AH43" s="67">
        <v>14406</v>
      </c>
      <c r="AI43" s="67">
        <v>12960</v>
      </c>
      <c r="AJ43" s="62"/>
      <c r="AK43" s="65">
        <v>39</v>
      </c>
      <c r="AL43" s="66" t="str">
        <f t="shared" si="39"/>
        <v>阿見町</v>
      </c>
      <c r="AM43" s="67">
        <v>514879</v>
      </c>
      <c r="AN43" s="67">
        <v>1642087</v>
      </c>
      <c r="AO43" s="67">
        <v>1614715</v>
      </c>
      <c r="AP43" s="67">
        <v>15093940</v>
      </c>
      <c r="AQ43" s="67">
        <v>14765972</v>
      </c>
      <c r="AR43" s="67">
        <v>2661251</v>
      </c>
      <c r="AS43" s="67">
        <v>272</v>
      </c>
      <c r="AT43" s="67">
        <v>1847</v>
      </c>
      <c r="AU43" s="67">
        <v>1778</v>
      </c>
      <c r="AV43" s="63"/>
      <c r="AW43" s="65">
        <v>39</v>
      </c>
      <c r="AX43" s="66" t="str">
        <f t="shared" si="40"/>
        <v>阿見町</v>
      </c>
      <c r="AY43" s="67">
        <v>0</v>
      </c>
      <c r="AZ43" s="67">
        <v>3227839</v>
      </c>
      <c r="BA43" s="67">
        <v>3144432</v>
      </c>
      <c r="BB43" s="67">
        <v>45379029</v>
      </c>
      <c r="BC43" s="67">
        <v>44665919</v>
      </c>
      <c r="BD43" s="67">
        <v>7438288</v>
      </c>
      <c r="BE43" s="67">
        <v>0</v>
      </c>
      <c r="BF43" s="67">
        <v>16509</v>
      </c>
      <c r="BG43" s="67">
        <v>15876</v>
      </c>
      <c r="BH43" s="63"/>
      <c r="BI43" s="65">
        <v>39</v>
      </c>
      <c r="BJ43" s="66" t="str">
        <f t="shared" si="41"/>
        <v>阿見町</v>
      </c>
      <c r="BK43" s="67">
        <v>0</v>
      </c>
      <c r="BL43" s="67">
        <v>3427029</v>
      </c>
      <c r="BM43" s="67">
        <v>3420422</v>
      </c>
      <c r="BN43" s="67">
        <v>30861124</v>
      </c>
      <c r="BO43" s="67">
        <v>30810003</v>
      </c>
      <c r="BP43" s="67">
        <v>10247677</v>
      </c>
      <c r="BQ43" s="67">
        <v>0</v>
      </c>
      <c r="BR43" s="67">
        <v>12181</v>
      </c>
      <c r="BS43" s="67">
        <v>11966</v>
      </c>
      <c r="BT43" s="63"/>
      <c r="BU43" s="65">
        <v>39</v>
      </c>
      <c r="BV43" s="66" t="str">
        <f t="shared" si="42"/>
        <v>阿見町</v>
      </c>
      <c r="BW43" s="67">
        <v>0</v>
      </c>
      <c r="BX43" s="67">
        <v>3639119</v>
      </c>
      <c r="BY43" s="67">
        <v>3638726</v>
      </c>
      <c r="BZ43" s="67">
        <v>51480076</v>
      </c>
      <c r="CA43" s="67">
        <v>51476941</v>
      </c>
      <c r="CB43" s="67">
        <v>35950137</v>
      </c>
      <c r="CC43" s="67">
        <v>0</v>
      </c>
      <c r="CD43" s="67">
        <v>3666</v>
      </c>
      <c r="CE43" s="67">
        <v>3640</v>
      </c>
      <c r="CF43" s="63"/>
      <c r="CG43" s="65">
        <v>39</v>
      </c>
      <c r="CH43" s="66" t="str">
        <f t="shared" si="43"/>
        <v>阿見町</v>
      </c>
      <c r="CI43" s="67">
        <v>829842</v>
      </c>
      <c r="CJ43" s="67">
        <v>10293987</v>
      </c>
      <c r="CK43" s="67">
        <v>10203580</v>
      </c>
      <c r="CL43" s="67">
        <v>127720229</v>
      </c>
      <c r="CM43" s="67">
        <v>126952863</v>
      </c>
      <c r="CN43" s="67">
        <v>53636102</v>
      </c>
      <c r="CO43" s="67">
        <v>790</v>
      </c>
      <c r="CP43" s="67">
        <v>32356</v>
      </c>
      <c r="CQ43" s="67">
        <v>31482</v>
      </c>
      <c r="CR43" s="62"/>
      <c r="CS43" s="65">
        <v>39</v>
      </c>
      <c r="CT43" s="66" t="str">
        <f t="shared" si="44"/>
        <v>阿見町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2"/>
      <c r="DE43" s="65">
        <v>39</v>
      </c>
      <c r="DF43" s="66" t="str">
        <f t="shared" si="45"/>
        <v>阿見町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2"/>
      <c r="DQ43" s="65">
        <v>39</v>
      </c>
      <c r="DR43" s="66" t="str">
        <f t="shared" si="46"/>
        <v>阿見町</v>
      </c>
      <c r="DS43" s="67">
        <v>5982</v>
      </c>
      <c r="DT43" s="67">
        <v>2341</v>
      </c>
      <c r="DU43" s="67">
        <v>1301</v>
      </c>
      <c r="DV43" s="67">
        <v>143</v>
      </c>
      <c r="DW43" s="67">
        <v>78</v>
      </c>
      <c r="DX43" s="67">
        <v>78</v>
      </c>
      <c r="DY43" s="67">
        <v>8</v>
      </c>
      <c r="DZ43" s="67">
        <v>9</v>
      </c>
      <c r="EA43" s="67">
        <v>5</v>
      </c>
      <c r="EB43" s="62"/>
      <c r="EC43" s="65">
        <v>39</v>
      </c>
      <c r="ED43" s="66" t="str">
        <f t="shared" si="47"/>
        <v>阿見町</v>
      </c>
      <c r="EE43" s="67">
        <v>195423</v>
      </c>
      <c r="EF43" s="67">
        <v>11175399</v>
      </c>
      <c r="EG43" s="67">
        <v>9480311</v>
      </c>
      <c r="EH43" s="67">
        <v>391138</v>
      </c>
      <c r="EI43" s="67">
        <v>331810</v>
      </c>
      <c r="EJ43" s="67">
        <v>331762</v>
      </c>
      <c r="EK43" s="67">
        <v>238</v>
      </c>
      <c r="EL43" s="67">
        <v>8406</v>
      </c>
      <c r="EM43" s="67">
        <v>6598</v>
      </c>
      <c r="EO43" s="65">
        <v>39</v>
      </c>
      <c r="EP43" s="66" t="str">
        <f t="shared" si="48"/>
        <v>阿見町</v>
      </c>
      <c r="EQ43" s="67">
        <v>276064</v>
      </c>
      <c r="ER43" s="67">
        <v>865849</v>
      </c>
      <c r="ES43" s="67">
        <v>764501</v>
      </c>
      <c r="ET43" s="67">
        <v>77926</v>
      </c>
      <c r="EU43" s="67">
        <v>68805</v>
      </c>
      <c r="EV43" s="67">
        <v>68805</v>
      </c>
      <c r="EW43" s="67">
        <v>177</v>
      </c>
      <c r="EX43" s="67">
        <v>634</v>
      </c>
      <c r="EY43" s="67">
        <v>467</v>
      </c>
      <c r="FA43" s="65">
        <v>39</v>
      </c>
      <c r="FB43" s="66" t="str">
        <f t="shared" si="49"/>
        <v>阿見町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M43" s="65">
        <v>39</v>
      </c>
      <c r="FN43" s="66" t="str">
        <f t="shared" si="50"/>
        <v>阿見町</v>
      </c>
      <c r="FO43" s="67">
        <v>797122</v>
      </c>
      <c r="FP43" s="67">
        <v>397311</v>
      </c>
      <c r="FQ43" s="67">
        <v>279926</v>
      </c>
      <c r="FR43" s="67">
        <v>11238</v>
      </c>
      <c r="FS43" s="67">
        <v>8081</v>
      </c>
      <c r="FT43" s="67">
        <v>8081</v>
      </c>
      <c r="FU43" s="67">
        <v>201</v>
      </c>
      <c r="FV43" s="67">
        <v>1354</v>
      </c>
      <c r="FW43" s="67">
        <v>979</v>
      </c>
      <c r="FY43" s="65">
        <v>39</v>
      </c>
      <c r="FZ43" s="66" t="str">
        <f t="shared" si="51"/>
        <v>阿見町</v>
      </c>
      <c r="GA43" s="67">
        <v>0</v>
      </c>
      <c r="GB43" s="67">
        <v>1440512</v>
      </c>
      <c r="GC43" s="67">
        <v>1440231</v>
      </c>
      <c r="GD43" s="67">
        <v>1425337</v>
      </c>
      <c r="GE43" s="67">
        <v>1425059</v>
      </c>
      <c r="GF43" s="67">
        <v>997541</v>
      </c>
      <c r="GG43" s="67">
        <v>0</v>
      </c>
      <c r="GH43" s="67">
        <v>358</v>
      </c>
      <c r="GI43" s="67">
        <v>356</v>
      </c>
      <c r="GK43" s="65">
        <v>39</v>
      </c>
      <c r="GL43" s="66" t="str">
        <f t="shared" si="52"/>
        <v>阿見町</v>
      </c>
      <c r="GM43" s="67">
        <v>0</v>
      </c>
      <c r="GN43" s="67">
        <v>0</v>
      </c>
      <c r="GO43" s="67">
        <v>0</v>
      </c>
      <c r="GP43" s="67">
        <v>0</v>
      </c>
      <c r="GQ43" s="67">
        <v>0</v>
      </c>
      <c r="GR43" s="67">
        <v>0</v>
      </c>
      <c r="GS43" s="67">
        <v>0</v>
      </c>
      <c r="GT43" s="67">
        <v>0</v>
      </c>
      <c r="GU43" s="67">
        <v>0</v>
      </c>
      <c r="GW43" s="65">
        <v>39</v>
      </c>
      <c r="GX43" s="66" t="str">
        <f t="shared" si="53"/>
        <v>阿見町</v>
      </c>
      <c r="GY43" s="67">
        <v>737</v>
      </c>
      <c r="GZ43" s="67">
        <v>14779</v>
      </c>
      <c r="HA43" s="67">
        <v>14779</v>
      </c>
      <c r="HB43" s="67">
        <v>47011</v>
      </c>
      <c r="HC43" s="67">
        <v>47011</v>
      </c>
      <c r="HD43" s="67">
        <v>32907</v>
      </c>
      <c r="HE43" s="67">
        <v>1</v>
      </c>
      <c r="HF43" s="67">
        <v>29</v>
      </c>
      <c r="HG43" s="67">
        <v>29</v>
      </c>
      <c r="HI43" s="65">
        <v>39</v>
      </c>
      <c r="HJ43" s="66" t="str">
        <f t="shared" si="54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</row>
    <row r="44" spans="1:227" s="56" customFormat="1" ht="15" customHeight="1">
      <c r="A44" s="65">
        <v>40</v>
      </c>
      <c r="B44" s="66" t="s">
        <v>98</v>
      </c>
      <c r="C44" s="67">
        <v>178110</v>
      </c>
      <c r="D44" s="67">
        <v>26323697</v>
      </c>
      <c r="E44" s="67">
        <v>25371617</v>
      </c>
      <c r="F44" s="67">
        <v>2651851</v>
      </c>
      <c r="G44" s="67">
        <v>2555751</v>
      </c>
      <c r="H44" s="67">
        <v>2555751</v>
      </c>
      <c r="I44" s="67">
        <v>331</v>
      </c>
      <c r="J44" s="67">
        <v>11785</v>
      </c>
      <c r="K44" s="67">
        <v>10771</v>
      </c>
      <c r="L44" s="62"/>
      <c r="M44" s="65">
        <v>40</v>
      </c>
      <c r="N44" s="66" t="str">
        <f t="shared" si="37"/>
        <v>河内町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3"/>
      <c r="Y44" s="65">
        <v>40</v>
      </c>
      <c r="Z44" s="66" t="str">
        <f t="shared" si="38"/>
        <v>河内町</v>
      </c>
      <c r="AA44" s="67">
        <v>37949</v>
      </c>
      <c r="AB44" s="67">
        <v>2150386</v>
      </c>
      <c r="AC44" s="67">
        <v>1985461</v>
      </c>
      <c r="AD44" s="67">
        <v>131764</v>
      </c>
      <c r="AE44" s="67">
        <v>121695</v>
      </c>
      <c r="AF44" s="67">
        <v>121695</v>
      </c>
      <c r="AG44" s="67">
        <v>232</v>
      </c>
      <c r="AH44" s="67">
        <v>3898</v>
      </c>
      <c r="AI44" s="67">
        <v>3480</v>
      </c>
      <c r="AJ44" s="62"/>
      <c r="AK44" s="65">
        <v>40</v>
      </c>
      <c r="AL44" s="66" t="str">
        <f t="shared" si="39"/>
        <v>河内町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3"/>
      <c r="AW44" s="65">
        <v>40</v>
      </c>
      <c r="AX44" s="66" t="str">
        <f t="shared" si="40"/>
        <v>河内町</v>
      </c>
      <c r="AY44" s="67">
        <v>0</v>
      </c>
      <c r="AZ44" s="67">
        <v>664929</v>
      </c>
      <c r="BA44" s="67">
        <v>586911</v>
      </c>
      <c r="BB44" s="67">
        <v>4244734</v>
      </c>
      <c r="BC44" s="67">
        <v>3745024</v>
      </c>
      <c r="BD44" s="67">
        <v>623785</v>
      </c>
      <c r="BE44" s="67">
        <v>0</v>
      </c>
      <c r="BF44" s="67">
        <v>3898</v>
      </c>
      <c r="BG44" s="67">
        <v>3321</v>
      </c>
      <c r="BH44" s="63"/>
      <c r="BI44" s="65">
        <v>40</v>
      </c>
      <c r="BJ44" s="66" t="str">
        <f t="shared" si="41"/>
        <v>河内町</v>
      </c>
      <c r="BK44" s="67">
        <v>0</v>
      </c>
      <c r="BL44" s="67">
        <v>1769334</v>
      </c>
      <c r="BM44" s="67">
        <v>1762858</v>
      </c>
      <c r="BN44" s="67">
        <v>10904329</v>
      </c>
      <c r="BO44" s="67">
        <v>10868765</v>
      </c>
      <c r="BP44" s="67">
        <v>3620976</v>
      </c>
      <c r="BQ44" s="67">
        <v>0</v>
      </c>
      <c r="BR44" s="67">
        <v>4138</v>
      </c>
      <c r="BS44" s="67">
        <v>3907</v>
      </c>
      <c r="BT44" s="63"/>
      <c r="BU44" s="65">
        <v>40</v>
      </c>
      <c r="BV44" s="66" t="str">
        <f t="shared" si="42"/>
        <v>河内町</v>
      </c>
      <c r="BW44" s="67">
        <v>0</v>
      </c>
      <c r="BX44" s="67">
        <v>929569</v>
      </c>
      <c r="BY44" s="67">
        <v>928667</v>
      </c>
      <c r="BZ44" s="67">
        <v>5868653</v>
      </c>
      <c r="CA44" s="67">
        <v>5863440</v>
      </c>
      <c r="CB44" s="67">
        <v>4102390</v>
      </c>
      <c r="CC44" s="67">
        <v>0</v>
      </c>
      <c r="CD44" s="67">
        <v>1750</v>
      </c>
      <c r="CE44" s="67">
        <v>1723</v>
      </c>
      <c r="CF44" s="63"/>
      <c r="CG44" s="65">
        <v>40</v>
      </c>
      <c r="CH44" s="66" t="str">
        <f t="shared" si="43"/>
        <v>河内町</v>
      </c>
      <c r="CI44" s="67">
        <v>133204</v>
      </c>
      <c r="CJ44" s="67">
        <v>3363832</v>
      </c>
      <c r="CK44" s="67">
        <v>3278436</v>
      </c>
      <c r="CL44" s="67">
        <v>21017716</v>
      </c>
      <c r="CM44" s="67">
        <v>20477229</v>
      </c>
      <c r="CN44" s="67">
        <v>8347151</v>
      </c>
      <c r="CO44" s="67">
        <v>184</v>
      </c>
      <c r="CP44" s="67">
        <v>9786</v>
      </c>
      <c r="CQ44" s="67">
        <v>8951</v>
      </c>
      <c r="CR44" s="62"/>
      <c r="CS44" s="65">
        <v>40</v>
      </c>
      <c r="CT44" s="66" t="str">
        <f t="shared" si="44"/>
        <v>河内町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2"/>
      <c r="DE44" s="65">
        <v>40</v>
      </c>
      <c r="DF44" s="66" t="str">
        <f t="shared" si="45"/>
        <v>河内町</v>
      </c>
      <c r="DG44" s="67">
        <v>0</v>
      </c>
      <c r="DH44" s="67">
        <v>0</v>
      </c>
      <c r="DI44" s="67">
        <v>0</v>
      </c>
      <c r="DJ44" s="67">
        <v>0</v>
      </c>
      <c r="DK44" s="67">
        <v>0</v>
      </c>
      <c r="DL44" s="67">
        <v>0</v>
      </c>
      <c r="DM44" s="67">
        <v>0</v>
      </c>
      <c r="DN44" s="67">
        <v>0</v>
      </c>
      <c r="DO44" s="67">
        <v>0</v>
      </c>
      <c r="DP44" s="62"/>
      <c r="DQ44" s="65">
        <v>40</v>
      </c>
      <c r="DR44" s="66" t="str">
        <f t="shared" si="46"/>
        <v>河内町</v>
      </c>
      <c r="DS44" s="67">
        <v>48696</v>
      </c>
      <c r="DT44" s="67">
        <v>2985</v>
      </c>
      <c r="DU44" s="67">
        <v>2831</v>
      </c>
      <c r="DV44" s="67">
        <v>62</v>
      </c>
      <c r="DW44" s="67">
        <v>59</v>
      </c>
      <c r="DX44" s="67">
        <v>59</v>
      </c>
      <c r="DY44" s="67">
        <v>21</v>
      </c>
      <c r="DZ44" s="67">
        <v>11</v>
      </c>
      <c r="EA44" s="67">
        <v>8</v>
      </c>
      <c r="EB44" s="62"/>
      <c r="EC44" s="65">
        <v>40</v>
      </c>
      <c r="ED44" s="66" t="str">
        <f t="shared" si="47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0</v>
      </c>
      <c r="EL44" s="67">
        <v>0</v>
      </c>
      <c r="EM44" s="67">
        <v>0</v>
      </c>
      <c r="EO44" s="65">
        <v>40</v>
      </c>
      <c r="EP44" s="66" t="str">
        <f t="shared" si="48"/>
        <v>河内町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FA44" s="65">
        <v>40</v>
      </c>
      <c r="FB44" s="66" t="str">
        <f t="shared" si="49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M44" s="65">
        <v>40</v>
      </c>
      <c r="FN44" s="66" t="str">
        <f t="shared" si="50"/>
        <v>河内町</v>
      </c>
      <c r="FO44" s="67">
        <v>136666</v>
      </c>
      <c r="FP44" s="67">
        <v>281383</v>
      </c>
      <c r="FQ44" s="67">
        <v>248308</v>
      </c>
      <c r="FR44" s="67">
        <v>8723</v>
      </c>
      <c r="FS44" s="67">
        <v>7698</v>
      </c>
      <c r="FT44" s="67">
        <v>7698</v>
      </c>
      <c r="FU44" s="67">
        <v>121</v>
      </c>
      <c r="FV44" s="67">
        <v>122</v>
      </c>
      <c r="FW44" s="67">
        <v>99</v>
      </c>
      <c r="FY44" s="65">
        <v>40</v>
      </c>
      <c r="FZ44" s="66" t="str">
        <f t="shared" si="51"/>
        <v>河内町</v>
      </c>
      <c r="GA44" s="67">
        <v>12365</v>
      </c>
      <c r="GB44" s="67">
        <v>701250</v>
      </c>
      <c r="GC44" s="67">
        <v>700993</v>
      </c>
      <c r="GD44" s="67">
        <v>666187</v>
      </c>
      <c r="GE44" s="67">
        <v>665943</v>
      </c>
      <c r="GF44" s="67">
        <v>466160</v>
      </c>
      <c r="GG44" s="67">
        <v>10</v>
      </c>
      <c r="GH44" s="67">
        <v>217</v>
      </c>
      <c r="GI44" s="67">
        <v>216</v>
      </c>
      <c r="GK44" s="65">
        <v>40</v>
      </c>
      <c r="GL44" s="66" t="str">
        <f t="shared" si="52"/>
        <v>河内町</v>
      </c>
      <c r="GM44" s="67">
        <v>0</v>
      </c>
      <c r="GN44" s="67">
        <v>0</v>
      </c>
      <c r="GO44" s="67">
        <v>0</v>
      </c>
      <c r="GP44" s="67">
        <v>0</v>
      </c>
      <c r="GQ44" s="67">
        <v>0</v>
      </c>
      <c r="GR44" s="67">
        <v>0</v>
      </c>
      <c r="GS44" s="67">
        <v>0</v>
      </c>
      <c r="GT44" s="67">
        <v>0</v>
      </c>
      <c r="GU44" s="67">
        <v>0</v>
      </c>
      <c r="GW44" s="65">
        <v>40</v>
      </c>
      <c r="GX44" s="66" t="str">
        <f t="shared" si="53"/>
        <v>河内町</v>
      </c>
      <c r="GY44" s="67">
        <v>0</v>
      </c>
      <c r="GZ44" s="67">
        <v>0</v>
      </c>
      <c r="HA44" s="67">
        <v>0</v>
      </c>
      <c r="HB44" s="67">
        <v>0</v>
      </c>
      <c r="HC44" s="67">
        <v>0</v>
      </c>
      <c r="HD44" s="67">
        <v>0</v>
      </c>
      <c r="HE44" s="67">
        <v>0</v>
      </c>
      <c r="HF44" s="67">
        <v>0</v>
      </c>
      <c r="HG44" s="67">
        <v>0</v>
      </c>
      <c r="HI44" s="65">
        <v>40</v>
      </c>
      <c r="HJ44" s="66" t="str">
        <f t="shared" si="54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</row>
    <row r="45" spans="1:227" s="56" customFormat="1" ht="15" customHeight="1">
      <c r="A45" s="65">
        <v>41</v>
      </c>
      <c r="B45" s="66" t="s">
        <v>99</v>
      </c>
      <c r="C45" s="67">
        <v>8862</v>
      </c>
      <c r="D45" s="67">
        <v>14119314</v>
      </c>
      <c r="E45" s="67">
        <v>13596378</v>
      </c>
      <c r="F45" s="67">
        <v>1485014</v>
      </c>
      <c r="G45" s="67">
        <v>1435407</v>
      </c>
      <c r="H45" s="67">
        <v>1435407</v>
      </c>
      <c r="I45" s="67">
        <v>36</v>
      </c>
      <c r="J45" s="67">
        <v>9574</v>
      </c>
      <c r="K45" s="67">
        <v>9035</v>
      </c>
      <c r="L45" s="62"/>
      <c r="M45" s="65">
        <v>41</v>
      </c>
      <c r="N45" s="66" t="str">
        <f t="shared" si="37"/>
        <v>八千代町</v>
      </c>
      <c r="O45" s="67">
        <v>63</v>
      </c>
      <c r="P45" s="67">
        <v>4156</v>
      </c>
      <c r="Q45" s="67">
        <v>4156</v>
      </c>
      <c r="R45" s="67">
        <v>15478</v>
      </c>
      <c r="S45" s="67">
        <v>15478</v>
      </c>
      <c r="T45" s="67">
        <v>5136</v>
      </c>
      <c r="U45" s="67">
        <v>1</v>
      </c>
      <c r="V45" s="67">
        <v>7</v>
      </c>
      <c r="W45" s="67">
        <v>7</v>
      </c>
      <c r="X45" s="63"/>
      <c r="Y45" s="65">
        <v>41</v>
      </c>
      <c r="Z45" s="66" t="str">
        <f t="shared" si="38"/>
        <v>八千代町</v>
      </c>
      <c r="AA45" s="67">
        <v>13808</v>
      </c>
      <c r="AB45" s="67">
        <v>23248436</v>
      </c>
      <c r="AC45" s="67">
        <v>21880368</v>
      </c>
      <c r="AD45" s="67">
        <v>1265503</v>
      </c>
      <c r="AE45" s="67">
        <v>1195615</v>
      </c>
      <c r="AF45" s="67">
        <v>1195615</v>
      </c>
      <c r="AG45" s="67">
        <v>52</v>
      </c>
      <c r="AH45" s="67">
        <v>19911</v>
      </c>
      <c r="AI45" s="67">
        <v>18464</v>
      </c>
      <c r="AJ45" s="62"/>
      <c r="AK45" s="65">
        <v>41</v>
      </c>
      <c r="AL45" s="66" t="str">
        <f t="shared" si="39"/>
        <v>八千代町</v>
      </c>
      <c r="AM45" s="67">
        <v>1816</v>
      </c>
      <c r="AN45" s="67">
        <v>349618</v>
      </c>
      <c r="AO45" s="67">
        <v>348258</v>
      </c>
      <c r="AP45" s="67">
        <v>2375166</v>
      </c>
      <c r="AQ45" s="67">
        <v>2367384</v>
      </c>
      <c r="AR45" s="67">
        <v>509240</v>
      </c>
      <c r="AS45" s="67">
        <v>1</v>
      </c>
      <c r="AT45" s="67">
        <v>453</v>
      </c>
      <c r="AU45" s="67">
        <v>447</v>
      </c>
      <c r="AV45" s="63"/>
      <c r="AW45" s="65">
        <v>41</v>
      </c>
      <c r="AX45" s="66" t="str">
        <f t="shared" si="40"/>
        <v>八千代町</v>
      </c>
      <c r="AY45" s="67">
        <v>0</v>
      </c>
      <c r="AZ45" s="67">
        <v>1336287</v>
      </c>
      <c r="BA45" s="67">
        <v>1237072</v>
      </c>
      <c r="BB45" s="67">
        <v>9730747</v>
      </c>
      <c r="BC45" s="67">
        <v>9086958</v>
      </c>
      <c r="BD45" s="67">
        <v>1489285</v>
      </c>
      <c r="BE45" s="67">
        <v>0</v>
      </c>
      <c r="BF45" s="67">
        <v>6771</v>
      </c>
      <c r="BG45" s="67">
        <v>6060</v>
      </c>
      <c r="BH45" s="63"/>
      <c r="BI45" s="65">
        <v>41</v>
      </c>
      <c r="BJ45" s="66" t="str">
        <f t="shared" si="41"/>
        <v>八千代町</v>
      </c>
      <c r="BK45" s="67">
        <v>0</v>
      </c>
      <c r="BL45" s="67">
        <v>4206908</v>
      </c>
      <c r="BM45" s="67">
        <v>4198549</v>
      </c>
      <c r="BN45" s="67">
        <v>27941454</v>
      </c>
      <c r="BO45" s="67">
        <v>27888886</v>
      </c>
      <c r="BP45" s="67">
        <v>9167312</v>
      </c>
      <c r="BQ45" s="67">
        <v>0</v>
      </c>
      <c r="BR45" s="67">
        <v>9118</v>
      </c>
      <c r="BS45" s="67">
        <v>8831</v>
      </c>
      <c r="BT45" s="63"/>
      <c r="BU45" s="65">
        <v>41</v>
      </c>
      <c r="BV45" s="66" t="str">
        <f t="shared" si="42"/>
        <v>八千代町</v>
      </c>
      <c r="BW45" s="67">
        <v>0</v>
      </c>
      <c r="BX45" s="67">
        <v>1705652</v>
      </c>
      <c r="BY45" s="67">
        <v>1704581</v>
      </c>
      <c r="BZ45" s="67">
        <v>12269223</v>
      </c>
      <c r="CA45" s="67">
        <v>12262578</v>
      </c>
      <c r="CB45" s="67">
        <v>8564021</v>
      </c>
      <c r="CC45" s="67">
        <v>0</v>
      </c>
      <c r="CD45" s="67">
        <v>2082</v>
      </c>
      <c r="CE45" s="67">
        <v>2039</v>
      </c>
      <c r="CF45" s="63"/>
      <c r="CG45" s="65">
        <v>41</v>
      </c>
      <c r="CH45" s="66" t="str">
        <f t="shared" si="43"/>
        <v>八千代町</v>
      </c>
      <c r="CI45" s="67">
        <v>178568</v>
      </c>
      <c r="CJ45" s="67">
        <v>7248847</v>
      </c>
      <c r="CK45" s="67">
        <v>7140202</v>
      </c>
      <c r="CL45" s="67">
        <v>49941424</v>
      </c>
      <c r="CM45" s="67">
        <v>49238422</v>
      </c>
      <c r="CN45" s="67">
        <v>19220618</v>
      </c>
      <c r="CO45" s="67">
        <v>178</v>
      </c>
      <c r="CP45" s="67">
        <v>17971</v>
      </c>
      <c r="CQ45" s="67">
        <v>16930</v>
      </c>
      <c r="CR45" s="62"/>
      <c r="CS45" s="65">
        <v>41</v>
      </c>
      <c r="CT45" s="66" t="str">
        <f t="shared" si="44"/>
        <v>八千代町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2"/>
      <c r="DE45" s="65">
        <v>41</v>
      </c>
      <c r="DF45" s="66" t="str">
        <f t="shared" si="45"/>
        <v>八千代町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2"/>
      <c r="DQ45" s="65">
        <v>41</v>
      </c>
      <c r="DR45" s="66" t="str">
        <f t="shared" si="46"/>
        <v>八千代町</v>
      </c>
      <c r="DS45" s="67">
        <v>26507</v>
      </c>
      <c r="DT45" s="67">
        <v>40257</v>
      </c>
      <c r="DU45" s="67">
        <v>38409</v>
      </c>
      <c r="DV45" s="67">
        <v>2453</v>
      </c>
      <c r="DW45" s="67">
        <v>2338</v>
      </c>
      <c r="DX45" s="67">
        <v>2338</v>
      </c>
      <c r="DY45" s="67">
        <v>2</v>
      </c>
      <c r="DZ45" s="67">
        <v>64</v>
      </c>
      <c r="EA45" s="67">
        <v>58</v>
      </c>
      <c r="EB45" s="62"/>
      <c r="EC45" s="65">
        <v>41</v>
      </c>
      <c r="ED45" s="66" t="str">
        <f t="shared" si="47"/>
        <v>八千代町</v>
      </c>
      <c r="EE45" s="67">
        <v>28782</v>
      </c>
      <c r="EF45" s="67">
        <v>3338090</v>
      </c>
      <c r="EG45" s="67">
        <v>2936904</v>
      </c>
      <c r="EH45" s="67">
        <v>88959</v>
      </c>
      <c r="EI45" s="67">
        <v>78234</v>
      </c>
      <c r="EJ45" s="67">
        <v>78234</v>
      </c>
      <c r="EK45" s="67">
        <v>54</v>
      </c>
      <c r="EL45" s="67">
        <v>2622</v>
      </c>
      <c r="EM45" s="67">
        <v>2169</v>
      </c>
      <c r="EO45" s="65">
        <v>41</v>
      </c>
      <c r="EP45" s="66" t="str">
        <f t="shared" si="48"/>
        <v>八千代町</v>
      </c>
      <c r="EQ45" s="67">
        <v>146</v>
      </c>
      <c r="ER45" s="67">
        <v>13667</v>
      </c>
      <c r="ES45" s="67">
        <v>13667</v>
      </c>
      <c r="ET45" s="67">
        <v>69587</v>
      </c>
      <c r="EU45" s="67">
        <v>69587</v>
      </c>
      <c r="EV45" s="67">
        <v>44529</v>
      </c>
      <c r="EW45" s="67">
        <v>1</v>
      </c>
      <c r="EX45" s="67">
        <v>20</v>
      </c>
      <c r="EY45" s="67">
        <v>20</v>
      </c>
      <c r="FA45" s="65">
        <v>41</v>
      </c>
      <c r="FB45" s="66" t="str">
        <f t="shared" si="49"/>
        <v>八千代町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M45" s="65">
        <v>41</v>
      </c>
      <c r="FN45" s="66" t="str">
        <f t="shared" si="50"/>
        <v>八千代町</v>
      </c>
      <c r="FO45" s="67">
        <v>2374</v>
      </c>
      <c r="FP45" s="67">
        <v>49916</v>
      </c>
      <c r="FQ45" s="67">
        <v>41420</v>
      </c>
      <c r="FR45" s="67">
        <v>2082</v>
      </c>
      <c r="FS45" s="67">
        <v>1788</v>
      </c>
      <c r="FT45" s="67">
        <v>1788</v>
      </c>
      <c r="FU45" s="67">
        <v>7</v>
      </c>
      <c r="FV45" s="67">
        <v>133</v>
      </c>
      <c r="FW45" s="67">
        <v>99</v>
      </c>
      <c r="FY45" s="65">
        <v>41</v>
      </c>
      <c r="FZ45" s="66" t="str">
        <f t="shared" si="51"/>
        <v>八千代町</v>
      </c>
      <c r="GA45" s="67">
        <v>0</v>
      </c>
      <c r="GB45" s="67">
        <v>157117</v>
      </c>
      <c r="GC45" s="67">
        <v>157117</v>
      </c>
      <c r="GD45" s="67">
        <v>212803</v>
      </c>
      <c r="GE45" s="67">
        <v>212803</v>
      </c>
      <c r="GF45" s="67">
        <v>180607</v>
      </c>
      <c r="GG45" s="67">
        <v>0</v>
      </c>
      <c r="GH45" s="67">
        <v>59</v>
      </c>
      <c r="GI45" s="67">
        <v>59</v>
      </c>
      <c r="GK45" s="65">
        <v>41</v>
      </c>
      <c r="GL45" s="66" t="str">
        <f t="shared" si="52"/>
        <v>八千代町</v>
      </c>
      <c r="GM45" s="67">
        <v>0</v>
      </c>
      <c r="GN45" s="67">
        <v>0</v>
      </c>
      <c r="GO45" s="67">
        <v>0</v>
      </c>
      <c r="GP45" s="67">
        <v>0</v>
      </c>
      <c r="GQ45" s="67">
        <v>0</v>
      </c>
      <c r="GR45" s="67">
        <v>0</v>
      </c>
      <c r="GS45" s="67">
        <v>0</v>
      </c>
      <c r="GT45" s="67">
        <v>0</v>
      </c>
      <c r="GU45" s="67">
        <v>0</v>
      </c>
      <c r="GW45" s="65">
        <v>41</v>
      </c>
      <c r="GX45" s="66" t="str">
        <f t="shared" si="53"/>
        <v>八千代町</v>
      </c>
      <c r="GY45" s="67">
        <v>0</v>
      </c>
      <c r="GZ45" s="67">
        <v>0</v>
      </c>
      <c r="HA45" s="67">
        <v>0</v>
      </c>
      <c r="HB45" s="67">
        <v>0</v>
      </c>
      <c r="HC45" s="67">
        <v>0</v>
      </c>
      <c r="HD45" s="67">
        <v>0</v>
      </c>
      <c r="HE45" s="67">
        <v>0</v>
      </c>
      <c r="HF45" s="67">
        <v>0</v>
      </c>
      <c r="HG45" s="67">
        <v>0</v>
      </c>
      <c r="HI45" s="65">
        <v>41</v>
      </c>
      <c r="HJ45" s="66" t="str">
        <f t="shared" si="54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</row>
    <row r="46" spans="1:227" s="56" customFormat="1" ht="15" customHeight="1">
      <c r="A46" s="65">
        <v>42</v>
      </c>
      <c r="B46" s="66" t="s">
        <v>100</v>
      </c>
      <c r="C46" s="67">
        <v>6105</v>
      </c>
      <c r="D46" s="67">
        <v>6893106</v>
      </c>
      <c r="E46" s="67">
        <v>6771655</v>
      </c>
      <c r="F46" s="67">
        <v>758051</v>
      </c>
      <c r="G46" s="67">
        <v>744933</v>
      </c>
      <c r="H46" s="67">
        <v>744933</v>
      </c>
      <c r="I46" s="67">
        <v>30</v>
      </c>
      <c r="J46" s="67">
        <v>4835</v>
      </c>
      <c r="K46" s="67">
        <v>4675</v>
      </c>
      <c r="L46" s="62"/>
      <c r="M46" s="65">
        <v>42</v>
      </c>
      <c r="N46" s="66" t="str">
        <f t="shared" si="37"/>
        <v>五霞町</v>
      </c>
      <c r="O46" s="67">
        <v>0</v>
      </c>
      <c r="P46" s="67">
        <v>16969</v>
      </c>
      <c r="Q46" s="67">
        <v>16969</v>
      </c>
      <c r="R46" s="67">
        <v>246692</v>
      </c>
      <c r="S46" s="67">
        <v>246692</v>
      </c>
      <c r="T46" s="67">
        <v>57889</v>
      </c>
      <c r="U46" s="67">
        <v>0</v>
      </c>
      <c r="V46" s="67">
        <v>16</v>
      </c>
      <c r="W46" s="67">
        <v>16</v>
      </c>
      <c r="X46" s="63"/>
      <c r="Y46" s="65">
        <v>42</v>
      </c>
      <c r="Z46" s="66" t="str">
        <f t="shared" si="38"/>
        <v>五霞町</v>
      </c>
      <c r="AA46" s="67">
        <v>3457</v>
      </c>
      <c r="AB46" s="67">
        <v>3065782</v>
      </c>
      <c r="AC46" s="67">
        <v>2950591</v>
      </c>
      <c r="AD46" s="67">
        <v>187242</v>
      </c>
      <c r="AE46" s="67">
        <v>180156</v>
      </c>
      <c r="AF46" s="67">
        <v>180156</v>
      </c>
      <c r="AG46" s="67">
        <v>52</v>
      </c>
      <c r="AH46" s="67">
        <v>4625</v>
      </c>
      <c r="AI46" s="67">
        <v>4380</v>
      </c>
      <c r="AJ46" s="62"/>
      <c r="AK46" s="65">
        <v>42</v>
      </c>
      <c r="AL46" s="66" t="str">
        <f t="shared" si="39"/>
        <v>五霞町</v>
      </c>
      <c r="AM46" s="67">
        <v>505</v>
      </c>
      <c r="AN46" s="67">
        <v>62582</v>
      </c>
      <c r="AO46" s="67">
        <v>61921</v>
      </c>
      <c r="AP46" s="67">
        <v>655397</v>
      </c>
      <c r="AQ46" s="67">
        <v>653356</v>
      </c>
      <c r="AR46" s="67">
        <v>254093</v>
      </c>
      <c r="AS46" s="67">
        <v>2</v>
      </c>
      <c r="AT46" s="67">
        <v>175</v>
      </c>
      <c r="AU46" s="67">
        <v>172</v>
      </c>
      <c r="AV46" s="63"/>
      <c r="AW46" s="65">
        <v>42</v>
      </c>
      <c r="AX46" s="66" t="str">
        <f t="shared" si="40"/>
        <v>五霞町</v>
      </c>
      <c r="AY46" s="67">
        <v>0</v>
      </c>
      <c r="AZ46" s="67">
        <v>588951</v>
      </c>
      <c r="BA46" s="67">
        <v>577428</v>
      </c>
      <c r="BB46" s="67">
        <v>7001384</v>
      </c>
      <c r="BC46" s="67">
        <v>6891459</v>
      </c>
      <c r="BD46" s="67">
        <v>1146233</v>
      </c>
      <c r="BE46" s="67">
        <v>0</v>
      </c>
      <c r="BF46" s="67">
        <v>2919</v>
      </c>
      <c r="BG46" s="67">
        <v>2842</v>
      </c>
      <c r="BH46" s="63"/>
      <c r="BI46" s="65">
        <v>42</v>
      </c>
      <c r="BJ46" s="66" t="str">
        <f t="shared" si="41"/>
        <v>五霞町</v>
      </c>
      <c r="BK46" s="67">
        <v>0</v>
      </c>
      <c r="BL46" s="67">
        <v>1379111</v>
      </c>
      <c r="BM46" s="67">
        <v>1377950</v>
      </c>
      <c r="BN46" s="67">
        <v>12336274</v>
      </c>
      <c r="BO46" s="67">
        <v>12326244</v>
      </c>
      <c r="BP46" s="67">
        <v>4091484</v>
      </c>
      <c r="BQ46" s="67">
        <v>0</v>
      </c>
      <c r="BR46" s="67">
        <v>3352</v>
      </c>
      <c r="BS46" s="67">
        <v>3315</v>
      </c>
      <c r="BT46" s="63"/>
      <c r="BU46" s="65">
        <v>42</v>
      </c>
      <c r="BV46" s="66" t="str">
        <f t="shared" si="42"/>
        <v>五霞町</v>
      </c>
      <c r="BW46" s="67">
        <v>0</v>
      </c>
      <c r="BX46" s="67">
        <v>1507489</v>
      </c>
      <c r="BY46" s="67">
        <v>1507311</v>
      </c>
      <c r="BZ46" s="67">
        <v>20294447</v>
      </c>
      <c r="CA46" s="67">
        <v>20292861</v>
      </c>
      <c r="CB46" s="67">
        <v>14154905</v>
      </c>
      <c r="CC46" s="67">
        <v>0</v>
      </c>
      <c r="CD46" s="67">
        <v>825</v>
      </c>
      <c r="CE46" s="67">
        <v>820</v>
      </c>
      <c r="CF46" s="63"/>
      <c r="CG46" s="65">
        <v>42</v>
      </c>
      <c r="CH46" s="66" t="str">
        <f t="shared" si="43"/>
        <v>五霞町</v>
      </c>
      <c r="CI46" s="67">
        <v>184052</v>
      </c>
      <c r="CJ46" s="67">
        <v>3475551</v>
      </c>
      <c r="CK46" s="67">
        <v>3462689</v>
      </c>
      <c r="CL46" s="67">
        <v>39632105</v>
      </c>
      <c r="CM46" s="67">
        <v>39510564</v>
      </c>
      <c r="CN46" s="67">
        <v>19392622</v>
      </c>
      <c r="CO46" s="67">
        <v>258</v>
      </c>
      <c r="CP46" s="67">
        <v>7096</v>
      </c>
      <c r="CQ46" s="67">
        <v>6977</v>
      </c>
      <c r="CR46" s="62"/>
      <c r="CS46" s="65">
        <v>42</v>
      </c>
      <c r="CT46" s="66" t="str">
        <f t="shared" si="44"/>
        <v>五霞町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2"/>
      <c r="DE46" s="65">
        <v>42</v>
      </c>
      <c r="DF46" s="66" t="str">
        <f t="shared" si="45"/>
        <v>五霞町</v>
      </c>
      <c r="DG46" s="67">
        <v>0</v>
      </c>
      <c r="DH46" s="67">
        <v>0</v>
      </c>
      <c r="DI46" s="67">
        <v>0</v>
      </c>
      <c r="DJ46" s="67">
        <v>0</v>
      </c>
      <c r="DK46" s="67">
        <v>0</v>
      </c>
      <c r="DL46" s="67">
        <v>0</v>
      </c>
      <c r="DM46" s="67">
        <v>0</v>
      </c>
      <c r="DN46" s="67">
        <v>0</v>
      </c>
      <c r="DO46" s="67">
        <v>0</v>
      </c>
      <c r="DP46" s="62"/>
      <c r="DQ46" s="65">
        <v>42</v>
      </c>
      <c r="DR46" s="66" t="str">
        <f t="shared" si="46"/>
        <v>五霞町</v>
      </c>
      <c r="DS46" s="67">
        <v>918</v>
      </c>
      <c r="DT46" s="67">
        <v>597</v>
      </c>
      <c r="DU46" s="67">
        <v>597</v>
      </c>
      <c r="DV46" s="67">
        <v>9</v>
      </c>
      <c r="DW46" s="67">
        <v>9</v>
      </c>
      <c r="DX46" s="67">
        <v>9</v>
      </c>
      <c r="DY46" s="67">
        <v>2</v>
      </c>
      <c r="DZ46" s="67">
        <v>1</v>
      </c>
      <c r="EA46" s="67">
        <v>1</v>
      </c>
      <c r="EB46" s="62"/>
      <c r="EC46" s="65">
        <v>42</v>
      </c>
      <c r="ED46" s="66" t="str">
        <f t="shared" si="47"/>
        <v>五霞町</v>
      </c>
      <c r="EE46" s="67">
        <v>886</v>
      </c>
      <c r="EF46" s="67">
        <v>220453</v>
      </c>
      <c r="EG46" s="67">
        <v>208482</v>
      </c>
      <c r="EH46" s="67">
        <v>7716</v>
      </c>
      <c r="EI46" s="67">
        <v>7297</v>
      </c>
      <c r="EJ46" s="67">
        <v>7297</v>
      </c>
      <c r="EK46" s="67">
        <v>3</v>
      </c>
      <c r="EL46" s="67">
        <v>438</v>
      </c>
      <c r="EM46" s="67">
        <v>404</v>
      </c>
      <c r="EO46" s="65">
        <v>42</v>
      </c>
      <c r="EP46" s="66" t="str">
        <f t="shared" si="48"/>
        <v>五霞町</v>
      </c>
      <c r="EQ46" s="67">
        <v>0</v>
      </c>
      <c r="ER46" s="67">
        <v>17944</v>
      </c>
      <c r="ES46" s="67">
        <v>17944</v>
      </c>
      <c r="ET46" s="67">
        <v>46654</v>
      </c>
      <c r="EU46" s="67">
        <v>46654</v>
      </c>
      <c r="EV46" s="67">
        <v>27993</v>
      </c>
      <c r="EW46" s="67">
        <v>0</v>
      </c>
      <c r="EX46" s="67">
        <v>14</v>
      </c>
      <c r="EY46" s="67">
        <v>14</v>
      </c>
      <c r="FA46" s="65">
        <v>42</v>
      </c>
      <c r="FB46" s="66" t="str">
        <f t="shared" si="49"/>
        <v>五霞町</v>
      </c>
      <c r="FC46" s="67">
        <v>0</v>
      </c>
      <c r="FD46" s="67">
        <v>0</v>
      </c>
      <c r="FE46" s="67">
        <v>0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M46" s="65">
        <v>42</v>
      </c>
      <c r="FN46" s="66" t="str">
        <f t="shared" si="50"/>
        <v>五霞町</v>
      </c>
      <c r="FO46" s="67">
        <v>1708</v>
      </c>
      <c r="FP46" s="67">
        <v>15506</v>
      </c>
      <c r="FQ46" s="67">
        <v>9071</v>
      </c>
      <c r="FR46" s="67">
        <v>620</v>
      </c>
      <c r="FS46" s="67">
        <v>363</v>
      </c>
      <c r="FT46" s="67">
        <v>363</v>
      </c>
      <c r="FU46" s="67">
        <v>5</v>
      </c>
      <c r="FV46" s="67">
        <v>32</v>
      </c>
      <c r="FW46" s="67">
        <v>19</v>
      </c>
      <c r="FY46" s="65">
        <v>42</v>
      </c>
      <c r="FZ46" s="66" t="str">
        <f t="shared" si="51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2"/>
        <v>五霞町</v>
      </c>
      <c r="GM46" s="67">
        <v>0</v>
      </c>
      <c r="GN46" s="67">
        <v>0</v>
      </c>
      <c r="GO46" s="67">
        <v>0</v>
      </c>
      <c r="GP46" s="67">
        <v>0</v>
      </c>
      <c r="GQ46" s="67">
        <v>0</v>
      </c>
      <c r="GR46" s="67">
        <v>0</v>
      </c>
      <c r="GS46" s="67">
        <v>0</v>
      </c>
      <c r="GT46" s="67">
        <v>0</v>
      </c>
      <c r="GU46" s="67">
        <v>0</v>
      </c>
      <c r="GW46" s="65">
        <v>42</v>
      </c>
      <c r="GX46" s="66" t="str">
        <f t="shared" si="53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4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</row>
    <row r="47" spans="1:227" s="56" customFormat="1" ht="15" customHeight="1">
      <c r="A47" s="65">
        <v>43</v>
      </c>
      <c r="B47" s="66" t="s">
        <v>101</v>
      </c>
      <c r="C47" s="67">
        <v>8279</v>
      </c>
      <c r="D47" s="67">
        <v>7666356</v>
      </c>
      <c r="E47" s="67">
        <v>7286226</v>
      </c>
      <c r="F47" s="67">
        <v>781056</v>
      </c>
      <c r="G47" s="67">
        <v>743770</v>
      </c>
      <c r="H47" s="67">
        <v>743770</v>
      </c>
      <c r="I47" s="67">
        <v>68</v>
      </c>
      <c r="J47" s="67">
        <v>5509</v>
      </c>
      <c r="K47" s="67">
        <v>5107</v>
      </c>
      <c r="L47" s="62"/>
      <c r="M47" s="65">
        <v>43</v>
      </c>
      <c r="N47" s="66" t="str">
        <f t="shared" si="37"/>
        <v>境町</v>
      </c>
      <c r="O47" s="67">
        <v>159</v>
      </c>
      <c r="P47" s="67">
        <v>6182</v>
      </c>
      <c r="Q47" s="67">
        <v>6182</v>
      </c>
      <c r="R47" s="67">
        <v>66203</v>
      </c>
      <c r="S47" s="67">
        <v>66203</v>
      </c>
      <c r="T47" s="67">
        <v>20164</v>
      </c>
      <c r="U47" s="67">
        <v>11</v>
      </c>
      <c r="V47" s="67">
        <v>10</v>
      </c>
      <c r="W47" s="67">
        <v>10</v>
      </c>
      <c r="X47" s="63"/>
      <c r="Y47" s="65">
        <v>43</v>
      </c>
      <c r="Z47" s="66" t="str">
        <f t="shared" si="38"/>
        <v>境町</v>
      </c>
      <c r="AA47" s="67">
        <v>4947</v>
      </c>
      <c r="AB47" s="67">
        <v>15958102</v>
      </c>
      <c r="AC47" s="67">
        <v>15024699</v>
      </c>
      <c r="AD47" s="67">
        <v>914836</v>
      </c>
      <c r="AE47" s="67">
        <v>862980</v>
      </c>
      <c r="AF47" s="67">
        <v>862980</v>
      </c>
      <c r="AG47" s="67">
        <v>379</v>
      </c>
      <c r="AH47" s="67">
        <v>17881</v>
      </c>
      <c r="AI47" s="67">
        <v>16660</v>
      </c>
      <c r="AJ47" s="62"/>
      <c r="AK47" s="65">
        <v>43</v>
      </c>
      <c r="AL47" s="66" t="str">
        <f t="shared" si="39"/>
        <v>境町</v>
      </c>
      <c r="AM47" s="67">
        <v>1658</v>
      </c>
      <c r="AN47" s="67">
        <v>272493</v>
      </c>
      <c r="AO47" s="67">
        <v>272250</v>
      </c>
      <c r="AP47" s="67">
        <v>3674938</v>
      </c>
      <c r="AQ47" s="67">
        <v>3672029</v>
      </c>
      <c r="AR47" s="67">
        <v>1028280</v>
      </c>
      <c r="AS47" s="67">
        <v>10</v>
      </c>
      <c r="AT47" s="67">
        <v>435</v>
      </c>
      <c r="AU47" s="67">
        <v>430</v>
      </c>
      <c r="AV47" s="63"/>
      <c r="AW47" s="65">
        <v>43</v>
      </c>
      <c r="AX47" s="66" t="str">
        <f t="shared" si="40"/>
        <v>境町</v>
      </c>
      <c r="AY47" s="67">
        <v>0</v>
      </c>
      <c r="AZ47" s="67">
        <v>1626369</v>
      </c>
      <c r="BA47" s="67">
        <v>1586370</v>
      </c>
      <c r="BB47" s="67">
        <v>18604666</v>
      </c>
      <c r="BC47" s="67">
        <v>18249820</v>
      </c>
      <c r="BD47" s="67">
        <v>2885895</v>
      </c>
      <c r="BE47" s="67">
        <v>0</v>
      </c>
      <c r="BF47" s="67">
        <v>7388</v>
      </c>
      <c r="BG47" s="67">
        <v>7114</v>
      </c>
      <c r="BH47" s="63"/>
      <c r="BI47" s="65">
        <v>43</v>
      </c>
      <c r="BJ47" s="66" t="str">
        <f t="shared" si="41"/>
        <v>境町</v>
      </c>
      <c r="BK47" s="67">
        <v>0</v>
      </c>
      <c r="BL47" s="67">
        <v>3556620</v>
      </c>
      <c r="BM47" s="67">
        <v>3552766</v>
      </c>
      <c r="BN47" s="67">
        <v>32122568</v>
      </c>
      <c r="BO47" s="67">
        <v>32087371</v>
      </c>
      <c r="BP47" s="67">
        <v>9900187</v>
      </c>
      <c r="BQ47" s="67">
        <v>0</v>
      </c>
      <c r="BR47" s="67">
        <v>8820</v>
      </c>
      <c r="BS47" s="67">
        <v>8644</v>
      </c>
      <c r="BT47" s="63"/>
      <c r="BU47" s="65">
        <v>43</v>
      </c>
      <c r="BV47" s="66" t="str">
        <f t="shared" si="42"/>
        <v>境町</v>
      </c>
      <c r="BW47" s="67">
        <v>0</v>
      </c>
      <c r="BX47" s="67">
        <v>2436247</v>
      </c>
      <c r="BY47" s="67">
        <v>2436005</v>
      </c>
      <c r="BZ47" s="67">
        <v>28564867</v>
      </c>
      <c r="CA47" s="67">
        <v>28562798</v>
      </c>
      <c r="CB47" s="67">
        <v>19333211</v>
      </c>
      <c r="CC47" s="67">
        <v>0</v>
      </c>
      <c r="CD47" s="67">
        <v>2376</v>
      </c>
      <c r="CE47" s="67">
        <v>2366</v>
      </c>
      <c r="CF47" s="63"/>
      <c r="CG47" s="65">
        <v>43</v>
      </c>
      <c r="CH47" s="66" t="str">
        <f t="shared" si="43"/>
        <v>境町</v>
      </c>
      <c r="CI47" s="67">
        <v>348503</v>
      </c>
      <c r="CJ47" s="67">
        <v>7619236</v>
      </c>
      <c r="CK47" s="67">
        <v>7575141</v>
      </c>
      <c r="CL47" s="67">
        <v>79292101</v>
      </c>
      <c r="CM47" s="67">
        <v>78899989</v>
      </c>
      <c r="CN47" s="67">
        <v>32119293</v>
      </c>
      <c r="CO47" s="67">
        <v>224</v>
      </c>
      <c r="CP47" s="67">
        <v>18584</v>
      </c>
      <c r="CQ47" s="67">
        <v>18124</v>
      </c>
      <c r="CR47" s="62"/>
      <c r="CS47" s="65">
        <v>43</v>
      </c>
      <c r="CT47" s="66" t="str">
        <f t="shared" si="44"/>
        <v>境町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2"/>
      <c r="DE47" s="65">
        <v>43</v>
      </c>
      <c r="DF47" s="66" t="str">
        <f t="shared" si="45"/>
        <v>境町</v>
      </c>
      <c r="DG47" s="67">
        <v>0</v>
      </c>
      <c r="DH47" s="67">
        <v>0</v>
      </c>
      <c r="DI47" s="67">
        <v>0</v>
      </c>
      <c r="DJ47" s="67">
        <v>0</v>
      </c>
      <c r="DK47" s="67">
        <v>0</v>
      </c>
      <c r="DL47" s="67">
        <v>0</v>
      </c>
      <c r="DM47" s="67">
        <v>0</v>
      </c>
      <c r="DN47" s="67">
        <v>0</v>
      </c>
      <c r="DO47" s="67">
        <v>0</v>
      </c>
      <c r="DP47" s="62"/>
      <c r="DQ47" s="65">
        <v>43</v>
      </c>
      <c r="DR47" s="66" t="str">
        <f t="shared" si="46"/>
        <v>境町</v>
      </c>
      <c r="DS47" s="67">
        <v>0</v>
      </c>
      <c r="DT47" s="67">
        <v>17935</v>
      </c>
      <c r="DU47" s="67">
        <v>17935</v>
      </c>
      <c r="DV47" s="67">
        <v>269</v>
      </c>
      <c r="DW47" s="67">
        <v>269</v>
      </c>
      <c r="DX47" s="67">
        <v>269</v>
      </c>
      <c r="DY47" s="67">
        <v>8</v>
      </c>
      <c r="DZ47" s="67">
        <v>7</v>
      </c>
      <c r="EA47" s="67">
        <v>7</v>
      </c>
      <c r="EB47" s="62"/>
      <c r="EC47" s="65">
        <v>43</v>
      </c>
      <c r="ED47" s="66" t="str">
        <f t="shared" si="47"/>
        <v>境町</v>
      </c>
      <c r="EE47" s="67">
        <v>53875</v>
      </c>
      <c r="EF47" s="67">
        <v>2704131</v>
      </c>
      <c r="EG47" s="67">
        <v>2063478</v>
      </c>
      <c r="EH47" s="67">
        <v>91940</v>
      </c>
      <c r="EI47" s="67">
        <v>70158</v>
      </c>
      <c r="EJ47" s="67">
        <v>70158</v>
      </c>
      <c r="EK47" s="67">
        <v>82</v>
      </c>
      <c r="EL47" s="67">
        <v>2619</v>
      </c>
      <c r="EM47" s="67">
        <v>1826</v>
      </c>
      <c r="EO47" s="65">
        <v>43</v>
      </c>
      <c r="EP47" s="66" t="str">
        <f t="shared" si="48"/>
        <v>境町</v>
      </c>
      <c r="EQ47" s="67">
        <v>0</v>
      </c>
      <c r="ER47" s="67">
        <v>3874</v>
      </c>
      <c r="ES47" s="67">
        <v>3874</v>
      </c>
      <c r="ET47" s="67">
        <v>35039</v>
      </c>
      <c r="EU47" s="67">
        <v>35039</v>
      </c>
      <c r="EV47" s="67">
        <v>24350</v>
      </c>
      <c r="EW47" s="67">
        <v>2</v>
      </c>
      <c r="EX47" s="67">
        <v>5</v>
      </c>
      <c r="EY47" s="67">
        <v>5</v>
      </c>
      <c r="FA47" s="65">
        <v>43</v>
      </c>
      <c r="FB47" s="66" t="str">
        <f t="shared" si="49"/>
        <v>境町</v>
      </c>
      <c r="FC47" s="67">
        <v>0</v>
      </c>
      <c r="FD47" s="67">
        <v>0</v>
      </c>
      <c r="FE47" s="67">
        <v>0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M47" s="65">
        <v>43</v>
      </c>
      <c r="FN47" s="66" t="str">
        <f t="shared" si="50"/>
        <v>境町</v>
      </c>
      <c r="FO47" s="67">
        <v>7870</v>
      </c>
      <c r="FP47" s="67">
        <v>95339</v>
      </c>
      <c r="FQ47" s="67">
        <v>83743</v>
      </c>
      <c r="FR47" s="67">
        <v>3051</v>
      </c>
      <c r="FS47" s="67">
        <v>2680</v>
      </c>
      <c r="FT47" s="67">
        <v>2680</v>
      </c>
      <c r="FU47" s="67">
        <v>22</v>
      </c>
      <c r="FV47" s="67">
        <v>214</v>
      </c>
      <c r="FW47" s="67">
        <v>189</v>
      </c>
      <c r="FY47" s="65">
        <v>43</v>
      </c>
      <c r="FZ47" s="66" t="str">
        <f t="shared" si="51"/>
        <v>境町</v>
      </c>
      <c r="GA47" s="67">
        <v>0</v>
      </c>
      <c r="GB47" s="67">
        <v>182605</v>
      </c>
      <c r="GC47" s="67">
        <v>182436</v>
      </c>
      <c r="GD47" s="67">
        <v>299472</v>
      </c>
      <c r="GE47" s="67">
        <v>299195</v>
      </c>
      <c r="GF47" s="67">
        <v>182801</v>
      </c>
      <c r="GG47" s="67">
        <v>0</v>
      </c>
      <c r="GH47" s="67">
        <v>75</v>
      </c>
      <c r="GI47" s="67">
        <v>74</v>
      </c>
      <c r="GK47" s="65">
        <v>43</v>
      </c>
      <c r="GL47" s="66" t="str">
        <f t="shared" si="52"/>
        <v>境町</v>
      </c>
      <c r="GM47" s="67">
        <v>0</v>
      </c>
      <c r="GN47" s="67">
        <v>0</v>
      </c>
      <c r="GO47" s="67">
        <v>0</v>
      </c>
      <c r="GP47" s="67">
        <v>0</v>
      </c>
      <c r="GQ47" s="67">
        <v>0</v>
      </c>
      <c r="GR47" s="67">
        <v>0</v>
      </c>
      <c r="GS47" s="67">
        <v>0</v>
      </c>
      <c r="GT47" s="67">
        <v>0</v>
      </c>
      <c r="GU47" s="67">
        <v>0</v>
      </c>
      <c r="GW47" s="65">
        <v>43</v>
      </c>
      <c r="GX47" s="66" t="str">
        <f t="shared" si="53"/>
        <v>境町</v>
      </c>
      <c r="GY47" s="67">
        <v>0</v>
      </c>
      <c r="GZ47" s="67">
        <v>0</v>
      </c>
      <c r="HA47" s="67">
        <v>0</v>
      </c>
      <c r="HB47" s="67">
        <v>0</v>
      </c>
      <c r="HC47" s="67">
        <v>0</v>
      </c>
      <c r="HD47" s="67">
        <v>0</v>
      </c>
      <c r="HE47" s="67">
        <v>0</v>
      </c>
      <c r="HF47" s="67">
        <v>0</v>
      </c>
      <c r="HG47" s="67">
        <v>0</v>
      </c>
      <c r="HI47" s="65">
        <v>43</v>
      </c>
      <c r="HJ47" s="66" t="str">
        <f t="shared" si="54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</row>
    <row r="48" spans="1:227" s="56" customFormat="1" ht="15" customHeight="1">
      <c r="A48" s="79">
        <v>44</v>
      </c>
      <c r="B48" s="80" t="s">
        <v>102</v>
      </c>
      <c r="C48" s="81">
        <v>241840</v>
      </c>
      <c r="D48" s="81">
        <v>11301846</v>
      </c>
      <c r="E48" s="81">
        <v>10971689</v>
      </c>
      <c r="F48" s="81">
        <v>1265236</v>
      </c>
      <c r="G48" s="81">
        <v>1228250</v>
      </c>
      <c r="H48" s="81">
        <v>1228250</v>
      </c>
      <c r="I48" s="81">
        <v>665</v>
      </c>
      <c r="J48" s="81">
        <v>8475</v>
      </c>
      <c r="K48" s="81">
        <v>8051</v>
      </c>
      <c r="L48" s="62"/>
      <c r="M48" s="65">
        <v>44</v>
      </c>
      <c r="N48" s="66" t="str">
        <f t="shared" si="37"/>
        <v>利根町</v>
      </c>
      <c r="O48" s="81">
        <v>594</v>
      </c>
      <c r="P48" s="81">
        <v>8284</v>
      </c>
      <c r="Q48" s="81">
        <v>8284</v>
      </c>
      <c r="R48" s="81">
        <v>35107</v>
      </c>
      <c r="S48" s="81">
        <v>35107</v>
      </c>
      <c r="T48" s="81">
        <v>20982</v>
      </c>
      <c r="U48" s="81">
        <v>2</v>
      </c>
      <c r="V48" s="81">
        <v>18</v>
      </c>
      <c r="W48" s="81">
        <v>18</v>
      </c>
      <c r="X48" s="63"/>
      <c r="Y48" s="65">
        <v>44</v>
      </c>
      <c r="Z48" s="66" t="str">
        <f t="shared" si="38"/>
        <v>利根町</v>
      </c>
      <c r="AA48" s="67">
        <v>181379</v>
      </c>
      <c r="AB48" s="67">
        <v>1640391</v>
      </c>
      <c r="AC48" s="67">
        <v>1537313</v>
      </c>
      <c r="AD48" s="67">
        <v>102705</v>
      </c>
      <c r="AE48" s="67">
        <v>96323</v>
      </c>
      <c r="AF48" s="67">
        <v>96323</v>
      </c>
      <c r="AG48" s="72">
        <v>573</v>
      </c>
      <c r="AH48" s="72">
        <v>3583</v>
      </c>
      <c r="AI48" s="72">
        <v>3299</v>
      </c>
      <c r="AJ48" s="62"/>
      <c r="AK48" s="65">
        <v>44</v>
      </c>
      <c r="AL48" s="66" t="str">
        <f t="shared" si="39"/>
        <v>利根町</v>
      </c>
      <c r="AM48" s="67">
        <v>3649</v>
      </c>
      <c r="AN48" s="67">
        <v>63218</v>
      </c>
      <c r="AO48" s="67">
        <v>62991</v>
      </c>
      <c r="AP48" s="67">
        <v>558180</v>
      </c>
      <c r="AQ48" s="67">
        <v>556331</v>
      </c>
      <c r="AR48" s="67">
        <v>178145</v>
      </c>
      <c r="AS48" s="67">
        <v>38</v>
      </c>
      <c r="AT48" s="67">
        <v>205</v>
      </c>
      <c r="AU48" s="67">
        <v>202</v>
      </c>
      <c r="AV48" s="63"/>
      <c r="AW48" s="65">
        <v>44</v>
      </c>
      <c r="AX48" s="66" t="str">
        <f t="shared" si="40"/>
        <v>利根町</v>
      </c>
      <c r="AY48" s="67">
        <v>0</v>
      </c>
      <c r="AZ48" s="67">
        <v>1293990</v>
      </c>
      <c r="BA48" s="67">
        <v>1253391</v>
      </c>
      <c r="BB48" s="67">
        <v>14055292</v>
      </c>
      <c r="BC48" s="67">
        <v>13682181</v>
      </c>
      <c r="BD48" s="67">
        <v>2280308</v>
      </c>
      <c r="BE48" s="67">
        <v>0</v>
      </c>
      <c r="BF48" s="67">
        <v>7096</v>
      </c>
      <c r="BG48" s="67">
        <v>6788</v>
      </c>
      <c r="BH48" s="63"/>
      <c r="BI48" s="65">
        <v>44</v>
      </c>
      <c r="BJ48" s="66" t="str">
        <f t="shared" si="41"/>
        <v>利根町</v>
      </c>
      <c r="BK48" s="67">
        <v>0</v>
      </c>
      <c r="BL48" s="67">
        <v>1233896</v>
      </c>
      <c r="BM48" s="67">
        <v>1229948</v>
      </c>
      <c r="BN48" s="67">
        <v>8315364</v>
      </c>
      <c r="BO48" s="67">
        <v>8293372</v>
      </c>
      <c r="BP48" s="67">
        <v>2764121</v>
      </c>
      <c r="BQ48" s="67">
        <v>0</v>
      </c>
      <c r="BR48" s="67">
        <v>4616</v>
      </c>
      <c r="BS48" s="67">
        <v>4533</v>
      </c>
      <c r="BT48" s="63"/>
      <c r="BU48" s="65">
        <v>44</v>
      </c>
      <c r="BV48" s="66" t="str">
        <f t="shared" si="42"/>
        <v>利根町</v>
      </c>
      <c r="BW48" s="67">
        <v>0</v>
      </c>
      <c r="BX48" s="67">
        <v>573776</v>
      </c>
      <c r="BY48" s="67">
        <v>573355</v>
      </c>
      <c r="BZ48" s="67">
        <v>4521053</v>
      </c>
      <c r="CA48" s="67">
        <v>4518303</v>
      </c>
      <c r="CB48" s="67">
        <v>3157851</v>
      </c>
      <c r="CC48" s="67">
        <v>0</v>
      </c>
      <c r="CD48" s="67">
        <v>1597</v>
      </c>
      <c r="CE48" s="67">
        <v>1580</v>
      </c>
      <c r="CF48" s="63"/>
      <c r="CG48" s="65">
        <v>44</v>
      </c>
      <c r="CH48" s="66" t="str">
        <f t="shared" si="43"/>
        <v>利根町</v>
      </c>
      <c r="CI48" s="67">
        <v>234323</v>
      </c>
      <c r="CJ48" s="67">
        <v>3101662</v>
      </c>
      <c r="CK48" s="67">
        <v>3056694</v>
      </c>
      <c r="CL48" s="67">
        <v>26891709</v>
      </c>
      <c r="CM48" s="67">
        <v>26493856</v>
      </c>
      <c r="CN48" s="67">
        <v>8202280</v>
      </c>
      <c r="CO48" s="72">
        <v>389</v>
      </c>
      <c r="CP48" s="72">
        <v>13309</v>
      </c>
      <c r="CQ48" s="72">
        <v>12901</v>
      </c>
      <c r="CR48" s="62"/>
      <c r="CS48" s="65">
        <v>44</v>
      </c>
      <c r="CT48" s="66" t="str">
        <f t="shared" si="44"/>
        <v>利根町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72">
        <v>0</v>
      </c>
      <c r="DB48" s="72">
        <v>0</v>
      </c>
      <c r="DC48" s="72">
        <v>0</v>
      </c>
      <c r="DD48" s="62"/>
      <c r="DE48" s="65">
        <v>44</v>
      </c>
      <c r="DF48" s="66" t="str">
        <f t="shared" si="45"/>
        <v>利根町</v>
      </c>
      <c r="DG48" s="67">
        <v>0</v>
      </c>
      <c r="DH48" s="67">
        <v>0</v>
      </c>
      <c r="DI48" s="67">
        <v>0</v>
      </c>
      <c r="DJ48" s="67">
        <v>0</v>
      </c>
      <c r="DK48" s="67">
        <v>0</v>
      </c>
      <c r="DL48" s="67">
        <v>0</v>
      </c>
      <c r="DM48" s="72">
        <v>0</v>
      </c>
      <c r="DN48" s="72">
        <v>0</v>
      </c>
      <c r="DO48" s="72">
        <v>0</v>
      </c>
      <c r="DP48" s="62"/>
      <c r="DQ48" s="65">
        <v>44</v>
      </c>
      <c r="DR48" s="66" t="str">
        <f t="shared" si="46"/>
        <v>利根町</v>
      </c>
      <c r="DS48" s="67">
        <v>27407</v>
      </c>
      <c r="DT48" s="67">
        <v>15979</v>
      </c>
      <c r="DU48" s="67">
        <v>12617</v>
      </c>
      <c r="DV48" s="67">
        <v>144</v>
      </c>
      <c r="DW48" s="67">
        <v>114</v>
      </c>
      <c r="DX48" s="67">
        <v>114</v>
      </c>
      <c r="DY48" s="72">
        <v>12</v>
      </c>
      <c r="DZ48" s="72">
        <v>16</v>
      </c>
      <c r="EA48" s="72">
        <v>13</v>
      </c>
      <c r="EB48" s="62"/>
      <c r="EC48" s="65">
        <v>44</v>
      </c>
      <c r="ED48" s="66" t="str">
        <f t="shared" si="47"/>
        <v>利根町</v>
      </c>
      <c r="EE48" s="67">
        <v>44711</v>
      </c>
      <c r="EF48" s="67">
        <v>558920</v>
      </c>
      <c r="EG48" s="67">
        <v>471740</v>
      </c>
      <c r="EH48" s="67">
        <v>19562</v>
      </c>
      <c r="EI48" s="67">
        <v>16511</v>
      </c>
      <c r="EJ48" s="67">
        <v>16511</v>
      </c>
      <c r="EK48" s="72">
        <v>91</v>
      </c>
      <c r="EL48" s="72">
        <v>924</v>
      </c>
      <c r="EM48" s="72">
        <v>759</v>
      </c>
      <c r="EO48" s="65">
        <v>44</v>
      </c>
      <c r="EP48" s="66" t="str">
        <f t="shared" si="48"/>
        <v>利根町</v>
      </c>
      <c r="EQ48" s="67">
        <v>5987</v>
      </c>
      <c r="ER48" s="67">
        <v>25959</v>
      </c>
      <c r="ES48" s="67">
        <v>22403</v>
      </c>
      <c r="ET48" s="67">
        <v>2076</v>
      </c>
      <c r="EU48" s="67">
        <v>1792</v>
      </c>
      <c r="EV48" s="67">
        <v>1791</v>
      </c>
      <c r="EW48" s="72">
        <v>15</v>
      </c>
      <c r="EX48" s="72">
        <v>74</v>
      </c>
      <c r="EY48" s="72">
        <v>66</v>
      </c>
      <c r="FA48" s="65">
        <v>44</v>
      </c>
      <c r="FB48" s="66" t="str">
        <f t="shared" si="49"/>
        <v>利根町</v>
      </c>
      <c r="FC48" s="67">
        <v>0</v>
      </c>
      <c r="FD48" s="67">
        <v>0</v>
      </c>
      <c r="FE48" s="67">
        <v>0</v>
      </c>
      <c r="FF48" s="67">
        <v>0</v>
      </c>
      <c r="FG48" s="67">
        <v>0</v>
      </c>
      <c r="FH48" s="67">
        <v>0</v>
      </c>
      <c r="FI48" s="72">
        <v>0</v>
      </c>
      <c r="FJ48" s="72">
        <v>0</v>
      </c>
      <c r="FK48" s="72">
        <v>0</v>
      </c>
      <c r="FM48" s="65">
        <v>44</v>
      </c>
      <c r="FN48" s="66" t="str">
        <f t="shared" si="50"/>
        <v>利根町</v>
      </c>
      <c r="FO48" s="67">
        <v>115674</v>
      </c>
      <c r="FP48" s="67">
        <v>105436</v>
      </c>
      <c r="FQ48" s="67">
        <v>84269</v>
      </c>
      <c r="FR48" s="67">
        <v>3163</v>
      </c>
      <c r="FS48" s="67">
        <v>2528</v>
      </c>
      <c r="FT48" s="67">
        <v>2528</v>
      </c>
      <c r="FU48" s="72">
        <v>220</v>
      </c>
      <c r="FV48" s="72">
        <v>214</v>
      </c>
      <c r="FW48" s="72">
        <v>157</v>
      </c>
      <c r="FY48" s="65">
        <v>44</v>
      </c>
      <c r="FZ48" s="66" t="str">
        <f t="shared" si="51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2"/>
        <v>利根町</v>
      </c>
      <c r="GM48" s="67">
        <v>0</v>
      </c>
      <c r="GN48" s="67">
        <v>0</v>
      </c>
      <c r="GO48" s="67">
        <v>0</v>
      </c>
      <c r="GP48" s="67">
        <v>0</v>
      </c>
      <c r="GQ48" s="67">
        <v>0</v>
      </c>
      <c r="GR48" s="67">
        <v>0</v>
      </c>
      <c r="GS48" s="72">
        <v>0</v>
      </c>
      <c r="GT48" s="72">
        <v>0</v>
      </c>
      <c r="GU48" s="72">
        <v>0</v>
      </c>
      <c r="GW48" s="65">
        <v>44</v>
      </c>
      <c r="GX48" s="66" t="str">
        <f t="shared" si="53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4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</row>
    <row r="49" spans="1:227" s="56" customFormat="1" ht="15" customHeight="1">
      <c r="A49" s="82"/>
      <c r="B49" s="83" t="s">
        <v>124</v>
      </c>
      <c r="C49" s="84">
        <f>SUM(C37:C48)</f>
        <v>995877</v>
      </c>
      <c r="D49" s="84">
        <f aca="true" t="shared" si="55" ref="D49:K49">SUM(D37:D48)</f>
        <v>138116626</v>
      </c>
      <c r="E49" s="84">
        <f t="shared" si="55"/>
        <v>132172068</v>
      </c>
      <c r="F49" s="84">
        <f t="shared" si="55"/>
        <v>14253584</v>
      </c>
      <c r="G49" s="84">
        <f t="shared" si="55"/>
        <v>13676775</v>
      </c>
      <c r="H49" s="84">
        <f t="shared" si="55"/>
        <v>13676775</v>
      </c>
      <c r="I49" s="84">
        <f t="shared" si="55"/>
        <v>3210</v>
      </c>
      <c r="J49" s="84">
        <f t="shared" si="55"/>
        <v>111637</v>
      </c>
      <c r="K49" s="84">
        <f t="shared" si="55"/>
        <v>103724</v>
      </c>
      <c r="L49" s="64"/>
      <c r="M49" s="73"/>
      <c r="N49" s="74" t="s">
        <v>124</v>
      </c>
      <c r="O49" s="85">
        <f aca="true" t="shared" si="56" ref="O49:W49">SUM(O37:O48)</f>
        <v>169857</v>
      </c>
      <c r="P49" s="85">
        <f t="shared" si="56"/>
        <v>458534</v>
      </c>
      <c r="Q49" s="85">
        <f t="shared" si="56"/>
        <v>455702</v>
      </c>
      <c r="R49" s="85">
        <f t="shared" si="56"/>
        <v>2443779</v>
      </c>
      <c r="S49" s="85">
        <f t="shared" si="56"/>
        <v>2437628</v>
      </c>
      <c r="T49" s="85">
        <f t="shared" si="56"/>
        <v>656239</v>
      </c>
      <c r="U49" s="85">
        <f t="shared" si="56"/>
        <v>264</v>
      </c>
      <c r="V49" s="85">
        <f t="shared" si="56"/>
        <v>691</v>
      </c>
      <c r="W49" s="85">
        <f t="shared" si="56"/>
        <v>679</v>
      </c>
      <c r="X49" s="86"/>
      <c r="Y49" s="73"/>
      <c r="Z49" s="74" t="s">
        <v>124</v>
      </c>
      <c r="AA49" s="85">
        <f aca="true" t="shared" si="57" ref="AA49:AI49">SUM(AA37:AA48)</f>
        <v>1324838</v>
      </c>
      <c r="AB49" s="85">
        <f t="shared" si="57"/>
        <v>149895856</v>
      </c>
      <c r="AC49" s="85">
        <f t="shared" si="57"/>
        <v>140294790</v>
      </c>
      <c r="AD49" s="85">
        <f t="shared" si="57"/>
        <v>8199197</v>
      </c>
      <c r="AE49" s="85">
        <f t="shared" si="57"/>
        <v>7693330</v>
      </c>
      <c r="AF49" s="85">
        <f t="shared" si="57"/>
        <v>7693330</v>
      </c>
      <c r="AG49" s="85">
        <f t="shared" si="57"/>
        <v>3974</v>
      </c>
      <c r="AH49" s="85">
        <f t="shared" si="57"/>
        <v>165345</v>
      </c>
      <c r="AI49" s="85">
        <f t="shared" si="57"/>
        <v>151024</v>
      </c>
      <c r="AJ49" s="64"/>
      <c r="AK49" s="73"/>
      <c r="AL49" s="74" t="s">
        <v>124</v>
      </c>
      <c r="AM49" s="85">
        <f aca="true" t="shared" si="58" ref="AM49:AU49">SUM(AM37:AM48)</f>
        <v>712061</v>
      </c>
      <c r="AN49" s="85">
        <f t="shared" si="58"/>
        <v>3603069</v>
      </c>
      <c r="AO49" s="85">
        <f t="shared" si="58"/>
        <v>3556007</v>
      </c>
      <c r="AP49" s="85">
        <f t="shared" si="58"/>
        <v>31957116</v>
      </c>
      <c r="AQ49" s="85">
        <f t="shared" si="58"/>
        <v>31586039</v>
      </c>
      <c r="AR49" s="85">
        <f t="shared" si="58"/>
        <v>6695013</v>
      </c>
      <c r="AS49" s="85">
        <f t="shared" si="58"/>
        <v>552</v>
      </c>
      <c r="AT49" s="85">
        <f t="shared" si="58"/>
        <v>5281</v>
      </c>
      <c r="AU49" s="85">
        <f t="shared" si="58"/>
        <v>5132</v>
      </c>
      <c r="AV49" s="87"/>
      <c r="AW49" s="73"/>
      <c r="AX49" s="74" t="s">
        <v>124</v>
      </c>
      <c r="AY49" s="85">
        <f aca="true" t="shared" si="59" ref="AY49:BG49">SUM(AY37:AY48)</f>
        <v>0</v>
      </c>
      <c r="AZ49" s="85">
        <f t="shared" si="59"/>
        <v>20091296</v>
      </c>
      <c r="BA49" s="85">
        <f t="shared" si="59"/>
        <v>18881478</v>
      </c>
      <c r="BB49" s="85">
        <f t="shared" si="59"/>
        <v>227128536</v>
      </c>
      <c r="BC49" s="85">
        <f t="shared" si="59"/>
        <v>219608742</v>
      </c>
      <c r="BD49" s="85">
        <f t="shared" si="59"/>
        <v>35659173</v>
      </c>
      <c r="BE49" s="85">
        <f t="shared" si="59"/>
        <v>0</v>
      </c>
      <c r="BF49" s="85">
        <f t="shared" si="59"/>
        <v>98577</v>
      </c>
      <c r="BG49" s="85">
        <f t="shared" si="59"/>
        <v>90055</v>
      </c>
      <c r="BH49" s="87"/>
      <c r="BI49" s="73"/>
      <c r="BJ49" s="74" t="s">
        <v>124</v>
      </c>
      <c r="BK49" s="85">
        <f aca="true" t="shared" si="60" ref="BK49:BS49">SUM(BK37:BK48)</f>
        <v>0</v>
      </c>
      <c r="BL49" s="85">
        <f t="shared" si="60"/>
        <v>33573186</v>
      </c>
      <c r="BM49" s="85">
        <f t="shared" si="60"/>
        <v>33311724</v>
      </c>
      <c r="BN49" s="85">
        <f t="shared" si="60"/>
        <v>254947971</v>
      </c>
      <c r="BO49" s="85">
        <f t="shared" si="60"/>
        <v>254049388</v>
      </c>
      <c r="BP49" s="85">
        <f t="shared" si="60"/>
        <v>81565235</v>
      </c>
      <c r="BQ49" s="85">
        <f t="shared" si="60"/>
        <v>0</v>
      </c>
      <c r="BR49" s="85">
        <f t="shared" si="60"/>
        <v>95425</v>
      </c>
      <c r="BS49" s="85">
        <f t="shared" si="60"/>
        <v>91381</v>
      </c>
      <c r="BT49" s="87"/>
      <c r="BU49" s="73"/>
      <c r="BV49" s="74" t="s">
        <v>124</v>
      </c>
      <c r="BW49" s="85">
        <f aca="true" t="shared" si="61" ref="BW49:CE49">SUM(BW37:BW48)</f>
        <v>0</v>
      </c>
      <c r="BX49" s="85">
        <f t="shared" si="61"/>
        <v>22190445</v>
      </c>
      <c r="BY49" s="85">
        <f t="shared" si="61"/>
        <v>22170387</v>
      </c>
      <c r="BZ49" s="85">
        <f t="shared" si="61"/>
        <v>245111116</v>
      </c>
      <c r="CA49" s="85">
        <f t="shared" si="61"/>
        <v>245048845</v>
      </c>
      <c r="CB49" s="85">
        <f t="shared" si="61"/>
        <v>170070764</v>
      </c>
      <c r="CC49" s="85">
        <f t="shared" si="61"/>
        <v>0</v>
      </c>
      <c r="CD49" s="85">
        <f t="shared" si="61"/>
        <v>24758</v>
      </c>
      <c r="CE49" s="85">
        <f t="shared" si="61"/>
        <v>24350</v>
      </c>
      <c r="CF49" s="87"/>
      <c r="CG49" s="73"/>
      <c r="CH49" s="74" t="s">
        <v>124</v>
      </c>
      <c r="CI49" s="85">
        <f aca="true" t="shared" si="62" ref="CI49:CQ49">SUM(CI37:CI48)</f>
        <v>5947037</v>
      </c>
      <c r="CJ49" s="85">
        <f t="shared" si="62"/>
        <v>75854927</v>
      </c>
      <c r="CK49" s="85">
        <f t="shared" si="62"/>
        <v>74363589</v>
      </c>
      <c r="CL49" s="85">
        <f t="shared" si="62"/>
        <v>727187623</v>
      </c>
      <c r="CM49" s="85">
        <f t="shared" si="62"/>
        <v>718706975</v>
      </c>
      <c r="CN49" s="85">
        <f t="shared" si="62"/>
        <v>287295172</v>
      </c>
      <c r="CO49" s="85">
        <f t="shared" si="62"/>
        <v>4857</v>
      </c>
      <c r="CP49" s="85">
        <f t="shared" si="62"/>
        <v>218760</v>
      </c>
      <c r="CQ49" s="85">
        <f t="shared" si="62"/>
        <v>205786</v>
      </c>
      <c r="CR49" s="64"/>
      <c r="CS49" s="73"/>
      <c r="CT49" s="74" t="s">
        <v>124</v>
      </c>
      <c r="CU49" s="85">
        <f aca="true" t="shared" si="63" ref="CU49:DC49">SUM(CU37:CU48)</f>
        <v>0</v>
      </c>
      <c r="CV49" s="85">
        <f t="shared" si="63"/>
        <v>0</v>
      </c>
      <c r="CW49" s="85">
        <f t="shared" si="63"/>
        <v>0</v>
      </c>
      <c r="CX49" s="85">
        <f t="shared" si="63"/>
        <v>0</v>
      </c>
      <c r="CY49" s="85">
        <f t="shared" si="63"/>
        <v>0</v>
      </c>
      <c r="CZ49" s="85">
        <f t="shared" si="63"/>
        <v>0</v>
      </c>
      <c r="DA49" s="85">
        <f t="shared" si="63"/>
        <v>0</v>
      </c>
      <c r="DB49" s="85">
        <f t="shared" si="63"/>
        <v>0</v>
      </c>
      <c r="DC49" s="85">
        <f t="shared" si="63"/>
        <v>0</v>
      </c>
      <c r="DD49" s="64"/>
      <c r="DE49" s="73"/>
      <c r="DF49" s="74" t="s">
        <v>124</v>
      </c>
      <c r="DG49" s="85">
        <f aca="true" t="shared" si="64" ref="DG49:DO49">SUM(DG37:DG48)</f>
        <v>996</v>
      </c>
      <c r="DH49" s="85">
        <f t="shared" si="64"/>
        <v>54</v>
      </c>
      <c r="DI49" s="85">
        <f t="shared" si="64"/>
        <v>54</v>
      </c>
      <c r="DJ49" s="85">
        <f t="shared" si="64"/>
        <v>15012</v>
      </c>
      <c r="DK49" s="85">
        <f t="shared" si="64"/>
        <v>15012</v>
      </c>
      <c r="DL49" s="85">
        <f t="shared" si="64"/>
        <v>15012</v>
      </c>
      <c r="DM49" s="85">
        <f t="shared" si="64"/>
        <v>4</v>
      </c>
      <c r="DN49" s="85">
        <f t="shared" si="64"/>
        <v>11</v>
      </c>
      <c r="DO49" s="85">
        <f t="shared" si="64"/>
        <v>11</v>
      </c>
      <c r="DP49" s="64"/>
      <c r="DQ49" s="73"/>
      <c r="DR49" s="74" t="s">
        <v>124</v>
      </c>
      <c r="DS49" s="85">
        <f aca="true" t="shared" si="65" ref="DS49:EA49">SUM(DS37:DS48)</f>
        <v>6823207</v>
      </c>
      <c r="DT49" s="85">
        <f t="shared" si="65"/>
        <v>104929</v>
      </c>
      <c r="DU49" s="85">
        <f t="shared" si="65"/>
        <v>92733</v>
      </c>
      <c r="DV49" s="85">
        <f t="shared" si="65"/>
        <v>3478</v>
      </c>
      <c r="DW49" s="85">
        <f t="shared" si="65"/>
        <v>3218</v>
      </c>
      <c r="DX49" s="85">
        <f t="shared" si="65"/>
        <v>3218</v>
      </c>
      <c r="DY49" s="85">
        <f t="shared" si="65"/>
        <v>278</v>
      </c>
      <c r="DZ49" s="85">
        <f t="shared" si="65"/>
        <v>152</v>
      </c>
      <c r="EA49" s="85">
        <f t="shared" si="65"/>
        <v>125</v>
      </c>
      <c r="EB49" s="64"/>
      <c r="EC49" s="73"/>
      <c r="ED49" s="74" t="s">
        <v>124</v>
      </c>
      <c r="EE49" s="85">
        <f aca="true" t="shared" si="66" ref="EE49:EM49">SUM(EE37:EE48)</f>
        <v>50332653</v>
      </c>
      <c r="EF49" s="85">
        <f t="shared" si="66"/>
        <v>249342940</v>
      </c>
      <c r="EG49" s="85">
        <f t="shared" si="66"/>
        <v>228718050</v>
      </c>
      <c r="EH49" s="85">
        <f t="shared" si="66"/>
        <v>4981869</v>
      </c>
      <c r="EI49" s="85">
        <f t="shared" si="66"/>
        <v>4529257</v>
      </c>
      <c r="EJ49" s="85">
        <f t="shared" si="66"/>
        <v>4529209</v>
      </c>
      <c r="EK49" s="85">
        <f t="shared" si="66"/>
        <v>2862</v>
      </c>
      <c r="EL49" s="85">
        <f t="shared" si="66"/>
        <v>85276</v>
      </c>
      <c r="EM49" s="85">
        <f t="shared" si="66"/>
        <v>71600</v>
      </c>
      <c r="EO49" s="73"/>
      <c r="EP49" s="74" t="s">
        <v>124</v>
      </c>
      <c r="EQ49" s="85">
        <f aca="true" t="shared" si="67" ref="EQ49:EY49">SUM(EQ37:EQ48)</f>
        <v>466403</v>
      </c>
      <c r="ER49" s="85">
        <f t="shared" si="67"/>
        <v>2721574</v>
      </c>
      <c r="ES49" s="85">
        <f t="shared" si="67"/>
        <v>2604195</v>
      </c>
      <c r="ET49" s="85">
        <f t="shared" si="67"/>
        <v>8003293</v>
      </c>
      <c r="EU49" s="85">
        <f t="shared" si="67"/>
        <v>7991295</v>
      </c>
      <c r="EV49" s="85">
        <f t="shared" si="67"/>
        <v>5442427</v>
      </c>
      <c r="EW49" s="85">
        <f t="shared" si="67"/>
        <v>370</v>
      </c>
      <c r="EX49" s="85">
        <f t="shared" si="67"/>
        <v>1497</v>
      </c>
      <c r="EY49" s="85">
        <f t="shared" si="67"/>
        <v>1294</v>
      </c>
      <c r="FA49" s="73"/>
      <c r="FB49" s="74" t="s">
        <v>124</v>
      </c>
      <c r="FC49" s="85">
        <f aca="true" t="shared" si="68" ref="FC49:FK49">SUM(FC37:FC48)</f>
        <v>637703</v>
      </c>
      <c r="FD49" s="85">
        <f t="shared" si="68"/>
        <v>2487389</v>
      </c>
      <c r="FE49" s="85">
        <f t="shared" si="68"/>
        <v>2475417</v>
      </c>
      <c r="FF49" s="85">
        <f t="shared" si="68"/>
        <v>114445</v>
      </c>
      <c r="FG49" s="85">
        <f t="shared" si="68"/>
        <v>114249</v>
      </c>
      <c r="FH49" s="85">
        <f t="shared" si="68"/>
        <v>92076</v>
      </c>
      <c r="FI49" s="85">
        <f t="shared" si="68"/>
        <v>37</v>
      </c>
      <c r="FJ49" s="85">
        <f t="shared" si="68"/>
        <v>347</v>
      </c>
      <c r="FK49" s="85">
        <f t="shared" si="68"/>
        <v>334</v>
      </c>
      <c r="FM49" s="73"/>
      <c r="FN49" s="74" t="s">
        <v>124</v>
      </c>
      <c r="FO49" s="85">
        <f aca="true" t="shared" si="69" ref="FO49:FW49">SUM(FO37:FO48)</f>
        <v>2445996</v>
      </c>
      <c r="FP49" s="85">
        <f t="shared" si="69"/>
        <v>22495116</v>
      </c>
      <c r="FQ49" s="85">
        <f t="shared" si="69"/>
        <v>18567445</v>
      </c>
      <c r="FR49" s="85">
        <f t="shared" si="69"/>
        <v>667319</v>
      </c>
      <c r="FS49" s="85">
        <f t="shared" si="69"/>
        <v>615764</v>
      </c>
      <c r="FT49" s="85">
        <f t="shared" si="69"/>
        <v>499991</v>
      </c>
      <c r="FU49" s="85">
        <f t="shared" si="69"/>
        <v>1774</v>
      </c>
      <c r="FV49" s="85">
        <f t="shared" si="69"/>
        <v>21205</v>
      </c>
      <c r="FW49" s="85">
        <f t="shared" si="69"/>
        <v>17252</v>
      </c>
      <c r="FY49" s="73"/>
      <c r="FZ49" s="74" t="s">
        <v>124</v>
      </c>
      <c r="GA49" s="85">
        <f aca="true" t="shared" si="70" ref="GA49:GI49">SUM(GA37:GA48)</f>
        <v>850266</v>
      </c>
      <c r="GB49" s="85">
        <f t="shared" si="70"/>
        <v>11529478</v>
      </c>
      <c r="GC49" s="85">
        <f t="shared" si="70"/>
        <v>11527834</v>
      </c>
      <c r="GD49" s="85">
        <f t="shared" si="70"/>
        <v>11620386</v>
      </c>
      <c r="GE49" s="85">
        <f t="shared" si="70"/>
        <v>11618737</v>
      </c>
      <c r="GF49" s="85">
        <f t="shared" si="70"/>
        <v>8026062</v>
      </c>
      <c r="GG49" s="85">
        <f t="shared" si="70"/>
        <v>176</v>
      </c>
      <c r="GH49" s="85">
        <f t="shared" si="70"/>
        <v>4263</v>
      </c>
      <c r="GI49" s="85">
        <f t="shared" si="70"/>
        <v>4251</v>
      </c>
      <c r="GK49" s="73"/>
      <c r="GL49" s="74" t="s">
        <v>124</v>
      </c>
      <c r="GM49" s="85">
        <f aca="true" t="shared" si="71" ref="GM49:GU49">SUM(GM37:GM48)</f>
        <v>851473</v>
      </c>
      <c r="GN49" s="85">
        <f t="shared" si="71"/>
        <v>41384</v>
      </c>
      <c r="GO49" s="85">
        <f t="shared" si="71"/>
        <v>41251</v>
      </c>
      <c r="GP49" s="85">
        <f t="shared" si="71"/>
        <v>80532</v>
      </c>
      <c r="GQ49" s="85">
        <f t="shared" si="71"/>
        <v>80418</v>
      </c>
      <c r="GR49" s="85">
        <f t="shared" si="71"/>
        <v>56292</v>
      </c>
      <c r="GS49" s="85">
        <f t="shared" si="71"/>
        <v>205</v>
      </c>
      <c r="GT49" s="85">
        <f t="shared" si="71"/>
        <v>49</v>
      </c>
      <c r="GU49" s="85">
        <f t="shared" si="71"/>
        <v>48</v>
      </c>
      <c r="GW49" s="73"/>
      <c r="GX49" s="74" t="s">
        <v>124</v>
      </c>
      <c r="GY49" s="85">
        <f aca="true" t="shared" si="72" ref="GY49:HG49">SUM(GY37:GY48)</f>
        <v>4127</v>
      </c>
      <c r="GZ49" s="85">
        <f t="shared" si="72"/>
        <v>611820</v>
      </c>
      <c r="HA49" s="85">
        <f t="shared" si="72"/>
        <v>611560</v>
      </c>
      <c r="HB49" s="85">
        <f t="shared" si="72"/>
        <v>575551</v>
      </c>
      <c r="HC49" s="85">
        <f t="shared" si="72"/>
        <v>575473</v>
      </c>
      <c r="HD49" s="85">
        <f t="shared" si="72"/>
        <v>276352</v>
      </c>
      <c r="HE49" s="85">
        <f t="shared" si="72"/>
        <v>20</v>
      </c>
      <c r="HF49" s="85">
        <f t="shared" si="72"/>
        <v>2123</v>
      </c>
      <c r="HG49" s="85">
        <f t="shared" si="72"/>
        <v>2119</v>
      </c>
      <c r="HI49" s="73"/>
      <c r="HJ49" s="74" t="s">
        <v>124</v>
      </c>
      <c r="HK49" s="85">
        <f aca="true" t="shared" si="73" ref="HK49:HS49">SUM(HK37:HK48)</f>
        <v>0</v>
      </c>
      <c r="HL49" s="85">
        <f t="shared" si="73"/>
        <v>0</v>
      </c>
      <c r="HM49" s="85">
        <f t="shared" si="73"/>
        <v>0</v>
      </c>
      <c r="HN49" s="85">
        <f t="shared" si="73"/>
        <v>0</v>
      </c>
      <c r="HO49" s="85">
        <f t="shared" si="73"/>
        <v>0</v>
      </c>
      <c r="HP49" s="85">
        <f t="shared" si="73"/>
        <v>0</v>
      </c>
      <c r="HQ49" s="85">
        <f t="shared" si="73"/>
        <v>0</v>
      </c>
      <c r="HR49" s="85">
        <f t="shared" si="73"/>
        <v>0</v>
      </c>
      <c r="HS49" s="85">
        <f t="shared" si="73"/>
        <v>0</v>
      </c>
    </row>
    <row r="50" spans="1:227" s="56" customFormat="1" ht="15" customHeight="1">
      <c r="A50" s="82"/>
      <c r="B50" s="83" t="s">
        <v>125</v>
      </c>
      <c r="C50" s="84">
        <f>SUM(C49,C36)</f>
        <v>10699753</v>
      </c>
      <c r="D50" s="84">
        <f aca="true" t="shared" si="74" ref="D50:K50">SUM(D49,D36)</f>
        <v>921530667</v>
      </c>
      <c r="E50" s="84">
        <f t="shared" si="74"/>
        <v>886506485</v>
      </c>
      <c r="F50" s="84">
        <f t="shared" si="74"/>
        <v>99862492</v>
      </c>
      <c r="G50" s="84">
        <f t="shared" si="74"/>
        <v>96346867</v>
      </c>
      <c r="H50" s="84">
        <f t="shared" si="74"/>
        <v>96327307</v>
      </c>
      <c r="I50" s="84">
        <f t="shared" si="74"/>
        <v>32985</v>
      </c>
      <c r="J50" s="84">
        <f t="shared" si="74"/>
        <v>712180</v>
      </c>
      <c r="K50" s="84">
        <f t="shared" si="74"/>
        <v>667306</v>
      </c>
      <c r="L50" s="64"/>
      <c r="M50" s="82"/>
      <c r="N50" s="83" t="s">
        <v>125</v>
      </c>
      <c r="O50" s="84">
        <f aca="true" t="shared" si="75" ref="O50:W50">SUM(O49,O36)</f>
        <v>560946</v>
      </c>
      <c r="P50" s="84">
        <f t="shared" si="75"/>
        <v>6463792</v>
      </c>
      <c r="Q50" s="84">
        <f t="shared" si="75"/>
        <v>6417479</v>
      </c>
      <c r="R50" s="84">
        <f t="shared" si="75"/>
        <v>35957414</v>
      </c>
      <c r="S50" s="84">
        <f t="shared" si="75"/>
        <v>35802006</v>
      </c>
      <c r="T50" s="84">
        <f t="shared" si="75"/>
        <v>10848040</v>
      </c>
      <c r="U50" s="84">
        <f t="shared" si="75"/>
        <v>1091</v>
      </c>
      <c r="V50" s="84">
        <f t="shared" si="75"/>
        <v>10232</v>
      </c>
      <c r="W50" s="84">
        <f t="shared" si="75"/>
        <v>10040</v>
      </c>
      <c r="X50" s="86"/>
      <c r="Y50" s="82"/>
      <c r="Z50" s="83" t="s">
        <v>125</v>
      </c>
      <c r="AA50" s="84">
        <f aca="true" t="shared" si="76" ref="AA50:AI50">SUM(AA49,AA36)</f>
        <v>14499536</v>
      </c>
      <c r="AB50" s="84">
        <f t="shared" si="76"/>
        <v>966663837</v>
      </c>
      <c r="AC50" s="84">
        <f t="shared" si="76"/>
        <v>908529695</v>
      </c>
      <c r="AD50" s="84">
        <f t="shared" si="76"/>
        <v>51240658</v>
      </c>
      <c r="AE50" s="84">
        <f t="shared" si="76"/>
        <v>48242418</v>
      </c>
      <c r="AF50" s="84">
        <f t="shared" si="76"/>
        <v>48227244</v>
      </c>
      <c r="AG50" s="84">
        <f t="shared" si="76"/>
        <v>39712</v>
      </c>
      <c r="AH50" s="84">
        <f t="shared" si="76"/>
        <v>997877</v>
      </c>
      <c r="AI50" s="84">
        <f t="shared" si="76"/>
        <v>914940</v>
      </c>
      <c r="AJ50" s="64"/>
      <c r="AK50" s="82"/>
      <c r="AL50" s="83" t="s">
        <v>125</v>
      </c>
      <c r="AM50" s="84">
        <f aca="true" t="shared" si="77" ref="AM50:AU50">SUM(AM49,AM36)</f>
        <v>1265829</v>
      </c>
      <c r="AN50" s="84">
        <f t="shared" si="77"/>
        <v>39011696</v>
      </c>
      <c r="AO50" s="84">
        <f t="shared" si="77"/>
        <v>38742057</v>
      </c>
      <c r="AP50" s="84">
        <f t="shared" si="77"/>
        <v>430412783</v>
      </c>
      <c r="AQ50" s="84">
        <f t="shared" si="77"/>
        <v>428179914</v>
      </c>
      <c r="AR50" s="84">
        <f t="shared" si="77"/>
        <v>111261368</v>
      </c>
      <c r="AS50" s="84">
        <f t="shared" si="77"/>
        <v>2159</v>
      </c>
      <c r="AT50" s="84">
        <f t="shared" si="77"/>
        <v>62216</v>
      </c>
      <c r="AU50" s="84">
        <f t="shared" si="77"/>
        <v>61160</v>
      </c>
      <c r="AV50" s="87"/>
      <c r="AW50" s="82"/>
      <c r="AX50" s="83" t="s">
        <v>125</v>
      </c>
      <c r="AY50" s="84">
        <f aca="true" t="shared" si="78" ref="AY50:BG50">SUM(AY49,AY36)</f>
        <v>0</v>
      </c>
      <c r="AZ50" s="84">
        <f t="shared" si="78"/>
        <v>202630897</v>
      </c>
      <c r="BA50" s="84">
        <f t="shared" si="78"/>
        <v>194591163</v>
      </c>
      <c r="BB50" s="84">
        <f t="shared" si="78"/>
        <v>3399837936</v>
      </c>
      <c r="BC50" s="84">
        <f t="shared" si="78"/>
        <v>3344635074</v>
      </c>
      <c r="BD50" s="84">
        <f t="shared" si="78"/>
        <v>543176829</v>
      </c>
      <c r="BE50" s="84">
        <f t="shared" si="78"/>
        <v>0</v>
      </c>
      <c r="BF50" s="84">
        <f t="shared" si="78"/>
        <v>1018004</v>
      </c>
      <c r="BG50" s="84">
        <f t="shared" si="78"/>
        <v>960026</v>
      </c>
      <c r="BH50" s="87"/>
      <c r="BI50" s="82"/>
      <c r="BJ50" s="83" t="s">
        <v>125</v>
      </c>
      <c r="BK50" s="84">
        <f aca="true" t="shared" si="79" ref="BK50:BS50">SUM(BK49,BK36)</f>
        <v>0</v>
      </c>
      <c r="BL50" s="84">
        <f t="shared" si="79"/>
        <v>251482907</v>
      </c>
      <c r="BM50" s="84">
        <f t="shared" si="79"/>
        <v>250037102</v>
      </c>
      <c r="BN50" s="84">
        <f t="shared" si="79"/>
        <v>2350166348</v>
      </c>
      <c r="BO50" s="84">
        <f t="shared" si="79"/>
        <v>2344484427</v>
      </c>
      <c r="BP50" s="84">
        <f t="shared" si="79"/>
        <v>757381702</v>
      </c>
      <c r="BQ50" s="84">
        <f t="shared" si="79"/>
        <v>0</v>
      </c>
      <c r="BR50" s="84">
        <f t="shared" si="79"/>
        <v>865785</v>
      </c>
      <c r="BS50" s="84">
        <f t="shared" si="79"/>
        <v>840686</v>
      </c>
      <c r="BT50" s="87"/>
      <c r="BU50" s="82"/>
      <c r="BV50" s="83" t="s">
        <v>125</v>
      </c>
      <c r="BW50" s="84">
        <f aca="true" t="shared" si="80" ref="BW50:CE50">SUM(BW49,BW36)</f>
        <v>0</v>
      </c>
      <c r="BX50" s="84">
        <f t="shared" si="80"/>
        <v>224805844</v>
      </c>
      <c r="BY50" s="84">
        <f t="shared" si="80"/>
        <v>224638084</v>
      </c>
      <c r="BZ50" s="84">
        <f t="shared" si="80"/>
        <v>3039983479</v>
      </c>
      <c r="CA50" s="84">
        <f t="shared" si="80"/>
        <v>3039325860</v>
      </c>
      <c r="CB50" s="84">
        <f t="shared" si="80"/>
        <v>2091328246</v>
      </c>
      <c r="CC50" s="84">
        <f t="shared" si="80"/>
        <v>0</v>
      </c>
      <c r="CD50" s="84">
        <f t="shared" si="80"/>
        <v>286681</v>
      </c>
      <c r="CE50" s="84">
        <f t="shared" si="80"/>
        <v>283402</v>
      </c>
      <c r="CF50" s="87"/>
      <c r="CG50" s="82"/>
      <c r="CH50" s="83" t="s">
        <v>125</v>
      </c>
      <c r="CI50" s="84">
        <f aca="true" t="shared" si="81" ref="CI50:CQ50">SUM(CI49,CI36)</f>
        <v>57318442</v>
      </c>
      <c r="CJ50" s="84">
        <f t="shared" si="81"/>
        <v>678919648</v>
      </c>
      <c r="CK50" s="84">
        <f t="shared" si="81"/>
        <v>669266349</v>
      </c>
      <c r="CL50" s="84">
        <f t="shared" si="81"/>
        <v>8789987763</v>
      </c>
      <c r="CM50" s="84">
        <f t="shared" si="81"/>
        <v>8728445361</v>
      </c>
      <c r="CN50" s="84">
        <f t="shared" si="81"/>
        <v>3391886777</v>
      </c>
      <c r="CO50" s="84">
        <f t="shared" si="81"/>
        <v>43593</v>
      </c>
      <c r="CP50" s="84">
        <f t="shared" si="81"/>
        <v>2170470</v>
      </c>
      <c r="CQ50" s="84">
        <f t="shared" si="81"/>
        <v>2084114</v>
      </c>
      <c r="CR50" s="64"/>
      <c r="CS50" s="82"/>
      <c r="CT50" s="83" t="s">
        <v>125</v>
      </c>
      <c r="CU50" s="84">
        <f aca="true" t="shared" si="82" ref="CU50:DC50">SUM(CU49,CU36)</f>
        <v>0</v>
      </c>
      <c r="CV50" s="84">
        <f t="shared" si="82"/>
        <v>0</v>
      </c>
      <c r="CW50" s="84">
        <f t="shared" si="82"/>
        <v>0</v>
      </c>
      <c r="CX50" s="84">
        <f t="shared" si="82"/>
        <v>0</v>
      </c>
      <c r="CY50" s="84">
        <f t="shared" si="82"/>
        <v>0</v>
      </c>
      <c r="CZ50" s="84">
        <f t="shared" si="82"/>
        <v>0</v>
      </c>
      <c r="DA50" s="84">
        <f t="shared" si="82"/>
        <v>0</v>
      </c>
      <c r="DB50" s="84">
        <f t="shared" si="82"/>
        <v>0</v>
      </c>
      <c r="DC50" s="84">
        <f t="shared" si="82"/>
        <v>0</v>
      </c>
      <c r="DD50" s="64"/>
      <c r="DE50" s="82"/>
      <c r="DF50" s="83" t="s">
        <v>125</v>
      </c>
      <c r="DG50" s="84">
        <f aca="true" t="shared" si="83" ref="DG50:DO50">SUM(DG49,DG36)</f>
        <v>996</v>
      </c>
      <c r="DH50" s="84">
        <f t="shared" si="83"/>
        <v>260</v>
      </c>
      <c r="DI50" s="84">
        <f t="shared" si="83"/>
        <v>201</v>
      </c>
      <c r="DJ50" s="84">
        <f t="shared" si="83"/>
        <v>15823</v>
      </c>
      <c r="DK50" s="84">
        <f t="shared" si="83"/>
        <v>15408</v>
      </c>
      <c r="DL50" s="84">
        <f t="shared" si="83"/>
        <v>15342</v>
      </c>
      <c r="DM50" s="84">
        <f t="shared" si="83"/>
        <v>4</v>
      </c>
      <c r="DN50" s="84">
        <f t="shared" si="83"/>
        <v>24</v>
      </c>
      <c r="DO50" s="84">
        <f t="shared" si="83"/>
        <v>20</v>
      </c>
      <c r="DP50" s="64"/>
      <c r="DQ50" s="82"/>
      <c r="DR50" s="83" t="s">
        <v>125</v>
      </c>
      <c r="DS50" s="84">
        <f aca="true" t="shared" si="84" ref="DS50:EA50">SUM(DS49,DS36)</f>
        <v>19730062</v>
      </c>
      <c r="DT50" s="84">
        <f t="shared" si="84"/>
        <v>1090864</v>
      </c>
      <c r="DU50" s="84">
        <f t="shared" si="84"/>
        <v>948482</v>
      </c>
      <c r="DV50" s="84">
        <f t="shared" si="84"/>
        <v>101122</v>
      </c>
      <c r="DW50" s="84">
        <f t="shared" si="84"/>
        <v>97044</v>
      </c>
      <c r="DX50" s="84">
        <f t="shared" si="84"/>
        <v>78457</v>
      </c>
      <c r="DY50" s="84">
        <f t="shared" si="84"/>
        <v>4277</v>
      </c>
      <c r="DZ50" s="84">
        <f t="shared" si="84"/>
        <v>1382</v>
      </c>
      <c r="EA50" s="84">
        <f t="shared" si="84"/>
        <v>1105</v>
      </c>
      <c r="EB50" s="64"/>
      <c r="EC50" s="82"/>
      <c r="ED50" s="83" t="s">
        <v>125</v>
      </c>
      <c r="EE50" s="84">
        <f aca="true" t="shared" si="85" ref="EE50:EM50">SUM(EE49,EE36)</f>
        <v>411985867</v>
      </c>
      <c r="EF50" s="84">
        <f t="shared" si="85"/>
        <v>1198658800</v>
      </c>
      <c r="EG50" s="84">
        <f t="shared" si="85"/>
        <v>1086641296</v>
      </c>
      <c r="EH50" s="84">
        <f t="shared" si="85"/>
        <v>28394925</v>
      </c>
      <c r="EI50" s="84">
        <f t="shared" si="85"/>
        <v>25591022</v>
      </c>
      <c r="EJ50" s="84">
        <f t="shared" si="85"/>
        <v>25589010</v>
      </c>
      <c r="EK50" s="84">
        <f t="shared" si="85"/>
        <v>27762</v>
      </c>
      <c r="EL50" s="84">
        <f t="shared" si="85"/>
        <v>539314</v>
      </c>
      <c r="EM50" s="84">
        <f t="shared" si="85"/>
        <v>436032</v>
      </c>
      <c r="EO50" s="82"/>
      <c r="EP50" s="83" t="s">
        <v>125</v>
      </c>
      <c r="EQ50" s="84">
        <f aca="true" t="shared" si="86" ref="EQ50:EY50">SUM(EQ49,EQ36)</f>
        <v>3012418</v>
      </c>
      <c r="ER50" s="84">
        <f t="shared" si="86"/>
        <v>16540234</v>
      </c>
      <c r="ES50" s="84">
        <f t="shared" si="86"/>
        <v>16192484</v>
      </c>
      <c r="ET50" s="84">
        <f t="shared" si="86"/>
        <v>53623492</v>
      </c>
      <c r="EU50" s="84">
        <f t="shared" si="86"/>
        <v>53511674</v>
      </c>
      <c r="EV50" s="84">
        <f t="shared" si="86"/>
        <v>36213443</v>
      </c>
      <c r="EW50" s="84">
        <f t="shared" si="86"/>
        <v>2932</v>
      </c>
      <c r="EX50" s="84">
        <f t="shared" si="86"/>
        <v>15683</v>
      </c>
      <c r="EY50" s="84">
        <f t="shared" si="86"/>
        <v>14725</v>
      </c>
      <c r="FA50" s="82"/>
      <c r="FB50" s="83" t="s">
        <v>125</v>
      </c>
      <c r="FC50" s="84">
        <f aca="true" t="shared" si="87" ref="FC50:FK50">SUM(FC49,FC36)</f>
        <v>4679188</v>
      </c>
      <c r="FD50" s="84">
        <f t="shared" si="87"/>
        <v>8633452</v>
      </c>
      <c r="FE50" s="84">
        <f t="shared" si="87"/>
        <v>8547499</v>
      </c>
      <c r="FF50" s="84">
        <f t="shared" si="87"/>
        <v>370308</v>
      </c>
      <c r="FG50" s="84">
        <f t="shared" si="87"/>
        <v>368388</v>
      </c>
      <c r="FH50" s="84">
        <f t="shared" si="87"/>
        <v>345305</v>
      </c>
      <c r="FI50" s="84">
        <f t="shared" si="87"/>
        <v>116</v>
      </c>
      <c r="FJ50" s="84">
        <f t="shared" si="87"/>
        <v>1135</v>
      </c>
      <c r="FK50" s="84">
        <f t="shared" si="87"/>
        <v>1080</v>
      </c>
      <c r="FM50" s="82"/>
      <c r="FN50" s="83" t="s">
        <v>125</v>
      </c>
      <c r="FO50" s="84">
        <f aca="true" t="shared" si="88" ref="FO50:FW50">SUM(FO49,FO36)</f>
        <v>19793592</v>
      </c>
      <c r="FP50" s="84">
        <f t="shared" si="88"/>
        <v>78281896</v>
      </c>
      <c r="FQ50" s="84">
        <f t="shared" si="88"/>
        <v>62254751</v>
      </c>
      <c r="FR50" s="84">
        <f t="shared" si="88"/>
        <v>5675691</v>
      </c>
      <c r="FS50" s="84">
        <f t="shared" si="88"/>
        <v>5238256</v>
      </c>
      <c r="FT50" s="84">
        <f t="shared" si="88"/>
        <v>4073154</v>
      </c>
      <c r="FU50" s="84">
        <f t="shared" si="88"/>
        <v>16637</v>
      </c>
      <c r="FV50" s="84">
        <f t="shared" si="88"/>
        <v>120742</v>
      </c>
      <c r="FW50" s="84">
        <f t="shared" si="88"/>
        <v>92832</v>
      </c>
      <c r="FY50" s="82"/>
      <c r="FZ50" s="83" t="s">
        <v>125</v>
      </c>
      <c r="GA50" s="84">
        <f aca="true" t="shared" si="89" ref="GA50:GI50">SUM(GA49,GA36)</f>
        <v>1361237</v>
      </c>
      <c r="GB50" s="84">
        <f t="shared" si="89"/>
        <v>90408241</v>
      </c>
      <c r="GC50" s="84">
        <f t="shared" si="89"/>
        <v>90391593</v>
      </c>
      <c r="GD50" s="84">
        <f t="shared" si="89"/>
        <v>120410088</v>
      </c>
      <c r="GE50" s="84">
        <f t="shared" si="89"/>
        <v>120391459</v>
      </c>
      <c r="GF50" s="84">
        <f t="shared" si="89"/>
        <v>84812182</v>
      </c>
      <c r="GG50" s="84">
        <f t="shared" si="89"/>
        <v>1043</v>
      </c>
      <c r="GH50" s="84">
        <f t="shared" si="89"/>
        <v>36390</v>
      </c>
      <c r="GI50" s="84">
        <f t="shared" si="89"/>
        <v>36259</v>
      </c>
      <c r="GK50" s="82"/>
      <c r="GL50" s="83" t="s">
        <v>125</v>
      </c>
      <c r="GM50" s="84">
        <f aca="true" t="shared" si="90" ref="GM50:GU50">SUM(GM49,GM36)</f>
        <v>1762550</v>
      </c>
      <c r="GN50" s="84">
        <f t="shared" si="90"/>
        <v>1077426</v>
      </c>
      <c r="GO50" s="84">
        <f t="shared" si="90"/>
        <v>1076783</v>
      </c>
      <c r="GP50" s="84">
        <f t="shared" si="90"/>
        <v>10279689</v>
      </c>
      <c r="GQ50" s="84">
        <f t="shared" si="90"/>
        <v>10278876</v>
      </c>
      <c r="GR50" s="84">
        <f t="shared" si="90"/>
        <v>7167773</v>
      </c>
      <c r="GS50" s="84">
        <f t="shared" si="90"/>
        <v>792</v>
      </c>
      <c r="GT50" s="84">
        <f t="shared" si="90"/>
        <v>615</v>
      </c>
      <c r="GU50" s="84">
        <f t="shared" si="90"/>
        <v>610</v>
      </c>
      <c r="GW50" s="82"/>
      <c r="GX50" s="83" t="s">
        <v>125</v>
      </c>
      <c r="GY50" s="84">
        <f aca="true" t="shared" si="91" ref="GY50:HG50">SUM(GY49,GY36)</f>
        <v>131271</v>
      </c>
      <c r="GZ50" s="84">
        <f t="shared" si="91"/>
        <v>7641473</v>
      </c>
      <c r="HA50" s="84">
        <f t="shared" si="91"/>
        <v>7638719</v>
      </c>
      <c r="HB50" s="84">
        <f t="shared" si="91"/>
        <v>30435733</v>
      </c>
      <c r="HC50" s="84">
        <f t="shared" si="91"/>
        <v>30432704</v>
      </c>
      <c r="HD50" s="84">
        <f t="shared" si="91"/>
        <v>20422773</v>
      </c>
      <c r="HE50" s="84">
        <f t="shared" si="91"/>
        <v>703</v>
      </c>
      <c r="HF50" s="84">
        <f t="shared" si="91"/>
        <v>22213</v>
      </c>
      <c r="HG50" s="84">
        <f t="shared" si="91"/>
        <v>22185</v>
      </c>
      <c r="HI50" s="82"/>
      <c r="HJ50" s="83" t="s">
        <v>125</v>
      </c>
      <c r="HK50" s="84">
        <f aca="true" t="shared" si="92" ref="HK50:HS50">SUM(HK49,HK36)</f>
        <v>0</v>
      </c>
      <c r="HL50" s="84">
        <f t="shared" si="92"/>
        <v>70266</v>
      </c>
      <c r="HM50" s="84">
        <f t="shared" si="92"/>
        <v>70266</v>
      </c>
      <c r="HN50" s="84">
        <f t="shared" si="92"/>
        <v>2689165</v>
      </c>
      <c r="HO50" s="84">
        <f t="shared" si="92"/>
        <v>2689165</v>
      </c>
      <c r="HP50" s="84">
        <f t="shared" si="92"/>
        <v>1845260</v>
      </c>
      <c r="HQ50" s="84">
        <f t="shared" si="92"/>
        <v>0</v>
      </c>
      <c r="HR50" s="84">
        <f t="shared" si="92"/>
        <v>156</v>
      </c>
      <c r="HS50" s="84">
        <f t="shared" si="92"/>
        <v>156</v>
      </c>
    </row>
    <row r="52" ht="14.25">
      <c r="DX52" s="91"/>
    </row>
  </sheetData>
  <sheetProtection/>
  <mergeCells count="95">
    <mergeCell ref="BW2:BY2"/>
    <mergeCell ref="BZ2:CB2"/>
    <mergeCell ref="CC2:CE2"/>
    <mergeCell ref="HN2:HP2"/>
    <mergeCell ref="BQ2:BS2"/>
    <mergeCell ref="BU2:BU3"/>
    <mergeCell ref="HK2:HM2"/>
    <mergeCell ref="GS2:GU2"/>
    <mergeCell ref="GW2:GW3"/>
    <mergeCell ref="FU2:FW2"/>
    <mergeCell ref="AK2:AK3"/>
    <mergeCell ref="AL2:AL3"/>
    <mergeCell ref="AM2:AO2"/>
    <mergeCell ref="AP2:AR2"/>
    <mergeCell ref="BB2:BD2"/>
    <mergeCell ref="BE2:BG2"/>
    <mergeCell ref="BI2:BI3"/>
    <mergeCell ref="GM2:GO2"/>
    <mergeCell ref="GP2:GR2"/>
    <mergeCell ref="HQ2:HS2"/>
    <mergeCell ref="HB2:HD2"/>
    <mergeCell ref="HE2:HG2"/>
    <mergeCell ref="HI2:HI3"/>
    <mergeCell ref="HJ2:HJ3"/>
    <mergeCell ref="GX2:GX3"/>
    <mergeCell ref="GY2:HA2"/>
    <mergeCell ref="FY2:FY3"/>
    <mergeCell ref="FZ2:FZ3"/>
    <mergeCell ref="GA2:GC2"/>
    <mergeCell ref="GD2:GF2"/>
    <mergeCell ref="GG2:GI2"/>
    <mergeCell ref="GK2:GK3"/>
    <mergeCell ref="GL2:GL3"/>
    <mergeCell ref="EQ2:ES2"/>
    <mergeCell ref="ET2:EV2"/>
    <mergeCell ref="FO2:FQ2"/>
    <mergeCell ref="FR2:FT2"/>
    <mergeCell ref="FB2:FB3"/>
    <mergeCell ref="FC2:FE2"/>
    <mergeCell ref="FF2:FH2"/>
    <mergeCell ref="FI2:FK2"/>
    <mergeCell ref="FM2:FM3"/>
    <mergeCell ref="FN2:FN3"/>
    <mergeCell ref="N2:N3"/>
    <mergeCell ref="O2:Q2"/>
    <mergeCell ref="R2:T2"/>
    <mergeCell ref="U2:W2"/>
    <mergeCell ref="EO2:EO3"/>
    <mergeCell ref="EP2:EP3"/>
    <mergeCell ref="BJ2:BJ3"/>
    <mergeCell ref="BK2:BM2"/>
    <mergeCell ref="BN2:BP2"/>
    <mergeCell ref="BV2:BV3"/>
    <mergeCell ref="EW2:EY2"/>
    <mergeCell ref="FA2:FA3"/>
    <mergeCell ref="AS2:AU2"/>
    <mergeCell ref="AW2:AW3"/>
    <mergeCell ref="AX2:AX3"/>
    <mergeCell ref="AY2:BA2"/>
    <mergeCell ref="DY2:EA2"/>
    <mergeCell ref="EK2:EM2"/>
    <mergeCell ref="EE2:EG2"/>
    <mergeCell ref="EH2:EJ2"/>
    <mergeCell ref="AG2:AI2"/>
    <mergeCell ref="CO2:CQ2"/>
    <mergeCell ref="DA2:DC2"/>
    <mergeCell ref="DM2:DO2"/>
    <mergeCell ref="CU2:CW2"/>
    <mergeCell ref="CX2:CZ2"/>
    <mergeCell ref="DE2:DE3"/>
    <mergeCell ref="DF2:DF3"/>
    <mergeCell ref="DG2:DI2"/>
    <mergeCell ref="DJ2:DL2"/>
    <mergeCell ref="DQ2:DQ3"/>
    <mergeCell ref="DR2:DR3"/>
    <mergeCell ref="EC2:EC3"/>
    <mergeCell ref="ED2:ED3"/>
    <mergeCell ref="DS2:DU2"/>
    <mergeCell ref="DV2:DX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CG2:CG3"/>
    <mergeCell ref="CH2:CH3"/>
    <mergeCell ref="CS2:CS3"/>
    <mergeCell ref="CT2:CT3"/>
    <mergeCell ref="CI2:CK2"/>
    <mergeCell ref="CL2:CN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="75" zoomScaleNormal="75" zoomScaleSheetLayoutView="75" zoomScalePageLayoutView="0" workbookViewId="0" topLeftCell="A1">
      <selection activeCell="F10" sqref="F10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163</v>
      </c>
      <c r="D1" s="55"/>
      <c r="E1" s="55"/>
      <c r="F1" s="55"/>
      <c r="G1" s="55"/>
      <c r="H1" s="55"/>
      <c r="I1" s="55"/>
      <c r="N1" s="55" t="s">
        <v>164</v>
      </c>
      <c r="P1" s="55"/>
      <c r="Q1" s="55"/>
      <c r="R1" s="55"/>
      <c r="S1" s="55"/>
      <c r="T1" s="55"/>
      <c r="U1" s="55"/>
      <c r="Z1" s="55" t="s">
        <v>165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28" t="s">
        <v>117</v>
      </c>
      <c r="C2" s="129" t="s">
        <v>118</v>
      </c>
      <c r="D2" s="131" t="s">
        <v>120</v>
      </c>
      <c r="E2" s="131"/>
      <c r="F2" s="131"/>
      <c r="G2" s="131" t="s">
        <v>121</v>
      </c>
      <c r="H2" s="131"/>
      <c r="I2" s="131"/>
      <c r="J2" s="131" t="s">
        <v>129</v>
      </c>
      <c r="K2" s="131"/>
      <c r="L2" s="131"/>
      <c r="N2" s="128" t="s">
        <v>117</v>
      </c>
      <c r="O2" s="129" t="s">
        <v>118</v>
      </c>
      <c r="P2" s="131" t="s">
        <v>120</v>
      </c>
      <c r="Q2" s="131"/>
      <c r="R2" s="131"/>
      <c r="S2" s="131" t="s">
        <v>121</v>
      </c>
      <c r="T2" s="131"/>
      <c r="U2" s="131"/>
      <c r="V2" s="131" t="s">
        <v>129</v>
      </c>
      <c r="W2" s="131"/>
      <c r="X2" s="131"/>
      <c r="Z2" s="128" t="s">
        <v>117</v>
      </c>
      <c r="AA2" s="129" t="s">
        <v>118</v>
      </c>
      <c r="AB2" s="131" t="s">
        <v>120</v>
      </c>
      <c r="AC2" s="131"/>
      <c r="AD2" s="131"/>
      <c r="AE2" s="131" t="s">
        <v>121</v>
      </c>
      <c r="AF2" s="131"/>
      <c r="AG2" s="131"/>
      <c r="AH2" s="131" t="s">
        <v>129</v>
      </c>
      <c r="AI2" s="131"/>
      <c r="AJ2" s="131"/>
    </row>
    <row r="3" spans="2:36" s="56" customFormat="1" ht="54" customHeight="1">
      <c r="B3" s="128"/>
      <c r="C3" s="130"/>
      <c r="D3" s="133" t="s">
        <v>2</v>
      </c>
      <c r="E3" s="133" t="s">
        <v>4</v>
      </c>
      <c r="F3" s="133" t="s">
        <v>122</v>
      </c>
      <c r="G3" s="133" t="s">
        <v>137</v>
      </c>
      <c r="H3" s="133" t="s">
        <v>123</v>
      </c>
      <c r="I3" s="133" t="s">
        <v>138</v>
      </c>
      <c r="J3" s="134" t="s">
        <v>143</v>
      </c>
      <c r="K3" s="134" t="s">
        <v>130</v>
      </c>
      <c r="L3" s="134" t="s">
        <v>122</v>
      </c>
      <c r="N3" s="128"/>
      <c r="O3" s="130"/>
      <c r="P3" s="133" t="s">
        <v>2</v>
      </c>
      <c r="Q3" s="133" t="s">
        <v>4</v>
      </c>
      <c r="R3" s="133" t="s">
        <v>122</v>
      </c>
      <c r="S3" s="133" t="s">
        <v>137</v>
      </c>
      <c r="T3" s="133" t="s">
        <v>123</v>
      </c>
      <c r="U3" s="133" t="s">
        <v>138</v>
      </c>
      <c r="V3" s="134" t="s">
        <v>131</v>
      </c>
      <c r="W3" s="134" t="s">
        <v>130</v>
      </c>
      <c r="X3" s="134" t="s">
        <v>122</v>
      </c>
      <c r="Z3" s="128"/>
      <c r="AA3" s="130"/>
      <c r="AB3" s="133" t="s">
        <v>2</v>
      </c>
      <c r="AC3" s="133" t="s">
        <v>4</v>
      </c>
      <c r="AD3" s="133" t="s">
        <v>122</v>
      </c>
      <c r="AE3" s="133" t="s">
        <v>137</v>
      </c>
      <c r="AF3" s="133" t="s">
        <v>123</v>
      </c>
      <c r="AG3" s="133" t="s">
        <v>138</v>
      </c>
      <c r="AH3" s="134" t="s">
        <v>131</v>
      </c>
      <c r="AI3" s="134" t="s">
        <v>130</v>
      </c>
      <c r="AJ3" s="134" t="s">
        <v>122</v>
      </c>
    </row>
    <row r="4" spans="2:36" s="56" customFormat="1" ht="15" customHeight="1">
      <c r="B4" s="59">
        <v>1</v>
      </c>
      <c r="C4" s="60" t="s">
        <v>78</v>
      </c>
      <c r="D4" s="61">
        <v>2898510</v>
      </c>
      <c r="E4" s="61">
        <v>8592634</v>
      </c>
      <c r="F4" s="61">
        <v>8133510</v>
      </c>
      <c r="G4" s="61">
        <v>82617595</v>
      </c>
      <c r="H4" s="61">
        <v>82224561</v>
      </c>
      <c r="I4" s="61">
        <v>57208515</v>
      </c>
      <c r="J4" s="61">
        <v>10954</v>
      </c>
      <c r="K4" s="61">
        <v>24245</v>
      </c>
      <c r="L4" s="61">
        <v>20628</v>
      </c>
      <c r="N4" s="59">
        <v>1</v>
      </c>
      <c r="O4" s="60" t="str">
        <f aca="true" t="shared" si="0" ref="O4:O35">C4</f>
        <v>水戸市</v>
      </c>
      <c r="P4" s="61">
        <v>43811467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80970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53884825</v>
      </c>
      <c r="AC4" s="61">
        <v>163545175</v>
      </c>
      <c r="AD4" s="61">
        <v>154997867</v>
      </c>
      <c r="AE4" s="61">
        <v>1125685781</v>
      </c>
      <c r="AF4" s="61">
        <v>1124040442</v>
      </c>
      <c r="AG4" s="61">
        <v>432184317</v>
      </c>
      <c r="AH4" s="61">
        <v>97077</v>
      </c>
      <c r="AI4" s="61">
        <v>304688</v>
      </c>
      <c r="AJ4" s="61">
        <v>289894</v>
      </c>
    </row>
    <row r="5" spans="2:36" s="56" customFormat="1" ht="15" customHeight="1">
      <c r="B5" s="65">
        <v>2</v>
      </c>
      <c r="C5" s="66" t="s">
        <v>64</v>
      </c>
      <c r="D5" s="67">
        <v>5663581</v>
      </c>
      <c r="E5" s="67">
        <v>4377959</v>
      </c>
      <c r="F5" s="67">
        <v>4352254</v>
      </c>
      <c r="G5" s="67">
        <v>54887603</v>
      </c>
      <c r="H5" s="67">
        <v>54790236</v>
      </c>
      <c r="I5" s="67">
        <v>38219797</v>
      </c>
      <c r="J5" s="67">
        <v>3728</v>
      </c>
      <c r="K5" s="67">
        <v>9872</v>
      </c>
      <c r="L5" s="67">
        <v>9331</v>
      </c>
      <c r="N5" s="65">
        <v>2</v>
      </c>
      <c r="O5" s="66" t="str">
        <f t="shared" si="0"/>
        <v>日立市</v>
      </c>
      <c r="P5" s="67">
        <v>25040627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57402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106049397</v>
      </c>
      <c r="AC5" s="67">
        <v>119500603</v>
      </c>
      <c r="AD5" s="67">
        <v>113971756</v>
      </c>
      <c r="AE5" s="67">
        <v>779550672</v>
      </c>
      <c r="AF5" s="67">
        <v>778866759</v>
      </c>
      <c r="AG5" s="67">
        <v>321993059</v>
      </c>
      <c r="AH5" s="67">
        <v>63351</v>
      </c>
      <c r="AI5" s="67">
        <v>172403</v>
      </c>
      <c r="AJ5" s="67">
        <v>167557</v>
      </c>
    </row>
    <row r="6" spans="2:36" s="56" customFormat="1" ht="15" customHeight="1">
      <c r="B6" s="65">
        <v>3</v>
      </c>
      <c r="C6" s="66" t="s">
        <v>79</v>
      </c>
      <c r="D6" s="67">
        <v>2403730</v>
      </c>
      <c r="E6" s="67">
        <v>6323079</v>
      </c>
      <c r="F6" s="67">
        <v>6097649</v>
      </c>
      <c r="G6" s="67">
        <v>60543019</v>
      </c>
      <c r="H6" s="67">
        <v>60312105</v>
      </c>
      <c r="I6" s="67">
        <v>41752506</v>
      </c>
      <c r="J6" s="67">
        <v>7623</v>
      </c>
      <c r="K6" s="67">
        <v>17059</v>
      </c>
      <c r="L6" s="67">
        <v>15004</v>
      </c>
      <c r="N6" s="65">
        <v>3</v>
      </c>
      <c r="O6" s="66" t="str">
        <f t="shared" si="0"/>
        <v>土浦市</v>
      </c>
      <c r="P6" s="67">
        <v>28362845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51565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35216491</v>
      </c>
      <c r="AC6" s="67">
        <v>87773509</v>
      </c>
      <c r="AD6" s="67">
        <v>83278908</v>
      </c>
      <c r="AE6" s="67">
        <v>528686560</v>
      </c>
      <c r="AF6" s="67">
        <v>526759815</v>
      </c>
      <c r="AG6" s="67">
        <v>220661168</v>
      </c>
      <c r="AH6" s="67">
        <v>66957</v>
      </c>
      <c r="AI6" s="67">
        <v>184240</v>
      </c>
      <c r="AJ6" s="67">
        <v>174689</v>
      </c>
    </row>
    <row r="7" spans="2:36" s="56" customFormat="1" ht="15" customHeight="1">
      <c r="B7" s="65">
        <v>4</v>
      </c>
      <c r="C7" s="66" t="s">
        <v>80</v>
      </c>
      <c r="D7" s="67">
        <v>1201974</v>
      </c>
      <c r="E7" s="67">
        <v>6946596</v>
      </c>
      <c r="F7" s="67">
        <v>6491284</v>
      </c>
      <c r="G7" s="67">
        <v>37505236</v>
      </c>
      <c r="H7" s="67">
        <v>37459727</v>
      </c>
      <c r="I7" s="67">
        <v>25283767</v>
      </c>
      <c r="J7" s="67">
        <v>4093</v>
      </c>
      <c r="K7" s="67">
        <v>14054</v>
      </c>
      <c r="L7" s="67">
        <v>11610</v>
      </c>
      <c r="N7" s="65">
        <v>4</v>
      </c>
      <c r="O7" s="66" t="str">
        <f t="shared" si="0"/>
        <v>古河市</v>
      </c>
      <c r="P7" s="67">
        <v>23001924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71908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26609873</v>
      </c>
      <c r="AC7" s="67">
        <v>96970127</v>
      </c>
      <c r="AD7" s="67">
        <v>92570126</v>
      </c>
      <c r="AE7" s="67">
        <v>506200549</v>
      </c>
      <c r="AF7" s="67">
        <v>499535538</v>
      </c>
      <c r="AG7" s="67">
        <v>193168235</v>
      </c>
      <c r="AH7" s="67">
        <v>79294</v>
      </c>
      <c r="AI7" s="67">
        <v>179521</v>
      </c>
      <c r="AJ7" s="67">
        <v>166617</v>
      </c>
    </row>
    <row r="8" spans="2:36" s="56" customFormat="1" ht="15" customHeight="1">
      <c r="B8" s="65">
        <v>5</v>
      </c>
      <c r="C8" s="66" t="s">
        <v>81</v>
      </c>
      <c r="D8" s="67">
        <v>6859085</v>
      </c>
      <c r="E8" s="67">
        <v>4604099</v>
      </c>
      <c r="F8" s="67">
        <v>4377516</v>
      </c>
      <c r="G8" s="67">
        <v>17352208</v>
      </c>
      <c r="H8" s="67">
        <v>17331448</v>
      </c>
      <c r="I8" s="67">
        <v>12098050</v>
      </c>
      <c r="J8" s="67">
        <v>22366</v>
      </c>
      <c r="K8" s="67">
        <v>7119</v>
      </c>
      <c r="L8" s="67">
        <v>6422</v>
      </c>
      <c r="N8" s="65">
        <v>5</v>
      </c>
      <c r="O8" s="66" t="str">
        <f t="shared" si="0"/>
        <v>石岡市</v>
      </c>
      <c r="P8" s="67">
        <v>19022776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31821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48234893</v>
      </c>
      <c r="AC8" s="67">
        <v>167385107</v>
      </c>
      <c r="AD8" s="67">
        <v>158538498</v>
      </c>
      <c r="AE8" s="67">
        <v>245075502</v>
      </c>
      <c r="AF8" s="67">
        <v>242676434</v>
      </c>
      <c r="AG8" s="67">
        <v>107576441</v>
      </c>
      <c r="AH8" s="67">
        <v>57570</v>
      </c>
      <c r="AI8" s="67">
        <v>163367</v>
      </c>
      <c r="AJ8" s="67">
        <v>152128</v>
      </c>
    </row>
    <row r="9" spans="2:36" s="56" customFormat="1" ht="15" customHeight="1">
      <c r="B9" s="65">
        <v>6</v>
      </c>
      <c r="C9" s="66" t="s">
        <v>82</v>
      </c>
      <c r="D9" s="67">
        <v>462605</v>
      </c>
      <c r="E9" s="67">
        <v>1786531</v>
      </c>
      <c r="F9" s="67">
        <v>1748366</v>
      </c>
      <c r="G9" s="67">
        <v>8919219</v>
      </c>
      <c r="H9" s="67">
        <v>8888363</v>
      </c>
      <c r="I9" s="67">
        <v>6214226</v>
      </c>
      <c r="J9" s="67">
        <v>868</v>
      </c>
      <c r="K9" s="67">
        <v>3451</v>
      </c>
      <c r="L9" s="67">
        <v>3199</v>
      </c>
      <c r="N9" s="65">
        <v>6</v>
      </c>
      <c r="O9" s="66" t="str">
        <f t="shared" si="0"/>
        <v>結城市</v>
      </c>
      <c r="P9" s="67">
        <v>10198745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29076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11638220</v>
      </c>
      <c r="AC9" s="67">
        <v>54201780</v>
      </c>
      <c r="AD9" s="67">
        <v>51991433</v>
      </c>
      <c r="AE9" s="67">
        <v>159895457</v>
      </c>
      <c r="AF9" s="67">
        <v>158418225</v>
      </c>
      <c r="AG9" s="67">
        <v>65392951</v>
      </c>
      <c r="AH9" s="67">
        <v>31944</v>
      </c>
      <c r="AI9" s="67">
        <v>79076</v>
      </c>
      <c r="AJ9" s="67">
        <v>74617</v>
      </c>
    </row>
    <row r="10" spans="2:36" s="56" customFormat="1" ht="15" customHeight="1">
      <c r="B10" s="65">
        <v>7</v>
      </c>
      <c r="C10" s="66" t="s">
        <v>103</v>
      </c>
      <c r="D10" s="67">
        <v>388242</v>
      </c>
      <c r="E10" s="67">
        <v>2528605</v>
      </c>
      <c r="F10" s="67">
        <v>2469337</v>
      </c>
      <c r="G10" s="67">
        <v>20045756</v>
      </c>
      <c r="H10" s="67">
        <v>19996549</v>
      </c>
      <c r="I10" s="67">
        <v>13961236</v>
      </c>
      <c r="J10" s="67">
        <v>758</v>
      </c>
      <c r="K10" s="67">
        <v>5113</v>
      </c>
      <c r="L10" s="67">
        <v>4663</v>
      </c>
      <c r="N10" s="65">
        <v>7</v>
      </c>
      <c r="O10" s="66" t="str">
        <f t="shared" si="0"/>
        <v>龍ケ崎市</v>
      </c>
      <c r="P10" s="67">
        <v>11483936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27861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19739454</v>
      </c>
      <c r="AC10" s="67">
        <v>58460546</v>
      </c>
      <c r="AD10" s="67">
        <v>55452135</v>
      </c>
      <c r="AE10" s="67">
        <v>226782910</v>
      </c>
      <c r="AF10" s="67">
        <v>225224904</v>
      </c>
      <c r="AG10" s="67">
        <v>93831126</v>
      </c>
      <c r="AH10" s="67">
        <v>29597</v>
      </c>
      <c r="AI10" s="67">
        <v>101416</v>
      </c>
      <c r="AJ10" s="67">
        <v>95591</v>
      </c>
    </row>
    <row r="11" spans="2:36" s="56" customFormat="1" ht="15" customHeight="1">
      <c r="B11" s="65">
        <v>8</v>
      </c>
      <c r="C11" s="66" t="s">
        <v>83</v>
      </c>
      <c r="D11" s="67">
        <v>385822</v>
      </c>
      <c r="E11" s="67">
        <v>2310199</v>
      </c>
      <c r="F11" s="67">
        <v>2232128</v>
      </c>
      <c r="G11" s="67">
        <v>14278193</v>
      </c>
      <c r="H11" s="67">
        <v>14206236</v>
      </c>
      <c r="I11" s="67">
        <v>9753582</v>
      </c>
      <c r="J11" s="67">
        <v>490</v>
      </c>
      <c r="K11" s="67">
        <v>4243</v>
      </c>
      <c r="L11" s="67">
        <v>3744</v>
      </c>
      <c r="N11" s="65">
        <v>8</v>
      </c>
      <c r="O11" s="66" t="str">
        <f t="shared" si="0"/>
        <v>下妻市</v>
      </c>
      <c r="P11" s="67">
        <v>15612033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35594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17317230</v>
      </c>
      <c r="AC11" s="67">
        <v>63562770</v>
      </c>
      <c r="AD11" s="67">
        <v>60429611</v>
      </c>
      <c r="AE11" s="67">
        <v>144208239</v>
      </c>
      <c r="AF11" s="67">
        <v>142071587</v>
      </c>
      <c r="AG11" s="67">
        <v>66984787</v>
      </c>
      <c r="AH11" s="67">
        <v>38694</v>
      </c>
      <c r="AI11" s="67">
        <v>80334</v>
      </c>
      <c r="AJ11" s="67">
        <v>74294</v>
      </c>
    </row>
    <row r="12" spans="2:36" s="56" customFormat="1" ht="15" customHeight="1">
      <c r="B12" s="65">
        <v>9</v>
      </c>
      <c r="C12" s="66" t="s">
        <v>104</v>
      </c>
      <c r="D12" s="67">
        <v>2744183</v>
      </c>
      <c r="E12" s="67">
        <v>3750363</v>
      </c>
      <c r="F12" s="67">
        <v>3427514</v>
      </c>
      <c r="G12" s="67">
        <v>12352200</v>
      </c>
      <c r="H12" s="67">
        <v>12314951</v>
      </c>
      <c r="I12" s="67">
        <v>8452032</v>
      </c>
      <c r="J12" s="67">
        <v>9313</v>
      </c>
      <c r="K12" s="67">
        <v>7346</v>
      </c>
      <c r="L12" s="67">
        <v>6385</v>
      </c>
      <c r="N12" s="65">
        <v>9</v>
      </c>
      <c r="O12" s="66" t="str">
        <f t="shared" si="0"/>
        <v>常総市</v>
      </c>
      <c r="P12" s="67">
        <v>24778968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52400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29571556</v>
      </c>
      <c r="AC12" s="67">
        <v>93948444</v>
      </c>
      <c r="AD12" s="67">
        <v>89654875</v>
      </c>
      <c r="AE12" s="67">
        <v>217129505</v>
      </c>
      <c r="AF12" s="67">
        <v>215120509</v>
      </c>
      <c r="AG12" s="67">
        <v>98001936</v>
      </c>
      <c r="AH12" s="67">
        <v>65388</v>
      </c>
      <c r="AI12" s="67">
        <v>123418</v>
      </c>
      <c r="AJ12" s="67">
        <v>115336</v>
      </c>
    </row>
    <row r="13" spans="2:36" s="56" customFormat="1" ht="15" customHeight="1">
      <c r="B13" s="65">
        <v>10</v>
      </c>
      <c r="C13" s="66" t="s">
        <v>84</v>
      </c>
      <c r="D13" s="67">
        <v>9061140</v>
      </c>
      <c r="E13" s="67">
        <v>1848746</v>
      </c>
      <c r="F13" s="67">
        <v>1786352</v>
      </c>
      <c r="G13" s="67">
        <v>9159177</v>
      </c>
      <c r="H13" s="67">
        <v>9130738</v>
      </c>
      <c r="I13" s="67">
        <v>6214624</v>
      </c>
      <c r="J13" s="67">
        <v>31085</v>
      </c>
      <c r="K13" s="67">
        <v>4826</v>
      </c>
      <c r="L13" s="67">
        <v>4491</v>
      </c>
      <c r="N13" s="65">
        <v>10</v>
      </c>
      <c r="O13" s="66" t="str">
        <f t="shared" si="0"/>
        <v>常陸太田市</v>
      </c>
      <c r="P13" s="67">
        <v>75148227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59985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159119973</v>
      </c>
      <c r="AC13" s="67">
        <v>212890027</v>
      </c>
      <c r="AD13" s="67">
        <v>198254347</v>
      </c>
      <c r="AE13" s="67">
        <v>127973144</v>
      </c>
      <c r="AF13" s="67">
        <v>125559934</v>
      </c>
      <c r="AG13" s="67">
        <v>52406436</v>
      </c>
      <c r="AH13" s="67">
        <v>95794</v>
      </c>
      <c r="AI13" s="67">
        <v>196323</v>
      </c>
      <c r="AJ13" s="67">
        <v>178089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1112361</v>
      </c>
      <c r="F14" s="67">
        <v>1079914</v>
      </c>
      <c r="G14" s="67">
        <v>4579869</v>
      </c>
      <c r="H14" s="67">
        <v>4564666</v>
      </c>
      <c r="I14" s="67">
        <v>3178207</v>
      </c>
      <c r="J14" s="67">
        <v>0</v>
      </c>
      <c r="K14" s="67">
        <v>1702</v>
      </c>
      <c r="L14" s="67">
        <v>1517</v>
      </c>
      <c r="N14" s="65">
        <v>11</v>
      </c>
      <c r="O14" s="66" t="str">
        <f t="shared" si="0"/>
        <v>高萩市</v>
      </c>
      <c r="P14" s="67">
        <v>67623679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18015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138063220</v>
      </c>
      <c r="AC14" s="67">
        <v>55586780</v>
      </c>
      <c r="AD14" s="67">
        <v>51781228</v>
      </c>
      <c r="AE14" s="67">
        <v>92515293</v>
      </c>
      <c r="AF14" s="67">
        <v>92091341</v>
      </c>
      <c r="AG14" s="67">
        <v>40929790</v>
      </c>
      <c r="AH14" s="67">
        <v>19274</v>
      </c>
      <c r="AI14" s="67">
        <v>48347</v>
      </c>
      <c r="AJ14" s="67">
        <v>45016</v>
      </c>
    </row>
    <row r="15" spans="2:36" s="56" customFormat="1" ht="15" customHeight="1">
      <c r="B15" s="65">
        <v>12</v>
      </c>
      <c r="C15" s="66" t="s">
        <v>86</v>
      </c>
      <c r="D15" s="67">
        <v>1882002</v>
      </c>
      <c r="E15" s="67">
        <v>2157847</v>
      </c>
      <c r="F15" s="67">
        <v>1969655</v>
      </c>
      <c r="G15" s="67">
        <v>7200259</v>
      </c>
      <c r="H15" s="67">
        <v>7178837</v>
      </c>
      <c r="I15" s="67">
        <v>4957421</v>
      </c>
      <c r="J15" s="67">
        <v>1537</v>
      </c>
      <c r="K15" s="67">
        <v>5190</v>
      </c>
      <c r="L15" s="67">
        <v>4539</v>
      </c>
      <c r="N15" s="65">
        <v>12</v>
      </c>
      <c r="O15" s="66" t="str">
        <f t="shared" si="0"/>
        <v>北茨城市</v>
      </c>
      <c r="P15" s="67">
        <v>83164604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26939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119648075</v>
      </c>
      <c r="AC15" s="67">
        <v>66901925</v>
      </c>
      <c r="AD15" s="67">
        <v>61550283</v>
      </c>
      <c r="AE15" s="67">
        <v>141478539</v>
      </c>
      <c r="AF15" s="67">
        <v>140015599</v>
      </c>
      <c r="AG15" s="67">
        <v>59550715</v>
      </c>
      <c r="AH15" s="67">
        <v>32233</v>
      </c>
      <c r="AI15" s="67">
        <v>93680</v>
      </c>
      <c r="AJ15" s="67">
        <v>85236</v>
      </c>
    </row>
    <row r="16" spans="2:36" s="56" customFormat="1" ht="15" customHeight="1">
      <c r="B16" s="65">
        <v>13</v>
      </c>
      <c r="C16" s="66" t="s">
        <v>87</v>
      </c>
      <c r="D16" s="67">
        <v>2248664</v>
      </c>
      <c r="E16" s="67">
        <v>5473536</v>
      </c>
      <c r="F16" s="67">
        <v>5202232</v>
      </c>
      <c r="G16" s="67">
        <v>15728247</v>
      </c>
      <c r="H16" s="67">
        <v>15642959</v>
      </c>
      <c r="I16" s="67">
        <v>10780338</v>
      </c>
      <c r="J16" s="67">
        <v>2484</v>
      </c>
      <c r="K16" s="67">
        <v>8882</v>
      </c>
      <c r="L16" s="67">
        <v>7693</v>
      </c>
      <c r="N16" s="65">
        <v>13</v>
      </c>
      <c r="O16" s="66" t="str">
        <f t="shared" si="0"/>
        <v>笠間市</v>
      </c>
      <c r="P16" s="67">
        <v>48584524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57407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58370507</v>
      </c>
      <c r="AC16" s="67">
        <v>181899493</v>
      </c>
      <c r="AD16" s="67">
        <v>173781710</v>
      </c>
      <c r="AE16" s="67">
        <v>256886050</v>
      </c>
      <c r="AF16" s="67">
        <v>255216035</v>
      </c>
      <c r="AG16" s="67">
        <v>107283841</v>
      </c>
      <c r="AH16" s="67">
        <v>64447</v>
      </c>
      <c r="AI16" s="67">
        <v>160050</v>
      </c>
      <c r="AJ16" s="67">
        <v>150314</v>
      </c>
    </row>
    <row r="17" spans="2:36" s="56" customFormat="1" ht="15" customHeight="1">
      <c r="B17" s="65">
        <v>14</v>
      </c>
      <c r="C17" s="66" t="s">
        <v>88</v>
      </c>
      <c r="D17" s="67">
        <v>7171308</v>
      </c>
      <c r="E17" s="67">
        <v>2198261</v>
      </c>
      <c r="F17" s="67">
        <v>2121651</v>
      </c>
      <c r="G17" s="67">
        <v>25750635</v>
      </c>
      <c r="H17" s="67">
        <v>25714547</v>
      </c>
      <c r="I17" s="67">
        <v>17999421</v>
      </c>
      <c r="J17" s="67">
        <v>25414</v>
      </c>
      <c r="K17" s="67">
        <v>8145</v>
      </c>
      <c r="L17" s="67">
        <v>7086</v>
      </c>
      <c r="N17" s="65">
        <v>14</v>
      </c>
      <c r="O17" s="66" t="str">
        <f t="shared" si="0"/>
        <v>取手市</v>
      </c>
      <c r="P17" s="67">
        <v>14834951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16018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25138895</v>
      </c>
      <c r="AC17" s="67">
        <v>44821105</v>
      </c>
      <c r="AD17" s="67">
        <v>43270619</v>
      </c>
      <c r="AE17" s="67">
        <v>333916999</v>
      </c>
      <c r="AF17" s="67">
        <v>332403579</v>
      </c>
      <c r="AG17" s="67">
        <v>117981857</v>
      </c>
      <c r="AH17" s="67">
        <v>50009</v>
      </c>
      <c r="AI17" s="67">
        <v>105965</v>
      </c>
      <c r="AJ17" s="67">
        <v>100846</v>
      </c>
    </row>
    <row r="18" spans="2:36" s="56" customFormat="1" ht="15" customHeight="1">
      <c r="B18" s="65">
        <v>15</v>
      </c>
      <c r="C18" s="66" t="s">
        <v>89</v>
      </c>
      <c r="D18" s="67">
        <v>912311</v>
      </c>
      <c r="E18" s="67">
        <v>2267322</v>
      </c>
      <c r="F18" s="67">
        <v>2015355</v>
      </c>
      <c r="G18" s="67">
        <v>6123456</v>
      </c>
      <c r="H18" s="67">
        <v>6043929</v>
      </c>
      <c r="I18" s="67">
        <v>4203163</v>
      </c>
      <c r="J18" s="67">
        <v>1863</v>
      </c>
      <c r="K18" s="67">
        <v>5179</v>
      </c>
      <c r="L18" s="67">
        <v>3848</v>
      </c>
      <c r="N18" s="65">
        <v>15</v>
      </c>
      <c r="O18" s="66" t="str">
        <f t="shared" si="0"/>
        <v>牛久市</v>
      </c>
      <c r="P18" s="67">
        <v>7789384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19419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10716878</v>
      </c>
      <c r="AC18" s="67">
        <v>48163122</v>
      </c>
      <c r="AD18" s="67">
        <v>44759301</v>
      </c>
      <c r="AE18" s="67">
        <v>318235356</v>
      </c>
      <c r="AF18" s="67">
        <v>317618738</v>
      </c>
      <c r="AG18" s="67">
        <v>124530545</v>
      </c>
      <c r="AH18" s="67">
        <v>23969</v>
      </c>
      <c r="AI18" s="67">
        <v>86021</v>
      </c>
      <c r="AJ18" s="67">
        <v>80221</v>
      </c>
    </row>
    <row r="19" spans="2:36" s="56" customFormat="1" ht="15" customHeight="1">
      <c r="B19" s="65">
        <v>16</v>
      </c>
      <c r="C19" s="66" t="s">
        <v>90</v>
      </c>
      <c r="D19" s="67">
        <v>3903454</v>
      </c>
      <c r="E19" s="67">
        <v>8997083</v>
      </c>
      <c r="F19" s="67">
        <v>8526896</v>
      </c>
      <c r="G19" s="67">
        <v>118783701</v>
      </c>
      <c r="H19" s="67">
        <v>118680820</v>
      </c>
      <c r="I19" s="67">
        <v>78721329</v>
      </c>
      <c r="J19" s="67">
        <v>5679</v>
      </c>
      <c r="K19" s="67">
        <v>16885</v>
      </c>
      <c r="L19" s="67">
        <v>14737</v>
      </c>
      <c r="N19" s="65">
        <v>16</v>
      </c>
      <c r="O19" s="66" t="str">
        <f t="shared" si="0"/>
        <v>つくば市</v>
      </c>
      <c r="P19" s="67">
        <v>39665731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99820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81208857</v>
      </c>
      <c r="AC19" s="67">
        <v>202861143</v>
      </c>
      <c r="AD19" s="67">
        <v>191444519</v>
      </c>
      <c r="AE19" s="67">
        <v>1108711819</v>
      </c>
      <c r="AF19" s="67">
        <v>1104598908</v>
      </c>
      <c r="AG19" s="67">
        <v>456119938</v>
      </c>
      <c r="AH19" s="67">
        <v>120948</v>
      </c>
      <c r="AI19" s="67">
        <v>275727</v>
      </c>
      <c r="AJ19" s="67">
        <v>255856</v>
      </c>
    </row>
    <row r="20" spans="2:36" s="56" customFormat="1" ht="15" customHeight="1">
      <c r="B20" s="65">
        <v>17</v>
      </c>
      <c r="C20" s="66" t="s">
        <v>63</v>
      </c>
      <c r="D20" s="67">
        <v>10942898</v>
      </c>
      <c r="E20" s="67">
        <v>5397213</v>
      </c>
      <c r="F20" s="67">
        <v>5200884</v>
      </c>
      <c r="G20" s="67">
        <v>47157383</v>
      </c>
      <c r="H20" s="67">
        <v>47111156</v>
      </c>
      <c r="I20" s="67">
        <v>32946119</v>
      </c>
      <c r="J20" s="67">
        <v>7906</v>
      </c>
      <c r="K20" s="67">
        <v>10225</v>
      </c>
      <c r="L20" s="67">
        <v>9341</v>
      </c>
      <c r="N20" s="65">
        <v>17</v>
      </c>
      <c r="O20" s="66" t="str">
        <f t="shared" si="0"/>
        <v>ひたちなか市</v>
      </c>
      <c r="P20" s="67">
        <v>14712294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30313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29038552</v>
      </c>
      <c r="AC20" s="67">
        <v>70031448</v>
      </c>
      <c r="AD20" s="67">
        <v>66968889</v>
      </c>
      <c r="AE20" s="67">
        <v>565918023</v>
      </c>
      <c r="AF20" s="67">
        <v>564066514</v>
      </c>
      <c r="AG20" s="67">
        <v>231988537</v>
      </c>
      <c r="AH20" s="67">
        <v>40020</v>
      </c>
      <c r="AI20" s="67">
        <v>150049</v>
      </c>
      <c r="AJ20" s="67">
        <v>143408</v>
      </c>
    </row>
    <row r="21" spans="2:36" s="56" customFormat="1" ht="15" customHeight="1">
      <c r="B21" s="65">
        <v>18</v>
      </c>
      <c r="C21" s="66" t="s">
        <v>91</v>
      </c>
      <c r="D21" s="67">
        <v>12359155</v>
      </c>
      <c r="E21" s="67">
        <v>9876038</v>
      </c>
      <c r="F21" s="67">
        <v>8590832</v>
      </c>
      <c r="G21" s="67">
        <v>25936150</v>
      </c>
      <c r="H21" s="67">
        <v>25124172</v>
      </c>
      <c r="I21" s="67">
        <v>17394912</v>
      </c>
      <c r="J21" s="67">
        <v>30376</v>
      </c>
      <c r="K21" s="67">
        <v>19078</v>
      </c>
      <c r="L21" s="67">
        <v>11756</v>
      </c>
      <c r="N21" s="65">
        <v>18</v>
      </c>
      <c r="O21" s="66" t="str">
        <f t="shared" si="0"/>
        <v>鹿嶋市</v>
      </c>
      <c r="P21" s="67">
        <v>19090918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718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34676414</v>
      </c>
      <c r="AC21" s="67">
        <v>71293586</v>
      </c>
      <c r="AD21" s="67">
        <v>64403481</v>
      </c>
      <c r="AE21" s="67">
        <v>224466981</v>
      </c>
      <c r="AF21" s="67">
        <v>220055910</v>
      </c>
      <c r="AG21" s="67">
        <v>108531696</v>
      </c>
      <c r="AH21" s="67">
        <v>36260</v>
      </c>
      <c r="AI21" s="67">
        <v>118236</v>
      </c>
      <c r="AJ21" s="67">
        <v>96366</v>
      </c>
    </row>
    <row r="22" spans="2:36" s="56" customFormat="1" ht="15" customHeight="1">
      <c r="B22" s="65">
        <v>19</v>
      </c>
      <c r="C22" s="66" t="s">
        <v>65</v>
      </c>
      <c r="D22" s="67">
        <v>708824</v>
      </c>
      <c r="E22" s="67">
        <v>1351955</v>
      </c>
      <c r="F22" s="67">
        <v>1330665</v>
      </c>
      <c r="G22" s="67">
        <v>5290160</v>
      </c>
      <c r="H22" s="67">
        <v>5255972</v>
      </c>
      <c r="I22" s="67">
        <v>3677031</v>
      </c>
      <c r="J22" s="67">
        <v>820</v>
      </c>
      <c r="K22" s="67">
        <v>3489</v>
      </c>
      <c r="L22" s="67">
        <v>3221</v>
      </c>
      <c r="N22" s="65">
        <v>19</v>
      </c>
      <c r="O22" s="66" t="str">
        <f t="shared" si="0"/>
        <v>潮来市</v>
      </c>
      <c r="P22" s="67">
        <v>25215435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19408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27614294</v>
      </c>
      <c r="AC22" s="67">
        <v>43795706</v>
      </c>
      <c r="AD22" s="67">
        <v>40383068</v>
      </c>
      <c r="AE22" s="67">
        <v>65831704</v>
      </c>
      <c r="AF22" s="67">
        <v>63772753</v>
      </c>
      <c r="AG22" s="67">
        <v>27134741</v>
      </c>
      <c r="AH22" s="67">
        <v>23213</v>
      </c>
      <c r="AI22" s="67">
        <v>60884</v>
      </c>
      <c r="AJ22" s="67">
        <v>54932</v>
      </c>
    </row>
    <row r="23" spans="2:36" s="56" customFormat="1" ht="15" customHeight="1">
      <c r="B23" s="65">
        <v>20</v>
      </c>
      <c r="C23" s="66" t="s">
        <v>92</v>
      </c>
      <c r="D23" s="67">
        <v>8132711</v>
      </c>
      <c r="E23" s="67">
        <v>1129726</v>
      </c>
      <c r="F23" s="67">
        <v>1102292</v>
      </c>
      <c r="G23" s="67">
        <v>22498680</v>
      </c>
      <c r="H23" s="67">
        <v>22492640</v>
      </c>
      <c r="I23" s="67">
        <v>14305549</v>
      </c>
      <c r="J23" s="67">
        <v>20911</v>
      </c>
      <c r="K23" s="67">
        <v>2937</v>
      </c>
      <c r="L23" s="67">
        <v>2775</v>
      </c>
      <c r="N23" s="65">
        <v>20</v>
      </c>
      <c r="O23" s="66" t="str">
        <f t="shared" si="0"/>
        <v>守谷市</v>
      </c>
      <c r="P23" s="67">
        <v>4861184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14888672</v>
      </c>
      <c r="AC23" s="67">
        <v>20741328</v>
      </c>
      <c r="AD23" s="67">
        <v>19484446</v>
      </c>
      <c r="AE23" s="67">
        <v>337307723</v>
      </c>
      <c r="AF23" s="67">
        <v>337162958</v>
      </c>
      <c r="AG23" s="67">
        <v>114130068</v>
      </c>
      <c r="AH23" s="67">
        <v>23095</v>
      </c>
      <c r="AI23" s="67">
        <v>50555</v>
      </c>
      <c r="AJ23" s="67">
        <v>48252</v>
      </c>
    </row>
    <row r="24" spans="2:36" s="56" customFormat="1" ht="15" customHeight="1">
      <c r="B24" s="65">
        <v>21</v>
      </c>
      <c r="C24" s="66" t="s">
        <v>105</v>
      </c>
      <c r="D24" s="67">
        <v>3636868</v>
      </c>
      <c r="E24" s="67">
        <v>3292565</v>
      </c>
      <c r="F24" s="67">
        <v>3129697</v>
      </c>
      <c r="G24" s="67">
        <v>6083224</v>
      </c>
      <c r="H24" s="67">
        <v>6033564</v>
      </c>
      <c r="I24" s="67">
        <v>4060829</v>
      </c>
      <c r="J24" s="67">
        <v>5256</v>
      </c>
      <c r="K24" s="67">
        <v>6016</v>
      </c>
      <c r="L24" s="67">
        <v>5255</v>
      </c>
      <c r="N24" s="65">
        <v>21</v>
      </c>
      <c r="O24" s="66" t="str">
        <f t="shared" si="0"/>
        <v>常陸大宮市</v>
      </c>
      <c r="P24" s="67">
        <v>31588386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66809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87815294</v>
      </c>
      <c r="AC24" s="67">
        <v>260564706</v>
      </c>
      <c r="AD24" s="67">
        <v>243572138</v>
      </c>
      <c r="AE24" s="67">
        <v>109236229</v>
      </c>
      <c r="AF24" s="67">
        <v>107099277</v>
      </c>
      <c r="AG24" s="67">
        <v>52274574</v>
      </c>
      <c r="AH24" s="67">
        <v>82831</v>
      </c>
      <c r="AI24" s="67">
        <v>189337</v>
      </c>
      <c r="AJ24" s="67">
        <v>168908</v>
      </c>
    </row>
    <row r="25" spans="2:36" s="56" customFormat="1" ht="15" customHeight="1">
      <c r="B25" s="65">
        <v>22</v>
      </c>
      <c r="C25" s="66" t="s">
        <v>106</v>
      </c>
      <c r="D25" s="67">
        <v>1222735</v>
      </c>
      <c r="E25" s="67">
        <v>3786420</v>
      </c>
      <c r="F25" s="67">
        <v>3480113</v>
      </c>
      <c r="G25" s="67">
        <v>15399043</v>
      </c>
      <c r="H25" s="67">
        <v>15371807</v>
      </c>
      <c r="I25" s="67">
        <v>10424632</v>
      </c>
      <c r="J25" s="67">
        <v>2478</v>
      </c>
      <c r="K25" s="67">
        <v>7750</v>
      </c>
      <c r="L25" s="67">
        <v>6770</v>
      </c>
      <c r="N25" s="65">
        <v>22</v>
      </c>
      <c r="O25" s="66" t="str">
        <f t="shared" si="0"/>
        <v>那珂市</v>
      </c>
      <c r="P25" s="67">
        <v>11939484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44251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19868563</v>
      </c>
      <c r="AC25" s="67">
        <v>77931437</v>
      </c>
      <c r="AD25" s="67">
        <v>72736705</v>
      </c>
      <c r="AE25" s="67">
        <v>183068754</v>
      </c>
      <c r="AF25" s="67">
        <v>182251647</v>
      </c>
      <c r="AG25" s="67">
        <v>71785623</v>
      </c>
      <c r="AH25" s="67">
        <v>51122</v>
      </c>
      <c r="AI25" s="67">
        <v>110547</v>
      </c>
      <c r="AJ25" s="67">
        <v>102726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5116452</v>
      </c>
      <c r="F26" s="67">
        <v>4817282</v>
      </c>
      <c r="G26" s="67">
        <v>18697660</v>
      </c>
      <c r="H26" s="67">
        <v>18625143</v>
      </c>
      <c r="I26" s="67">
        <v>12689026</v>
      </c>
      <c r="J26" s="67">
        <v>22575</v>
      </c>
      <c r="K26" s="67">
        <v>8928</v>
      </c>
      <c r="L26" s="67">
        <v>7600</v>
      </c>
      <c r="N26" s="68">
        <v>23</v>
      </c>
      <c r="O26" s="66" t="str">
        <f t="shared" si="0"/>
        <v>筑西市</v>
      </c>
      <c r="P26" s="67">
        <v>31685128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41660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38367860</v>
      </c>
      <c r="AC26" s="67">
        <v>166982140</v>
      </c>
      <c r="AD26" s="67">
        <v>160099556</v>
      </c>
      <c r="AE26" s="67">
        <v>332586440</v>
      </c>
      <c r="AF26" s="67">
        <v>329540043</v>
      </c>
      <c r="AG26" s="67">
        <v>146601194</v>
      </c>
      <c r="AH26" s="67">
        <v>71977</v>
      </c>
      <c r="AI26" s="67">
        <v>216601</v>
      </c>
      <c r="AJ26" s="67">
        <v>202652</v>
      </c>
    </row>
    <row r="27" spans="2:36" s="56" customFormat="1" ht="15" customHeight="1">
      <c r="B27" s="65">
        <v>24</v>
      </c>
      <c r="C27" s="66" t="s">
        <v>108</v>
      </c>
      <c r="D27" s="67">
        <v>5391683</v>
      </c>
      <c r="E27" s="67">
        <v>4691741</v>
      </c>
      <c r="F27" s="67">
        <v>4461640</v>
      </c>
      <c r="G27" s="67">
        <v>20470732</v>
      </c>
      <c r="H27" s="67">
        <v>20298823</v>
      </c>
      <c r="I27" s="67">
        <v>13744566</v>
      </c>
      <c r="J27" s="67">
        <v>25927</v>
      </c>
      <c r="K27" s="67">
        <v>9371</v>
      </c>
      <c r="L27" s="67">
        <v>7767</v>
      </c>
      <c r="N27" s="65">
        <v>24</v>
      </c>
      <c r="O27" s="66" t="str">
        <f t="shared" si="0"/>
        <v>坂東市</v>
      </c>
      <c r="P27" s="67">
        <v>19862477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26492488</v>
      </c>
      <c r="AC27" s="67">
        <v>96687512</v>
      </c>
      <c r="AD27" s="67">
        <v>90373243</v>
      </c>
      <c r="AE27" s="67">
        <v>179072500</v>
      </c>
      <c r="AF27" s="67">
        <v>177280366</v>
      </c>
      <c r="AG27" s="67">
        <v>81450386</v>
      </c>
      <c r="AH27" s="67">
        <v>29061</v>
      </c>
      <c r="AI27" s="67">
        <v>134737</v>
      </c>
      <c r="AJ27" s="67">
        <v>121175</v>
      </c>
    </row>
    <row r="28" spans="2:36" s="56" customFormat="1" ht="15" customHeight="1">
      <c r="B28" s="65">
        <v>25</v>
      </c>
      <c r="C28" s="66" t="s">
        <v>109</v>
      </c>
      <c r="D28" s="67">
        <v>1185885</v>
      </c>
      <c r="E28" s="67">
        <v>3790432</v>
      </c>
      <c r="F28" s="67">
        <v>3416905</v>
      </c>
      <c r="G28" s="67">
        <v>4064320</v>
      </c>
      <c r="H28" s="67">
        <v>3962005</v>
      </c>
      <c r="I28" s="67">
        <v>2695577</v>
      </c>
      <c r="J28" s="67">
        <v>2182</v>
      </c>
      <c r="K28" s="67">
        <v>6341</v>
      </c>
      <c r="L28" s="67">
        <v>4610</v>
      </c>
      <c r="N28" s="65">
        <v>25</v>
      </c>
      <c r="O28" s="66" t="str">
        <f t="shared" si="0"/>
        <v>稲敷市</v>
      </c>
      <c r="P28" s="67">
        <v>60963267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47360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64239040</v>
      </c>
      <c r="AC28" s="67">
        <v>141540960</v>
      </c>
      <c r="AD28" s="67">
        <v>133978637</v>
      </c>
      <c r="AE28" s="67">
        <v>91050900</v>
      </c>
      <c r="AF28" s="67">
        <v>86800322</v>
      </c>
      <c r="AG28" s="67">
        <v>44532139</v>
      </c>
      <c r="AH28" s="67">
        <v>53381</v>
      </c>
      <c r="AI28" s="67">
        <v>150206</v>
      </c>
      <c r="AJ28" s="67">
        <v>131529</v>
      </c>
    </row>
    <row r="29" spans="2:36" s="56" customFormat="1" ht="15" customHeight="1">
      <c r="B29" s="65">
        <v>26</v>
      </c>
      <c r="C29" s="66" t="s">
        <v>110</v>
      </c>
      <c r="D29" s="67">
        <v>453756</v>
      </c>
      <c r="E29" s="67">
        <v>2717657</v>
      </c>
      <c r="F29" s="67">
        <v>2442899</v>
      </c>
      <c r="G29" s="67">
        <v>4994117</v>
      </c>
      <c r="H29" s="67">
        <v>4781959</v>
      </c>
      <c r="I29" s="67">
        <v>3313831</v>
      </c>
      <c r="J29" s="67">
        <v>1492</v>
      </c>
      <c r="K29" s="67">
        <v>5282</v>
      </c>
      <c r="L29" s="67">
        <v>4044</v>
      </c>
      <c r="N29" s="65">
        <v>26</v>
      </c>
      <c r="O29" s="66" t="str">
        <f t="shared" si="0"/>
        <v>かすみがうら市</v>
      </c>
      <c r="P29" s="67">
        <v>50659991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34316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55694603</v>
      </c>
      <c r="AC29" s="67">
        <v>100915397</v>
      </c>
      <c r="AD29" s="67">
        <v>95504732</v>
      </c>
      <c r="AE29" s="67">
        <v>138841702</v>
      </c>
      <c r="AF29" s="67">
        <v>137606301</v>
      </c>
      <c r="AG29" s="67">
        <v>58543464</v>
      </c>
      <c r="AH29" s="67">
        <v>40131</v>
      </c>
      <c r="AI29" s="67">
        <v>104866</v>
      </c>
      <c r="AJ29" s="67">
        <v>96193</v>
      </c>
    </row>
    <row r="30" spans="2:36" s="56" customFormat="1" ht="15" customHeight="1">
      <c r="B30" s="65">
        <v>27</v>
      </c>
      <c r="C30" s="66" t="s">
        <v>111</v>
      </c>
      <c r="D30" s="67">
        <v>613389</v>
      </c>
      <c r="E30" s="67">
        <v>3611069</v>
      </c>
      <c r="F30" s="67">
        <v>3539355</v>
      </c>
      <c r="G30" s="67">
        <v>10219316</v>
      </c>
      <c r="H30" s="67">
        <v>10195514</v>
      </c>
      <c r="I30" s="67">
        <v>6822204</v>
      </c>
      <c r="J30" s="67">
        <v>909</v>
      </c>
      <c r="K30" s="67">
        <v>5658</v>
      </c>
      <c r="L30" s="67">
        <v>5326</v>
      </c>
      <c r="N30" s="65">
        <v>27</v>
      </c>
      <c r="O30" s="66" t="str">
        <f t="shared" si="0"/>
        <v>桜川市</v>
      </c>
      <c r="P30" s="67">
        <v>32557749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45330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47874180</v>
      </c>
      <c r="AC30" s="67">
        <v>131905820</v>
      </c>
      <c r="AD30" s="67">
        <v>125180493</v>
      </c>
      <c r="AE30" s="67">
        <v>117780810</v>
      </c>
      <c r="AF30" s="67">
        <v>116607597</v>
      </c>
      <c r="AG30" s="67">
        <v>54157169</v>
      </c>
      <c r="AH30" s="67">
        <v>50636</v>
      </c>
      <c r="AI30" s="67">
        <v>109513</v>
      </c>
      <c r="AJ30" s="67">
        <v>101017</v>
      </c>
    </row>
    <row r="31" spans="2:36" s="56" customFormat="1" ht="15" customHeight="1">
      <c r="B31" s="65">
        <v>28</v>
      </c>
      <c r="C31" s="66" t="s">
        <v>112</v>
      </c>
      <c r="D31" s="67">
        <v>21067121</v>
      </c>
      <c r="E31" s="67">
        <v>12918035</v>
      </c>
      <c r="F31" s="67">
        <v>11561185</v>
      </c>
      <c r="G31" s="67">
        <v>17743110</v>
      </c>
      <c r="H31" s="67">
        <v>17427945</v>
      </c>
      <c r="I31" s="67">
        <v>12501465</v>
      </c>
      <c r="J31" s="67">
        <v>24412</v>
      </c>
      <c r="K31" s="67">
        <v>18375</v>
      </c>
      <c r="L31" s="67">
        <v>14821</v>
      </c>
      <c r="N31" s="65">
        <v>28</v>
      </c>
      <c r="O31" s="66" t="str">
        <f t="shared" si="0"/>
        <v>神栖市</v>
      </c>
      <c r="P31" s="67">
        <v>21224162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48796688</v>
      </c>
      <c r="AC31" s="67">
        <v>98463312</v>
      </c>
      <c r="AD31" s="67">
        <v>91367832</v>
      </c>
      <c r="AE31" s="67">
        <v>396380166</v>
      </c>
      <c r="AF31" s="67">
        <v>393727183</v>
      </c>
      <c r="AG31" s="67">
        <v>220395550</v>
      </c>
      <c r="AH31" s="67">
        <v>31649</v>
      </c>
      <c r="AI31" s="67">
        <v>134488</v>
      </c>
      <c r="AJ31" s="67">
        <v>119472</v>
      </c>
    </row>
    <row r="32" spans="2:36" s="56" customFormat="1" ht="15" customHeight="1">
      <c r="B32" s="65">
        <v>29</v>
      </c>
      <c r="C32" s="66" t="s">
        <v>113</v>
      </c>
      <c r="D32" s="67">
        <v>5199449</v>
      </c>
      <c r="E32" s="67">
        <v>3614232</v>
      </c>
      <c r="F32" s="67">
        <v>3236527</v>
      </c>
      <c r="G32" s="67">
        <v>7006540</v>
      </c>
      <c r="H32" s="67">
        <v>6715059</v>
      </c>
      <c r="I32" s="67">
        <v>4604186</v>
      </c>
      <c r="J32" s="67">
        <v>26134</v>
      </c>
      <c r="K32" s="67">
        <v>6303</v>
      </c>
      <c r="L32" s="67">
        <v>4245</v>
      </c>
      <c r="N32" s="65">
        <v>29</v>
      </c>
      <c r="O32" s="66" t="str">
        <f t="shared" si="0"/>
        <v>行方市</v>
      </c>
      <c r="P32" s="67">
        <v>68714236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14700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79683039</v>
      </c>
      <c r="AC32" s="67">
        <v>142696961</v>
      </c>
      <c r="AD32" s="67">
        <v>135210107</v>
      </c>
      <c r="AE32" s="67">
        <v>81249393</v>
      </c>
      <c r="AF32" s="67">
        <v>79809175</v>
      </c>
      <c r="AG32" s="67">
        <v>40064500</v>
      </c>
      <c r="AH32" s="67">
        <v>47735</v>
      </c>
      <c r="AI32" s="67">
        <v>125473</v>
      </c>
      <c r="AJ32" s="67">
        <v>114733</v>
      </c>
    </row>
    <row r="33" spans="2:36" s="56" customFormat="1" ht="15" customHeight="1">
      <c r="B33" s="65">
        <v>30</v>
      </c>
      <c r="C33" s="71" t="s">
        <v>114</v>
      </c>
      <c r="D33" s="67">
        <v>1812961</v>
      </c>
      <c r="E33" s="67">
        <v>5900332</v>
      </c>
      <c r="F33" s="67">
        <v>4769194</v>
      </c>
      <c r="G33" s="67">
        <v>9065271</v>
      </c>
      <c r="H33" s="67">
        <v>7831773</v>
      </c>
      <c r="I33" s="67">
        <v>5031813</v>
      </c>
      <c r="J33" s="72">
        <v>962</v>
      </c>
      <c r="K33" s="72">
        <v>17326</v>
      </c>
      <c r="L33" s="72">
        <v>9768</v>
      </c>
      <c r="N33" s="65">
        <v>30</v>
      </c>
      <c r="O33" s="66" t="str">
        <f t="shared" si="0"/>
        <v>鉾田市</v>
      </c>
      <c r="P33" s="67">
        <v>25581775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43021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31662490</v>
      </c>
      <c r="AC33" s="67">
        <v>176517510</v>
      </c>
      <c r="AD33" s="67">
        <v>162749020</v>
      </c>
      <c r="AE33" s="67">
        <v>113404070</v>
      </c>
      <c r="AF33" s="67">
        <v>108744873</v>
      </c>
      <c r="AG33" s="67">
        <v>48455932</v>
      </c>
      <c r="AH33" s="72">
        <v>48625</v>
      </c>
      <c r="AI33" s="72">
        <v>156271</v>
      </c>
      <c r="AJ33" s="72">
        <v>128577</v>
      </c>
    </row>
    <row r="34" spans="2:36" s="56" customFormat="1" ht="15" customHeight="1">
      <c r="B34" s="65">
        <v>31</v>
      </c>
      <c r="C34" s="71" t="s">
        <v>127</v>
      </c>
      <c r="D34" s="67">
        <v>4056110</v>
      </c>
      <c r="E34" s="67">
        <v>1764885</v>
      </c>
      <c r="F34" s="67">
        <v>1646964</v>
      </c>
      <c r="G34" s="67">
        <v>11305704</v>
      </c>
      <c r="H34" s="67">
        <v>11261373</v>
      </c>
      <c r="I34" s="67">
        <v>7635491</v>
      </c>
      <c r="J34" s="72">
        <v>13600</v>
      </c>
      <c r="K34" s="72">
        <v>3924</v>
      </c>
      <c r="L34" s="72">
        <v>3540</v>
      </c>
      <c r="N34" s="65">
        <v>31</v>
      </c>
      <c r="O34" s="66" t="str">
        <f t="shared" si="0"/>
        <v>つくばみらい市</v>
      </c>
      <c r="P34" s="67">
        <v>11195402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18626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18273818</v>
      </c>
      <c r="AC34" s="67">
        <v>60866182</v>
      </c>
      <c r="AD34" s="67">
        <v>58224038</v>
      </c>
      <c r="AE34" s="67">
        <v>176062966</v>
      </c>
      <c r="AF34" s="67">
        <v>174426045</v>
      </c>
      <c r="AG34" s="67">
        <v>72418628</v>
      </c>
      <c r="AH34" s="72">
        <v>39329</v>
      </c>
      <c r="AI34" s="72">
        <v>78173</v>
      </c>
      <c r="AJ34" s="72">
        <v>72735</v>
      </c>
    </row>
    <row r="35" spans="2:36" s="56" customFormat="1" ht="15" customHeight="1">
      <c r="B35" s="70">
        <v>32</v>
      </c>
      <c r="C35" s="71" t="s">
        <v>128</v>
      </c>
      <c r="D35" s="72">
        <v>3394658</v>
      </c>
      <c r="E35" s="72">
        <v>4215615</v>
      </c>
      <c r="F35" s="72">
        <v>3781531</v>
      </c>
      <c r="G35" s="72">
        <v>11335895</v>
      </c>
      <c r="H35" s="72">
        <v>11144056</v>
      </c>
      <c r="I35" s="72">
        <v>7767670</v>
      </c>
      <c r="J35" s="72">
        <v>6439</v>
      </c>
      <c r="K35" s="72">
        <v>7726</v>
      </c>
      <c r="L35" s="72">
        <v>6239</v>
      </c>
      <c r="N35" s="65">
        <v>32</v>
      </c>
      <c r="O35" s="66" t="str">
        <f t="shared" si="0"/>
        <v>小美玉市</v>
      </c>
      <c r="P35" s="67">
        <v>19694240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30761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28257217</v>
      </c>
      <c r="AC35" s="67">
        <v>116772783</v>
      </c>
      <c r="AD35" s="67">
        <v>110319421</v>
      </c>
      <c r="AE35" s="67">
        <v>157256904</v>
      </c>
      <c r="AF35" s="67">
        <v>154930714</v>
      </c>
      <c r="AG35" s="67">
        <v>71708039</v>
      </c>
      <c r="AH35" s="67">
        <v>43719</v>
      </c>
      <c r="AI35" s="67">
        <v>111520</v>
      </c>
      <c r="AJ35" s="67">
        <v>102184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130861814</v>
      </c>
      <c r="E36" s="75">
        <f t="shared" si="2"/>
        <v>138449588</v>
      </c>
      <c r="F36" s="75">
        <f t="shared" si="2"/>
        <v>128539578</v>
      </c>
      <c r="G36" s="75">
        <f t="shared" si="2"/>
        <v>733093678</v>
      </c>
      <c r="H36" s="75">
        <f t="shared" si="2"/>
        <v>728113633</v>
      </c>
      <c r="I36" s="75">
        <f t="shared" si="2"/>
        <v>498613115</v>
      </c>
      <c r="J36" s="75">
        <f t="shared" si="2"/>
        <v>320634</v>
      </c>
      <c r="K36" s="75">
        <f t="shared" si="2"/>
        <v>282040</v>
      </c>
      <c r="L36" s="75">
        <f t="shared" si="2"/>
        <v>231975</v>
      </c>
      <c r="N36" s="73"/>
      <c r="O36" s="74" t="s">
        <v>126</v>
      </c>
      <c r="P36" s="75">
        <f aca="true" t="shared" si="3" ref="P36:X36">SUM(P4:P35)</f>
        <v>987670549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1173473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1593771556</v>
      </c>
      <c r="AC36" s="75">
        <f t="shared" si="4"/>
        <v>3496178444</v>
      </c>
      <c r="AD36" s="75">
        <f t="shared" si="4"/>
        <v>3296283022</v>
      </c>
      <c r="AE36" s="75">
        <f t="shared" si="4"/>
        <v>9582447640</v>
      </c>
      <c r="AF36" s="75">
        <f t="shared" si="4"/>
        <v>9514100025</v>
      </c>
      <c r="AG36" s="75">
        <f t="shared" si="4"/>
        <v>4002769382</v>
      </c>
      <c r="AH36" s="75">
        <f t="shared" si="4"/>
        <v>1649330</v>
      </c>
      <c r="AI36" s="75">
        <f t="shared" si="4"/>
        <v>4356032</v>
      </c>
      <c r="AJ36" s="75">
        <f t="shared" si="4"/>
        <v>4011160</v>
      </c>
    </row>
    <row r="37" spans="2:36" s="56" customFormat="1" ht="15" customHeight="1">
      <c r="B37" s="76">
        <v>33</v>
      </c>
      <c r="C37" s="77" t="s">
        <v>93</v>
      </c>
      <c r="D37" s="78">
        <v>4500875</v>
      </c>
      <c r="E37" s="78">
        <v>2152349</v>
      </c>
      <c r="F37" s="78">
        <v>1947265</v>
      </c>
      <c r="G37" s="78">
        <v>6113857</v>
      </c>
      <c r="H37" s="78">
        <v>6095410</v>
      </c>
      <c r="I37" s="78">
        <v>4211791</v>
      </c>
      <c r="J37" s="78">
        <v>7325</v>
      </c>
      <c r="K37" s="78">
        <v>2880</v>
      </c>
      <c r="L37" s="78">
        <v>2384</v>
      </c>
      <c r="N37" s="65">
        <v>33</v>
      </c>
      <c r="O37" s="77" t="str">
        <f aca="true" t="shared" si="5" ref="O37:O48">C37</f>
        <v>茨城町</v>
      </c>
      <c r="P37" s="67">
        <v>8321350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18978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23499118</v>
      </c>
      <c r="AC37" s="67">
        <v>98140882</v>
      </c>
      <c r="AD37" s="67">
        <v>91542646</v>
      </c>
      <c r="AE37" s="67">
        <v>98480731</v>
      </c>
      <c r="AF37" s="67">
        <v>97636592</v>
      </c>
      <c r="AG37" s="67">
        <v>39657710</v>
      </c>
      <c r="AH37" s="78">
        <v>30587</v>
      </c>
      <c r="AI37" s="78">
        <v>92383</v>
      </c>
      <c r="AJ37" s="78">
        <v>84278</v>
      </c>
    </row>
    <row r="38" spans="2:36" s="56" customFormat="1" ht="15" customHeight="1">
      <c r="B38" s="65">
        <v>34</v>
      </c>
      <c r="C38" s="66" t="s">
        <v>115</v>
      </c>
      <c r="D38" s="67">
        <v>1082285</v>
      </c>
      <c r="E38" s="67">
        <v>876037</v>
      </c>
      <c r="F38" s="67">
        <v>872856</v>
      </c>
      <c r="G38" s="67">
        <v>5937836</v>
      </c>
      <c r="H38" s="67">
        <v>5923071</v>
      </c>
      <c r="I38" s="67">
        <v>4069550</v>
      </c>
      <c r="J38" s="67">
        <v>1765</v>
      </c>
      <c r="K38" s="67">
        <v>2387</v>
      </c>
      <c r="L38" s="67">
        <v>2307</v>
      </c>
      <c r="N38" s="65">
        <v>34</v>
      </c>
      <c r="O38" s="66" t="str">
        <f t="shared" si="5"/>
        <v>大洗町</v>
      </c>
      <c r="P38" s="67">
        <v>5978832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6230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8823965</v>
      </c>
      <c r="AC38" s="67">
        <v>14366035</v>
      </c>
      <c r="AD38" s="67">
        <v>13655891</v>
      </c>
      <c r="AE38" s="67">
        <v>65357976</v>
      </c>
      <c r="AF38" s="67">
        <v>64774635</v>
      </c>
      <c r="AG38" s="67">
        <v>29661004</v>
      </c>
      <c r="AH38" s="67">
        <v>8769</v>
      </c>
      <c r="AI38" s="67">
        <v>28463</v>
      </c>
      <c r="AJ38" s="67">
        <v>26624</v>
      </c>
    </row>
    <row r="39" spans="2:36" s="56" customFormat="1" ht="15" customHeight="1">
      <c r="B39" s="65">
        <v>35</v>
      </c>
      <c r="C39" s="66" t="s">
        <v>116</v>
      </c>
      <c r="D39" s="67">
        <v>6756978</v>
      </c>
      <c r="E39" s="67">
        <v>2485011</v>
      </c>
      <c r="F39" s="67">
        <v>2420061</v>
      </c>
      <c r="G39" s="67">
        <v>4446622</v>
      </c>
      <c r="H39" s="67">
        <v>4435546</v>
      </c>
      <c r="I39" s="67">
        <v>2939685</v>
      </c>
      <c r="J39" s="67">
        <v>29134</v>
      </c>
      <c r="K39" s="67">
        <v>2799</v>
      </c>
      <c r="L39" s="67">
        <v>2586</v>
      </c>
      <c r="N39" s="65">
        <v>35</v>
      </c>
      <c r="O39" s="66" t="str">
        <f t="shared" si="5"/>
        <v>城里町</v>
      </c>
      <c r="P39" s="67">
        <v>11625431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1276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62189347</v>
      </c>
      <c r="AC39" s="67">
        <v>99540653</v>
      </c>
      <c r="AD39" s="67">
        <v>94126701</v>
      </c>
      <c r="AE39" s="67">
        <v>49009458</v>
      </c>
      <c r="AF39" s="67">
        <v>47946587</v>
      </c>
      <c r="AG39" s="67">
        <v>21402249</v>
      </c>
      <c r="AH39" s="67">
        <v>31544</v>
      </c>
      <c r="AI39" s="67">
        <v>67521</v>
      </c>
      <c r="AJ39" s="67">
        <v>61043</v>
      </c>
    </row>
    <row r="40" spans="2:36" s="56" customFormat="1" ht="15" customHeight="1">
      <c r="B40" s="65">
        <v>36</v>
      </c>
      <c r="C40" s="66" t="s">
        <v>94</v>
      </c>
      <c r="D40" s="67">
        <v>342101</v>
      </c>
      <c r="E40" s="67">
        <v>2981912</v>
      </c>
      <c r="F40" s="67">
        <v>2751953</v>
      </c>
      <c r="G40" s="67">
        <v>16293015</v>
      </c>
      <c r="H40" s="67">
        <v>16215775</v>
      </c>
      <c r="I40" s="67">
        <v>11064112</v>
      </c>
      <c r="J40" s="67">
        <v>771</v>
      </c>
      <c r="K40" s="67">
        <v>3986</v>
      </c>
      <c r="L40" s="67">
        <v>3180</v>
      </c>
      <c r="N40" s="65">
        <v>36</v>
      </c>
      <c r="O40" s="66" t="str">
        <f t="shared" si="5"/>
        <v>東海村</v>
      </c>
      <c r="P40" s="67">
        <v>8180191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17693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10342034</v>
      </c>
      <c r="AC40" s="67">
        <v>27137966</v>
      </c>
      <c r="AD40" s="67">
        <v>25547000</v>
      </c>
      <c r="AE40" s="67">
        <v>181158594</v>
      </c>
      <c r="AF40" s="67">
        <v>180826255</v>
      </c>
      <c r="AG40" s="67">
        <v>77511302</v>
      </c>
      <c r="AH40" s="67">
        <v>18753</v>
      </c>
      <c r="AI40" s="67">
        <v>40202</v>
      </c>
      <c r="AJ40" s="67">
        <v>37615</v>
      </c>
    </row>
    <row r="41" spans="2:36" s="56" customFormat="1" ht="15" customHeight="1">
      <c r="B41" s="65">
        <v>37</v>
      </c>
      <c r="C41" s="66" t="s">
        <v>95</v>
      </c>
      <c r="D41" s="67">
        <v>188560</v>
      </c>
      <c r="E41" s="67">
        <v>1477823</v>
      </c>
      <c r="F41" s="67">
        <v>1416054</v>
      </c>
      <c r="G41" s="67">
        <v>2698363</v>
      </c>
      <c r="H41" s="67">
        <v>2688257</v>
      </c>
      <c r="I41" s="67">
        <v>1852105</v>
      </c>
      <c r="J41" s="67">
        <v>570</v>
      </c>
      <c r="K41" s="67">
        <v>3502</v>
      </c>
      <c r="L41" s="67">
        <v>3131</v>
      </c>
      <c r="N41" s="65">
        <v>37</v>
      </c>
      <c r="O41" s="66" t="str">
        <f t="shared" si="5"/>
        <v>大子町</v>
      </c>
      <c r="P41" s="67">
        <v>112387668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51355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119775275</v>
      </c>
      <c r="AC41" s="67">
        <v>206004725</v>
      </c>
      <c r="AD41" s="67">
        <v>189844038</v>
      </c>
      <c r="AE41" s="67">
        <v>36638051</v>
      </c>
      <c r="AF41" s="67">
        <v>35424129</v>
      </c>
      <c r="AG41" s="67">
        <v>17436839</v>
      </c>
      <c r="AH41" s="67">
        <v>55101</v>
      </c>
      <c r="AI41" s="67">
        <v>137625</v>
      </c>
      <c r="AJ41" s="67">
        <v>123202</v>
      </c>
    </row>
    <row r="42" spans="2:36" s="56" customFormat="1" ht="15" customHeight="1">
      <c r="B42" s="65">
        <v>38</v>
      </c>
      <c r="C42" s="66" t="s">
        <v>96</v>
      </c>
      <c r="D42" s="67">
        <v>222878</v>
      </c>
      <c r="E42" s="67">
        <v>2385368</v>
      </c>
      <c r="F42" s="67">
        <v>2231095</v>
      </c>
      <c r="G42" s="67">
        <v>6561616</v>
      </c>
      <c r="H42" s="67">
        <v>6471904</v>
      </c>
      <c r="I42" s="67">
        <v>4529315</v>
      </c>
      <c r="J42" s="67">
        <v>772</v>
      </c>
      <c r="K42" s="67">
        <v>2601</v>
      </c>
      <c r="L42" s="67">
        <v>1707</v>
      </c>
      <c r="N42" s="65">
        <v>38</v>
      </c>
      <c r="O42" s="66" t="str">
        <f t="shared" si="5"/>
        <v>美浦村</v>
      </c>
      <c r="P42" s="67">
        <v>37132840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12619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38291801</v>
      </c>
      <c r="AC42" s="67">
        <v>28278199</v>
      </c>
      <c r="AD42" s="67">
        <v>26393771</v>
      </c>
      <c r="AE42" s="67">
        <v>38799852</v>
      </c>
      <c r="AF42" s="67">
        <v>36020914</v>
      </c>
      <c r="AG42" s="67">
        <v>18627604</v>
      </c>
      <c r="AH42" s="67">
        <v>15434</v>
      </c>
      <c r="AI42" s="67">
        <v>35369</v>
      </c>
      <c r="AJ42" s="67">
        <v>28585</v>
      </c>
    </row>
    <row r="43" spans="2:36" s="56" customFormat="1" ht="15" customHeight="1">
      <c r="B43" s="65">
        <v>39</v>
      </c>
      <c r="C43" s="66" t="s">
        <v>97</v>
      </c>
      <c r="D43" s="67">
        <v>8514275</v>
      </c>
      <c r="E43" s="67">
        <v>2617827</v>
      </c>
      <c r="F43" s="67">
        <v>2459364</v>
      </c>
      <c r="G43" s="67">
        <v>10152930</v>
      </c>
      <c r="H43" s="67">
        <v>10072224</v>
      </c>
      <c r="I43" s="67">
        <v>6890016</v>
      </c>
      <c r="J43" s="67">
        <v>5872</v>
      </c>
      <c r="K43" s="67">
        <v>5735</v>
      </c>
      <c r="L43" s="67">
        <v>4373</v>
      </c>
      <c r="N43" s="65">
        <v>39</v>
      </c>
      <c r="O43" s="66" t="str">
        <f t="shared" si="5"/>
        <v>阿見町</v>
      </c>
      <c r="P43" s="67">
        <v>7539010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23846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19127826</v>
      </c>
      <c r="AC43" s="67">
        <v>52262174</v>
      </c>
      <c r="AD43" s="67">
        <v>48480888</v>
      </c>
      <c r="AE43" s="67">
        <v>157356716</v>
      </c>
      <c r="AF43" s="67">
        <v>155998666</v>
      </c>
      <c r="AG43" s="67">
        <v>66577984</v>
      </c>
      <c r="AH43" s="67">
        <v>32207</v>
      </c>
      <c r="AI43" s="67">
        <v>72942</v>
      </c>
      <c r="AJ43" s="67">
        <v>66331</v>
      </c>
    </row>
    <row r="44" spans="2:36" s="56" customFormat="1" ht="15" customHeight="1">
      <c r="B44" s="65">
        <v>40</v>
      </c>
      <c r="C44" s="66" t="s">
        <v>98</v>
      </c>
      <c r="D44" s="67">
        <v>196997</v>
      </c>
      <c r="E44" s="67">
        <v>504203</v>
      </c>
      <c r="F44" s="67">
        <v>413626</v>
      </c>
      <c r="G44" s="67">
        <v>603027</v>
      </c>
      <c r="H44" s="67">
        <v>593280</v>
      </c>
      <c r="I44" s="67">
        <v>330036</v>
      </c>
      <c r="J44" s="67">
        <v>325</v>
      </c>
      <c r="K44" s="67">
        <v>1238</v>
      </c>
      <c r="L44" s="67">
        <v>769</v>
      </c>
      <c r="N44" s="65">
        <v>40</v>
      </c>
      <c r="O44" s="66" t="str">
        <f t="shared" si="5"/>
        <v>河内町</v>
      </c>
      <c r="P44" s="67">
        <v>10248277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7998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10992264</v>
      </c>
      <c r="AC44" s="67">
        <v>33327736</v>
      </c>
      <c r="AD44" s="67">
        <v>32001272</v>
      </c>
      <c r="AE44" s="67">
        <v>25079330</v>
      </c>
      <c r="AF44" s="67">
        <v>24421655</v>
      </c>
      <c r="AG44" s="67">
        <v>11828550</v>
      </c>
      <c r="AH44" s="67">
        <v>9222</v>
      </c>
      <c r="AI44" s="67">
        <v>27057</v>
      </c>
      <c r="AJ44" s="67">
        <v>24294</v>
      </c>
    </row>
    <row r="45" spans="2:36" s="56" customFormat="1" ht="15" customHeight="1">
      <c r="B45" s="65">
        <v>41</v>
      </c>
      <c r="C45" s="66" t="s">
        <v>99</v>
      </c>
      <c r="D45" s="67">
        <v>820750</v>
      </c>
      <c r="E45" s="67">
        <v>1416228</v>
      </c>
      <c r="F45" s="67">
        <v>1188171</v>
      </c>
      <c r="G45" s="67">
        <v>3564925</v>
      </c>
      <c r="H45" s="67">
        <v>3493849</v>
      </c>
      <c r="I45" s="67">
        <v>2440292</v>
      </c>
      <c r="J45" s="67">
        <v>4294</v>
      </c>
      <c r="K45" s="67">
        <v>3657</v>
      </c>
      <c r="L45" s="67">
        <v>1806</v>
      </c>
      <c r="N45" s="65">
        <v>41</v>
      </c>
      <c r="O45" s="66" t="str">
        <f t="shared" si="5"/>
        <v>八千代町</v>
      </c>
      <c r="P45" s="67">
        <v>8032678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19781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9114354</v>
      </c>
      <c r="AC45" s="67">
        <v>49985646</v>
      </c>
      <c r="AD45" s="67">
        <v>47345050</v>
      </c>
      <c r="AE45" s="67">
        <v>59023394</v>
      </c>
      <c r="AF45" s="67">
        <v>58110905</v>
      </c>
      <c r="AG45" s="67">
        <v>25113804</v>
      </c>
      <c r="AH45" s="67">
        <v>24407</v>
      </c>
      <c r="AI45" s="67">
        <v>54471</v>
      </c>
      <c r="AJ45" s="67">
        <v>49094</v>
      </c>
    </row>
    <row r="46" spans="2:36" s="56" customFormat="1" ht="15" customHeight="1">
      <c r="B46" s="65">
        <v>42</v>
      </c>
      <c r="C46" s="66" t="s">
        <v>100</v>
      </c>
      <c r="D46" s="67">
        <v>61330</v>
      </c>
      <c r="E46" s="67">
        <v>475572</v>
      </c>
      <c r="F46" s="67">
        <v>474676</v>
      </c>
      <c r="G46" s="67">
        <v>3316082</v>
      </c>
      <c r="H46" s="67">
        <v>3314078</v>
      </c>
      <c r="I46" s="67">
        <v>2317394</v>
      </c>
      <c r="J46" s="67">
        <v>100</v>
      </c>
      <c r="K46" s="67">
        <v>891</v>
      </c>
      <c r="L46" s="67">
        <v>865</v>
      </c>
      <c r="N46" s="65">
        <v>42</v>
      </c>
      <c r="O46" s="66" t="str">
        <f t="shared" si="5"/>
        <v>五霞町</v>
      </c>
      <c r="P46" s="67">
        <v>8586977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18294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8845938</v>
      </c>
      <c r="AC46" s="67">
        <v>14244062</v>
      </c>
      <c r="AD46" s="67">
        <v>13974595</v>
      </c>
      <c r="AE46" s="67">
        <v>44850568</v>
      </c>
      <c r="AF46" s="67">
        <v>44704102</v>
      </c>
      <c r="AG46" s="67">
        <v>22982749</v>
      </c>
      <c r="AH46" s="67">
        <v>18746</v>
      </c>
      <c r="AI46" s="67">
        <v>18123</v>
      </c>
      <c r="AJ46" s="67">
        <v>17523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2194354</v>
      </c>
      <c r="F47" s="67">
        <v>2150751</v>
      </c>
      <c r="G47" s="67">
        <v>11742318</v>
      </c>
      <c r="H47" s="67">
        <v>11695152</v>
      </c>
      <c r="I47" s="67">
        <v>7514115</v>
      </c>
      <c r="J47" s="67">
        <v>0</v>
      </c>
      <c r="K47" s="67">
        <v>4139</v>
      </c>
      <c r="L47" s="67">
        <v>3597</v>
      </c>
      <c r="N47" s="65">
        <v>43</v>
      </c>
      <c r="O47" s="66" t="str">
        <f t="shared" si="5"/>
        <v>境町</v>
      </c>
      <c r="P47" s="67">
        <v>9434102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2123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9859393</v>
      </c>
      <c r="AC47" s="67">
        <v>36720607</v>
      </c>
      <c r="AD47" s="67">
        <v>34666715</v>
      </c>
      <c r="AE47" s="67">
        <v>96901223</v>
      </c>
      <c r="AF47" s="67">
        <v>96347464</v>
      </c>
      <c r="AG47" s="67">
        <v>42568860</v>
      </c>
      <c r="AH47" s="67">
        <v>2929</v>
      </c>
      <c r="AI47" s="67">
        <v>49478</v>
      </c>
      <c r="AJ47" s="67">
        <v>46029</v>
      </c>
    </row>
    <row r="48" spans="2:36" s="56" customFormat="1" ht="15" customHeight="1">
      <c r="B48" s="70">
        <v>44</v>
      </c>
      <c r="C48" s="71" t="s">
        <v>102</v>
      </c>
      <c r="D48" s="72">
        <v>209073</v>
      </c>
      <c r="E48" s="72">
        <v>605163</v>
      </c>
      <c r="F48" s="72">
        <v>583577</v>
      </c>
      <c r="G48" s="72">
        <v>1816285</v>
      </c>
      <c r="H48" s="72">
        <v>1800778</v>
      </c>
      <c r="I48" s="72">
        <v>1260256</v>
      </c>
      <c r="J48" s="72">
        <v>731</v>
      </c>
      <c r="K48" s="72">
        <v>1196</v>
      </c>
      <c r="L48" s="72">
        <v>1065</v>
      </c>
      <c r="N48" s="65">
        <v>44</v>
      </c>
      <c r="O48" s="66" t="str">
        <f t="shared" si="5"/>
        <v>利根町</v>
      </c>
      <c r="P48" s="67">
        <v>6408505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11430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7473142</v>
      </c>
      <c r="AC48" s="67">
        <v>17426858</v>
      </c>
      <c r="AD48" s="67">
        <v>16811577</v>
      </c>
      <c r="AE48" s="67">
        <v>30694167</v>
      </c>
      <c r="AF48" s="67">
        <v>30231590</v>
      </c>
      <c r="AG48" s="67">
        <v>11007180</v>
      </c>
      <c r="AH48" s="72">
        <v>14166</v>
      </c>
      <c r="AI48" s="72">
        <v>28014</v>
      </c>
      <c r="AJ48" s="72">
        <v>26531</v>
      </c>
    </row>
    <row r="49" spans="2:36" s="56" customFormat="1" ht="15" customHeight="1">
      <c r="B49" s="73"/>
      <c r="C49" s="74" t="s">
        <v>124</v>
      </c>
      <c r="D49" s="85">
        <f>SUM(D37:D48)</f>
        <v>22896102</v>
      </c>
      <c r="E49" s="85">
        <f aca="true" t="shared" si="7" ref="E49:L49">SUM(E37:E48)</f>
        <v>20171847</v>
      </c>
      <c r="F49" s="85">
        <f t="shared" si="7"/>
        <v>18909449</v>
      </c>
      <c r="G49" s="85">
        <f t="shared" si="7"/>
        <v>73246876</v>
      </c>
      <c r="H49" s="85">
        <f t="shared" si="7"/>
        <v>72799324</v>
      </c>
      <c r="I49" s="85">
        <f t="shared" si="7"/>
        <v>49418667</v>
      </c>
      <c r="J49" s="85">
        <f t="shared" si="7"/>
        <v>51659</v>
      </c>
      <c r="K49" s="85">
        <f t="shared" si="7"/>
        <v>35011</v>
      </c>
      <c r="L49" s="85">
        <f t="shared" si="7"/>
        <v>27770</v>
      </c>
      <c r="N49" s="73"/>
      <c r="O49" s="74" t="s">
        <v>124</v>
      </c>
      <c r="P49" s="85">
        <f aca="true" t="shared" si="8" ref="P49:X49">SUM(P37:P48)</f>
        <v>233875861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191623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328334457</v>
      </c>
      <c r="AC49" s="85">
        <f t="shared" si="9"/>
        <v>677435543</v>
      </c>
      <c r="AD49" s="85">
        <f t="shared" si="9"/>
        <v>634390144</v>
      </c>
      <c r="AE49" s="85">
        <f t="shared" si="9"/>
        <v>883350060</v>
      </c>
      <c r="AF49" s="85">
        <f t="shared" si="9"/>
        <v>872443494</v>
      </c>
      <c r="AG49" s="85">
        <f t="shared" si="9"/>
        <v>384375835</v>
      </c>
      <c r="AH49" s="85">
        <f t="shared" si="9"/>
        <v>261865</v>
      </c>
      <c r="AI49" s="85">
        <f t="shared" si="9"/>
        <v>651648</v>
      </c>
      <c r="AJ49" s="85">
        <f t="shared" si="9"/>
        <v>591149</v>
      </c>
    </row>
    <row r="50" spans="2:36" s="56" customFormat="1" ht="15" customHeight="1">
      <c r="B50" s="73"/>
      <c r="C50" s="74" t="s">
        <v>125</v>
      </c>
      <c r="D50" s="85">
        <f>SUM(D49,D36)</f>
        <v>153757916</v>
      </c>
      <c r="E50" s="85">
        <f aca="true" t="shared" si="10" ref="E50:L50">SUM(E49,E36)</f>
        <v>158621435</v>
      </c>
      <c r="F50" s="85">
        <f t="shared" si="10"/>
        <v>147449027</v>
      </c>
      <c r="G50" s="85">
        <f t="shared" si="10"/>
        <v>806340554</v>
      </c>
      <c r="H50" s="85">
        <f t="shared" si="10"/>
        <v>800912957</v>
      </c>
      <c r="I50" s="85">
        <f t="shared" si="10"/>
        <v>548031782</v>
      </c>
      <c r="J50" s="85">
        <f t="shared" si="10"/>
        <v>372293</v>
      </c>
      <c r="K50" s="85">
        <f t="shared" si="10"/>
        <v>317051</v>
      </c>
      <c r="L50" s="85">
        <f t="shared" si="10"/>
        <v>259745</v>
      </c>
      <c r="N50" s="73"/>
      <c r="O50" s="74" t="s">
        <v>125</v>
      </c>
      <c r="P50" s="85">
        <f aca="true" t="shared" si="11" ref="P50:X50">SUM(P49,P36)</f>
        <v>1221546410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1365096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1922106013</v>
      </c>
      <c r="AC50" s="85">
        <f t="shared" si="12"/>
        <v>4173613987</v>
      </c>
      <c r="AD50" s="85">
        <f t="shared" si="12"/>
        <v>3930673166</v>
      </c>
      <c r="AE50" s="85">
        <f t="shared" si="12"/>
        <v>10465797700</v>
      </c>
      <c r="AF50" s="85">
        <f t="shared" si="12"/>
        <v>10386543519</v>
      </c>
      <c r="AG50" s="85">
        <f t="shared" si="12"/>
        <v>4387145217</v>
      </c>
      <c r="AH50" s="85">
        <f t="shared" si="12"/>
        <v>1911195</v>
      </c>
      <c r="AI50" s="85">
        <f t="shared" si="12"/>
        <v>5007680</v>
      </c>
      <c r="AJ50" s="85">
        <f t="shared" si="12"/>
        <v>4602309</v>
      </c>
    </row>
  </sheetData>
  <sheetProtection/>
  <mergeCells count="15">
    <mergeCell ref="O2:O3"/>
    <mergeCell ref="P2:R2"/>
    <mergeCell ref="B2:B3"/>
    <mergeCell ref="C2:C3"/>
    <mergeCell ref="D2:F2"/>
    <mergeCell ref="G2:I2"/>
    <mergeCell ref="J2:L2"/>
    <mergeCell ref="N2:N3"/>
    <mergeCell ref="AB2:AD2"/>
    <mergeCell ref="AE2:AG2"/>
    <mergeCell ref="AH2:AJ2"/>
    <mergeCell ref="S2:U2"/>
    <mergeCell ref="V2:X2"/>
    <mergeCell ref="Z2:Z3"/>
    <mergeCell ref="AA2:AA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H23030044</cp:lastModifiedBy>
  <cp:lastPrinted>2013-03-18T04:04:17Z</cp:lastPrinted>
  <dcterms:created xsi:type="dcterms:W3CDTF">2003-03-10T08:29:16Z</dcterms:created>
  <dcterms:modified xsi:type="dcterms:W3CDTF">2014-05-13T04:50:39Z</dcterms:modified>
  <cp:category/>
  <cp:version/>
  <cp:contentType/>
  <cp:contentStatus/>
</cp:coreProperties>
</file>