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0" windowWidth="20520" windowHeight="411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'営業等'!$A$1:$R$53</definedName>
    <definedName name="_xlnm.Print_Area" localSheetId="0">'給与'!$A$1:$R$53</definedName>
    <definedName name="_xlnm.Print_Area" localSheetId="5">'合計'!$A$1:$AL$53</definedName>
    <definedName name="_xlnm.Print_Area" localSheetId="6">'納税義務者'!$A$1:$S$52</definedName>
    <definedName name="_xlnm.Print_Area" localSheetId="4">'分離'!$A$1:$AL$53</definedName>
    <definedName name="_xlnm.Print_Titles" localSheetId="6">'納税義務者'!$3:$5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<sst xmlns="http://schemas.openxmlformats.org/spreadsheetml/2006/main" count="1067" uniqueCount="117">
  <si>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</si>
  <si>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</si>
  <si>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</si>
  <si>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</si>
  <si>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</si>
  <si>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</si>
  <si>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</si>
  <si>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</si>
  <si>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</si>
  <si>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</si>
  <si>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</si>
  <si>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</si>
  <si>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</si>
  <si>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</si>
  <si>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</si>
  <si>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</si>
  <si>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</si>
  <si>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</si>
  <si>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</si>
  <si>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</si>
  <si>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</si>
  <si>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</si>
  <si>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</si>
  <si>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</si>
  <si>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</si>
  <si>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</si>
  <si>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</si>
  <si>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</si>
  <si>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</si>
  <si>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</si>
  <si>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</si>
  <si>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</si>
  <si>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</si>
  <si>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</si>
  <si>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</si>
  <si>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</si>
  <si>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</si>
  <si>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</si>
  <si>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</si>
  <si>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</si>
  <si>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</si>
  <si>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</si>
  <si>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</si>
  <si>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</si>
  <si>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</si>
  <si>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</si>
  <si>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</si>
  <si>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</si>
  <si>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</si>
  <si>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</si>
  <si>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</si>
  <si>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</si>
  <si>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</si>
  <si>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</si>
  <si>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</si>
  <si>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</si>
  <si>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</si>
  <si>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</si>
  <si>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</si>
  <si>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</si>
  <si>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</si>
  <si>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</si>
  <si>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</si>
  <si>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</si>
  <si>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</si>
  <si>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</si>
  <si>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</si>
  <si>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</si>
  <si>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</si>
  <si>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</si>
  <si>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</si>
  <si>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</si>
  <si>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</si>
  <si>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</si>
  <si>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</si>
  <si>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</si>
  <si>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</si>
  <si>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</si>
  <si>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</si>
  <si>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</si>
  <si>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</si>
  <si>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</si>
  <si>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</si>
  <si>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</si>
  <si>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</si>
  <si>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</si>
  <si>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</si>
  <si>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</si>
  <si>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</si>
  <si>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</si>
  <si>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</si>
  <si>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</si>
  <si>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</si>
  <si>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</si>
  <si>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</si>
  <si>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</si>
  <si>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</si>
  <si>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</si>
  <si>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</si>
  <si>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</si>
  <si>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</si>
  <si>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</si>
  <si>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</si>
  <si>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</si>
  <si>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</si>
  <si>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</si>
  <si>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</si>
  <si>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</si>
  <si>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</si>
  <si>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</si>
  <si>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</si>
  <si>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第１表　平成２８年度市町村民税の所得種類別所得割額等に関する調</t>
  </si>
  <si>
    <t>（単位：人，千円）</t>
  </si>
  <si>
    <t>所得税の納税義務</t>
  </si>
  <si>
    <t>あり</t>
  </si>
  <si>
    <t>なし</t>
  </si>
  <si>
    <t>第２表　平成２８年度市町村民税の納税義務者等に関する調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</si>
</sst>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6" applyNumberFormat="1" applyFont="1" applyBorder="1">
      <alignment vertical="center"/>
      <protection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38" fontId="3" fillId="0" borderId="20" xfId="80" applyFont="1" applyFill="1" applyBorder="1" applyAlignment="1">
      <alignment horizontal="distributed" vertical="center"/>
    </xf>
    <xf numFmtId="177" fontId="3" fillId="0" borderId="20" xfId="103" applyNumberFormat="1" applyFont="1" applyFill="1" applyBorder="1">
      <alignment vertical="center"/>
      <protection/>
    </xf>
    <xf numFmtId="38" fontId="3" fillId="0" borderId="20" xfId="8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8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0" fontId="10" fillId="33" borderId="22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0" fontId="0" fillId="34" borderId="26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3" fillId="0" borderId="0" xfId="80" applyFont="1" applyFill="1" applyAlignment="1">
      <alignment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vertical="center"/>
    </xf>
    <xf numFmtId="38" fontId="3" fillId="33" borderId="10" xfId="80" applyFont="1" applyFill="1" applyBorder="1" applyAlignment="1">
      <alignment/>
    </xf>
    <xf numFmtId="38" fontId="3" fillId="33" borderId="23" xfId="80" applyFont="1" applyFill="1" applyBorder="1" applyAlignment="1">
      <alignment/>
    </xf>
    <xf numFmtId="177" fontId="47" fillId="0" borderId="12" xfId="103" applyNumberFormat="1" applyFont="1" applyFill="1" applyBorder="1">
      <alignment vertical="center"/>
      <protection/>
    </xf>
    <xf numFmtId="177" fontId="47" fillId="0" borderId="14" xfId="103" applyNumberFormat="1" applyFont="1" applyFill="1" applyBorder="1">
      <alignment vertical="center"/>
      <protection/>
    </xf>
    <xf numFmtId="177" fontId="47" fillId="0" borderId="18" xfId="103" applyNumberFormat="1" applyFont="1" applyFill="1" applyBorder="1">
      <alignment vertical="center"/>
      <protection/>
    </xf>
    <xf numFmtId="38" fontId="47" fillId="33" borderId="10" xfId="80" applyFont="1" applyFill="1" applyBorder="1" applyAlignment="1">
      <alignment/>
    </xf>
    <xf numFmtId="177" fontId="47" fillId="0" borderId="16" xfId="103" applyNumberFormat="1" applyFont="1" applyFill="1" applyBorder="1">
      <alignment vertical="center"/>
      <protection/>
    </xf>
    <xf numFmtId="177" fontId="47" fillId="0" borderId="12" xfId="102" applyNumberFormat="1" applyFont="1" applyBorder="1">
      <alignment vertical="center"/>
      <protection/>
    </xf>
    <xf numFmtId="177" fontId="47" fillId="0" borderId="14" xfId="102" applyNumberFormat="1" applyFont="1" applyBorder="1">
      <alignment vertical="center"/>
      <protection/>
    </xf>
    <xf numFmtId="177" fontId="47" fillId="0" borderId="14" xfId="102" applyNumberFormat="1" applyFont="1" applyFill="1" applyBorder="1">
      <alignment vertical="center"/>
      <protection/>
    </xf>
    <xf numFmtId="177" fontId="47" fillId="0" borderId="18" xfId="102" applyNumberFormat="1" applyFont="1" applyBorder="1">
      <alignment vertical="center"/>
      <protection/>
    </xf>
    <xf numFmtId="177" fontId="47" fillId="0" borderId="16" xfId="102" applyNumberFormat="1" applyFont="1" applyBorder="1">
      <alignment vertical="center"/>
      <protection/>
    </xf>
    <xf numFmtId="177" fontId="47" fillId="0" borderId="12" xfId="105" applyNumberFormat="1" applyFont="1" applyBorder="1">
      <alignment vertical="center"/>
      <protection/>
    </xf>
    <xf numFmtId="177" fontId="47" fillId="0" borderId="14" xfId="105" applyNumberFormat="1" applyFont="1" applyBorder="1">
      <alignment vertical="center"/>
      <protection/>
    </xf>
    <xf numFmtId="177" fontId="47" fillId="0" borderId="14" xfId="105" applyNumberFormat="1" applyFont="1" applyFill="1" applyBorder="1">
      <alignment vertical="center"/>
      <protection/>
    </xf>
    <xf numFmtId="177" fontId="47" fillId="0" borderId="18" xfId="105" applyNumberFormat="1" applyFont="1" applyBorder="1">
      <alignment vertical="center"/>
      <protection/>
    </xf>
    <xf numFmtId="177" fontId="47" fillId="0" borderId="16" xfId="105" applyNumberFormat="1" applyFont="1" applyBorder="1">
      <alignment vertical="center"/>
      <protection/>
    </xf>
    <xf numFmtId="38" fontId="47" fillId="33" borderId="23" xfId="80" applyFont="1" applyFill="1" applyBorder="1" applyAlignment="1">
      <alignment/>
    </xf>
    <xf numFmtId="177" fontId="47" fillId="0" borderId="12" xfId="101" applyNumberFormat="1" applyFont="1" applyBorder="1">
      <alignment vertical="center"/>
      <protection/>
    </xf>
    <xf numFmtId="177" fontId="47" fillId="0" borderId="14" xfId="101" applyNumberFormat="1" applyFont="1" applyBorder="1">
      <alignment vertical="center"/>
      <protection/>
    </xf>
    <xf numFmtId="177" fontId="47" fillId="0" borderId="14" xfId="101" applyNumberFormat="1" applyFont="1" applyFill="1" applyBorder="1">
      <alignment vertical="center"/>
      <protection/>
    </xf>
    <xf numFmtId="177" fontId="47" fillId="0" borderId="18" xfId="101" applyNumberFormat="1" applyFont="1" applyBorder="1">
      <alignment vertical="center"/>
      <protection/>
    </xf>
    <xf numFmtId="177" fontId="47" fillId="0" borderId="16" xfId="101" applyNumberFormat="1" applyFont="1" applyBorder="1">
      <alignment vertical="center"/>
      <protection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7" fontId="47" fillId="0" borderId="12" xfId="106" applyNumberFormat="1" applyFont="1" applyBorder="1">
      <alignment vertical="center"/>
      <protection/>
    </xf>
    <xf numFmtId="177" fontId="47" fillId="0" borderId="14" xfId="106" applyNumberFormat="1" applyFont="1" applyBorder="1">
      <alignment vertical="center"/>
      <protection/>
    </xf>
    <xf numFmtId="177" fontId="47" fillId="0" borderId="14" xfId="106" applyNumberFormat="1" applyFont="1" applyFill="1" applyBorder="1">
      <alignment vertical="center"/>
      <protection/>
    </xf>
    <xf numFmtId="177" fontId="47" fillId="0" borderId="18" xfId="106" applyNumberFormat="1" applyFont="1" applyBorder="1">
      <alignment vertical="center"/>
      <protection/>
    </xf>
    <xf numFmtId="177" fontId="47" fillId="0" borderId="16" xfId="106" applyNumberFormat="1" applyFont="1" applyBorder="1">
      <alignment vertical="center"/>
      <protection/>
    </xf>
    <xf numFmtId="38" fontId="47" fillId="33" borderId="12" xfId="80" applyFont="1" applyFill="1" applyBorder="1" applyAlignment="1">
      <alignment/>
    </xf>
    <xf numFmtId="38" fontId="47" fillId="33" borderId="14" xfId="80" applyFont="1" applyFill="1" applyBorder="1" applyAlignment="1">
      <alignment/>
    </xf>
    <xf numFmtId="38" fontId="47" fillId="33" borderId="27" xfId="80" applyFont="1" applyFill="1" applyBorder="1" applyAlignment="1">
      <alignment/>
    </xf>
    <xf numFmtId="38" fontId="47" fillId="33" borderId="16" xfId="80" applyFont="1" applyFill="1" applyBorder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38" fontId="47" fillId="0" borderId="0" xfId="80" applyFont="1" applyAlignment="1">
      <alignment/>
    </xf>
    <xf numFmtId="38" fontId="47" fillId="0" borderId="0" xfId="80" applyFont="1" applyFill="1" applyAlignment="1">
      <alignment/>
    </xf>
    <xf numFmtId="38" fontId="47" fillId="0" borderId="12" xfId="80" applyFont="1" applyBorder="1" applyAlignment="1">
      <alignment/>
    </xf>
    <xf numFmtId="38" fontId="47" fillId="0" borderId="14" xfId="80" applyFont="1" applyBorder="1" applyAlignment="1">
      <alignment/>
    </xf>
    <xf numFmtId="38" fontId="47" fillId="0" borderId="14" xfId="80" applyFont="1" applyFill="1" applyBorder="1" applyAlignment="1">
      <alignment/>
    </xf>
    <xf numFmtId="38" fontId="47" fillId="0" borderId="18" xfId="80" applyFont="1" applyBorder="1" applyAlignment="1">
      <alignment/>
    </xf>
    <xf numFmtId="38" fontId="47" fillId="0" borderId="16" xfId="80" applyFont="1" applyBorder="1" applyAlignment="1">
      <alignment/>
    </xf>
    <xf numFmtId="38" fontId="47" fillId="0" borderId="12" xfId="80" applyFont="1" applyBorder="1" applyAlignment="1">
      <alignment vertical="center"/>
    </xf>
    <xf numFmtId="38" fontId="47" fillId="0" borderId="12" xfId="80" applyFont="1" applyBorder="1" applyAlignment="1">
      <alignment horizontal="right"/>
    </xf>
    <xf numFmtId="38" fontId="47" fillId="0" borderId="14" xfId="80" applyFont="1" applyBorder="1" applyAlignment="1">
      <alignment vertical="center"/>
    </xf>
    <xf numFmtId="38" fontId="47" fillId="0" borderId="14" xfId="80" applyFont="1" applyBorder="1" applyAlignment="1">
      <alignment horizontal="right"/>
    </xf>
    <xf numFmtId="38" fontId="47" fillId="0" borderId="14" xfId="80" applyFont="1" applyFill="1" applyBorder="1" applyAlignment="1">
      <alignment vertical="center"/>
    </xf>
    <xf numFmtId="38" fontId="47" fillId="0" borderId="14" xfId="80" applyFont="1" applyFill="1" applyBorder="1" applyAlignment="1">
      <alignment horizontal="right"/>
    </xf>
    <xf numFmtId="38" fontId="47" fillId="0" borderId="27" xfId="80" applyFont="1" applyBorder="1" applyAlignment="1">
      <alignment vertical="center"/>
    </xf>
    <xf numFmtId="38" fontId="47" fillId="0" borderId="18" xfId="80" applyFont="1" applyBorder="1" applyAlignment="1">
      <alignment horizontal="right"/>
    </xf>
    <xf numFmtId="38" fontId="47" fillId="0" borderId="16" xfId="80" applyFont="1" applyBorder="1" applyAlignment="1">
      <alignment horizontal="right"/>
    </xf>
    <xf numFmtId="38" fontId="47" fillId="0" borderId="12" xfId="80" applyFont="1" applyBorder="1" applyAlignment="1">
      <alignment horizontal="right" vertical="center"/>
    </xf>
    <xf numFmtId="38" fontId="47" fillId="0" borderId="14" xfId="80" applyFont="1" applyBorder="1" applyAlignment="1">
      <alignment horizontal="right" vertical="center"/>
    </xf>
    <xf numFmtId="38" fontId="47" fillId="0" borderId="14" xfId="80" applyFont="1" applyFill="1" applyBorder="1" applyAlignment="1">
      <alignment horizontal="right" vertical="center"/>
    </xf>
    <xf numFmtId="38" fontId="47" fillId="0" borderId="18" xfId="80" applyFont="1" applyBorder="1" applyAlignment="1">
      <alignment horizontal="right" vertical="center"/>
    </xf>
    <xf numFmtId="38" fontId="47" fillId="0" borderId="16" xfId="80" applyFont="1" applyBorder="1" applyAlignment="1">
      <alignment horizontal="right" vertical="center"/>
    </xf>
    <xf numFmtId="38" fontId="47" fillId="33" borderId="18" xfId="80" applyFont="1" applyFill="1" applyBorder="1" applyAlignment="1">
      <alignment/>
    </xf>
    <xf numFmtId="0" fontId="47" fillId="0" borderId="12" xfId="0" applyFont="1" applyBorder="1" applyAlignment="1">
      <alignment horizontal="distributed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distributed"/>
    </xf>
    <xf numFmtId="0" fontId="47" fillId="0" borderId="13" xfId="0" applyFont="1" applyBorder="1" applyAlignment="1">
      <alignment/>
    </xf>
    <xf numFmtId="0" fontId="47" fillId="0" borderId="14" xfId="0" applyFont="1" applyFill="1" applyBorder="1" applyAlignment="1">
      <alignment horizontal="distributed"/>
    </xf>
    <xf numFmtId="0" fontId="47" fillId="0" borderId="13" xfId="0" applyFont="1" applyFill="1" applyBorder="1" applyAlignment="1">
      <alignment/>
    </xf>
    <xf numFmtId="0" fontId="47" fillId="0" borderId="18" xfId="0" applyFont="1" applyBorder="1" applyAlignment="1">
      <alignment horizontal="distributed"/>
    </xf>
    <xf numFmtId="0" fontId="47" fillId="0" borderId="17" xfId="0" applyFont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distributed"/>
    </xf>
    <xf numFmtId="38" fontId="47" fillId="33" borderId="10" xfId="80" applyFont="1" applyFill="1" applyBorder="1" applyAlignment="1">
      <alignment vertical="center"/>
    </xf>
    <xf numFmtId="0" fontId="47" fillId="0" borderId="16" xfId="0" applyFont="1" applyBorder="1" applyAlignment="1">
      <alignment horizontal="distributed"/>
    </xf>
    <xf numFmtId="0" fontId="47" fillId="0" borderId="15" xfId="0" applyFont="1" applyBorder="1" applyAlignment="1">
      <alignment/>
    </xf>
    <xf numFmtId="38" fontId="47" fillId="0" borderId="16" xfId="80" applyFont="1" applyBorder="1" applyAlignment="1">
      <alignment vertical="center"/>
    </xf>
    <xf numFmtId="177" fontId="47" fillId="0" borderId="12" xfId="104" applyNumberFormat="1" applyFont="1" applyBorder="1">
      <alignment vertical="center"/>
      <protection/>
    </xf>
    <xf numFmtId="177" fontId="47" fillId="0" borderId="14" xfId="104" applyNumberFormat="1" applyFont="1" applyBorder="1">
      <alignment vertical="center"/>
      <protection/>
    </xf>
    <xf numFmtId="177" fontId="47" fillId="0" borderId="14" xfId="104" applyNumberFormat="1" applyFont="1" applyFill="1" applyBorder="1">
      <alignment vertical="center"/>
      <protection/>
    </xf>
    <xf numFmtId="177" fontId="47" fillId="0" borderId="18" xfId="104" applyNumberFormat="1" applyFont="1" applyBorder="1">
      <alignment vertical="center"/>
      <protection/>
    </xf>
    <xf numFmtId="177" fontId="47" fillId="0" borderId="16" xfId="104" applyNumberFormat="1" applyFont="1" applyBorder="1">
      <alignment vertical="center"/>
      <protection/>
    </xf>
    <xf numFmtId="0" fontId="8" fillId="0" borderId="28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38" fontId="3" fillId="0" borderId="10" xfId="8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38" fontId="9" fillId="0" borderId="30" xfId="80" applyFont="1" applyFill="1" applyBorder="1" applyAlignment="1">
      <alignment horizontal="center" vertical="center" wrapText="1"/>
    </xf>
    <xf numFmtId="38" fontId="9" fillId="0" borderId="23" xfId="8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left" vertical="distributed" wrapText="1"/>
    </xf>
    <xf numFmtId="0" fontId="10" fillId="0" borderId="32" xfId="0" applyFont="1" applyFill="1" applyBorder="1" applyAlignment="1">
      <alignment horizontal="left" vertical="distributed"/>
    </xf>
    <xf numFmtId="0" fontId="8" fillId="0" borderId="28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80" applyFont="1" applyBorder="1" applyAlignment="1">
      <alignment horizontal="distributed" vertical="center"/>
    </xf>
    <xf numFmtId="0" fontId="10" fillId="0" borderId="29" xfId="0" applyFont="1" applyBorder="1" applyAlignment="1">
      <alignment horizontal="left" vertical="distributed" wrapText="1"/>
    </xf>
    <xf numFmtId="0" fontId="10" fillId="0" borderId="29" xfId="0" applyFont="1" applyBorder="1" applyAlignment="1">
      <alignment horizontal="left" vertical="distributed"/>
    </xf>
    <xf numFmtId="0" fontId="7" fillId="0" borderId="31" xfId="0" applyFont="1" applyBorder="1" applyAlignment="1">
      <alignment vertical="center"/>
    </xf>
    <xf numFmtId="38" fontId="3" fillId="0" borderId="30" xfId="80" applyFont="1" applyFill="1" applyBorder="1" applyAlignment="1">
      <alignment horizontal="center" vertical="center" wrapText="1"/>
    </xf>
    <xf numFmtId="38" fontId="3" fillId="0" borderId="23" xfId="80" applyFont="1" applyFill="1" applyBorder="1" applyAlignment="1">
      <alignment horizontal="center" vertical="center" wrapText="1"/>
    </xf>
    <xf numFmtId="38" fontId="3" fillId="34" borderId="10" xfId="80" applyFont="1" applyFill="1" applyBorder="1" applyAlignment="1">
      <alignment horizontal="distributed" vertical="center"/>
    </xf>
    <xf numFmtId="38" fontId="3" fillId="34" borderId="26" xfId="80" applyFont="1" applyFill="1" applyBorder="1" applyAlignment="1">
      <alignment horizontal="center" vertical="center"/>
    </xf>
    <xf numFmtId="38" fontId="3" fillId="34" borderId="22" xfId="80" applyFont="1" applyFill="1" applyBorder="1" applyAlignment="1">
      <alignment horizontal="center" vertical="center"/>
    </xf>
    <xf numFmtId="38" fontId="3" fillId="34" borderId="21" xfId="80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38" fontId="10" fillId="0" borderId="21" xfId="80" applyFont="1" applyBorder="1" applyAlignment="1">
      <alignment horizontal="center" vertical="center"/>
    </xf>
    <xf numFmtId="38" fontId="10" fillId="0" borderId="26" xfId="80" applyFont="1" applyBorder="1" applyAlignment="1">
      <alignment horizontal="center" vertical="center"/>
    </xf>
    <xf numFmtId="38" fontId="10" fillId="0" borderId="22" xfId="80" applyFont="1" applyBorder="1" applyAlignment="1">
      <alignment horizontal="center" vertical="center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38" fontId="0" fillId="0" borderId="0" xfId="80" applyFont="1" applyFill="1" applyAlignment="1">
      <alignment horizontal="right"/>
    </xf>
    <xf numFmtId="0" fontId="8" fillId="0" borderId="33" xfId="0" applyFont="1" applyFill="1" applyBorder="1" applyAlignment="1">
      <alignment horizontal="center" vertical="distributed" textRotation="255" wrapText="1"/>
    </xf>
    <xf numFmtId="38" fontId="9" fillId="0" borderId="20" xfId="80" applyFont="1" applyFill="1" applyBorder="1" applyAlignment="1">
      <alignment horizontal="center" vertical="center" wrapText="1"/>
    </xf>
    <xf numFmtId="38" fontId="3" fillId="0" borderId="21" xfId="80" applyFont="1" applyFill="1" applyBorder="1" applyAlignment="1">
      <alignment horizontal="distributed" vertical="center"/>
    </xf>
    <xf numFmtId="38" fontId="3" fillId="0" borderId="22" xfId="80" applyFont="1" applyFill="1" applyBorder="1" applyAlignment="1">
      <alignment horizontal="distributed" vertical="center"/>
    </xf>
    <xf numFmtId="38" fontId="3" fillId="0" borderId="30" xfId="80" applyFont="1" applyFill="1" applyBorder="1" applyAlignment="1">
      <alignment horizontal="center" vertical="center"/>
    </xf>
    <xf numFmtId="38" fontId="3" fillId="0" borderId="23" xfId="8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distributed" textRotation="255" wrapText="1"/>
    </xf>
    <xf numFmtId="38" fontId="3" fillId="0" borderId="20" xfId="80" applyFont="1" applyFill="1" applyBorder="1" applyAlignment="1">
      <alignment horizontal="center" vertical="center" wrapText="1"/>
    </xf>
    <xf numFmtId="38" fontId="3" fillId="0" borderId="21" xfId="80" applyFont="1" applyBorder="1" applyAlignment="1">
      <alignment horizontal="distributed" vertical="center"/>
    </xf>
    <xf numFmtId="38" fontId="3" fillId="0" borderId="22" xfId="80" applyFont="1" applyBorder="1" applyAlignment="1">
      <alignment horizontal="distributed" vertical="center"/>
    </xf>
    <xf numFmtId="38" fontId="3" fillId="0" borderId="30" xfId="80" applyFont="1" applyBorder="1" applyAlignment="1">
      <alignment horizontal="center" vertical="center"/>
    </xf>
    <xf numFmtId="38" fontId="3" fillId="0" borderId="23" xfId="80" applyFont="1" applyBorder="1" applyAlignment="1">
      <alignment horizontal="center" vertical="center"/>
    </xf>
    <xf numFmtId="38" fontId="3" fillId="0" borderId="30" xfId="80" applyFont="1" applyBorder="1" applyAlignment="1">
      <alignment horizontal="center" vertical="center" wrapText="1"/>
    </xf>
    <xf numFmtId="38" fontId="3" fillId="0" borderId="23" xfId="80" applyFont="1" applyBorder="1" applyAlignment="1">
      <alignment horizontal="center" vertical="center" wrapText="1"/>
    </xf>
    <xf numFmtId="38" fontId="3" fillId="0" borderId="30" xfId="8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38" fontId="3" fillId="34" borderId="30" xfId="80" applyFont="1" applyFill="1" applyBorder="1" applyAlignment="1">
      <alignment horizontal="distributed" vertical="center" wrapText="1"/>
    </xf>
    <xf numFmtId="38" fontId="3" fillId="33" borderId="30" xfId="80" applyFont="1" applyFill="1" applyBorder="1" applyAlignment="1">
      <alignment horizontal="center" vertical="center"/>
    </xf>
    <xf numFmtId="38" fontId="3" fillId="33" borderId="23" xfId="80" applyFont="1" applyFill="1" applyBorder="1" applyAlignment="1">
      <alignment horizontal="center" vertical="center"/>
    </xf>
    <xf numFmtId="38" fontId="3" fillId="0" borderId="28" xfId="80" applyFont="1" applyFill="1" applyBorder="1" applyAlignment="1">
      <alignment horizontal="distributed" vertical="distributed" wrapText="1"/>
    </xf>
    <xf numFmtId="0" fontId="0" fillId="0" borderId="25" xfId="0" applyBorder="1" applyAlignment="1">
      <alignment horizontal="distributed"/>
    </xf>
    <xf numFmtId="38" fontId="3" fillId="34" borderId="34" xfId="80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38" fontId="3" fillId="0" borderId="30" xfId="8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38" fontId="3" fillId="0" borderId="28" xfId="80" applyFont="1" applyFill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38" fontId="3" fillId="33" borderId="30" xfId="8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0" xfId="80" applyFont="1" applyAlignment="1">
      <alignment horizontal="right" vertical="center"/>
    </xf>
    <xf numFmtId="38" fontId="0" fillId="0" borderId="0" xfId="80" applyFont="1" applyAlignment="1">
      <alignment horizontal="right"/>
    </xf>
    <xf numFmtId="38" fontId="0" fillId="0" borderId="0" xfId="80" applyFont="1" applyBorder="1" applyAlignment="1">
      <alignment horizontal="right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C3"/>
    </sheetView>
  </sheetViews>
  <sheetFormatPr defaultColWidth="14.625" defaultRowHeight="13.5"/>
  <cols>
    <col min="1" max="1" width="3.375" style="18" customWidth="1"/>
    <col min="2" max="2" width="17.625" style="18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111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181" t="s">
        <v>6</v>
      </c>
      <c r="C3" s="182"/>
      <c r="J3" s="64"/>
      <c r="Q3" s="210" t="s">
        <v>112</v>
      </c>
      <c r="R3" s="20"/>
    </row>
    <row r="4" spans="1:18" s="27" customFormat="1" ht="19.5" customHeight="1">
      <c r="A4" s="173" t="s">
        <v>74</v>
      </c>
      <c r="B4" s="176" t="s">
        <v>75</v>
      </c>
      <c r="C4" s="175" t="s">
        <v>76</v>
      </c>
      <c r="D4" s="175"/>
      <c r="E4" s="175"/>
      <c r="F4" s="175" t="s">
        <v>45</v>
      </c>
      <c r="G4" s="175" t="s">
        <v>11</v>
      </c>
      <c r="H4" s="175" t="s">
        <v>77</v>
      </c>
      <c r="I4" s="175" t="s">
        <v>78</v>
      </c>
      <c r="J4" s="65"/>
      <c r="K4" s="175" t="s">
        <v>12</v>
      </c>
      <c r="L4" s="175" t="s">
        <v>79</v>
      </c>
      <c r="M4" s="178" t="s">
        <v>63</v>
      </c>
      <c r="N4" s="179" t="s">
        <v>64</v>
      </c>
      <c r="O4" s="175" t="s">
        <v>80</v>
      </c>
      <c r="P4" s="175"/>
      <c r="Q4" s="175"/>
      <c r="R4" s="183" t="s">
        <v>95</v>
      </c>
    </row>
    <row r="5" spans="1:18" s="27" customFormat="1" ht="19.5" customHeight="1">
      <c r="A5" s="211"/>
      <c r="B5" s="176"/>
      <c r="C5" s="213" t="s">
        <v>113</v>
      </c>
      <c r="D5" s="214"/>
      <c r="E5" s="215" t="s">
        <v>81</v>
      </c>
      <c r="F5" s="175"/>
      <c r="G5" s="175"/>
      <c r="H5" s="175"/>
      <c r="I5" s="175"/>
      <c r="J5" s="65"/>
      <c r="K5" s="175"/>
      <c r="L5" s="175"/>
      <c r="M5" s="178"/>
      <c r="N5" s="212"/>
      <c r="O5" s="213" t="s">
        <v>113</v>
      </c>
      <c r="P5" s="214"/>
      <c r="Q5" s="215" t="s">
        <v>81</v>
      </c>
      <c r="R5" s="183"/>
    </row>
    <row r="6" spans="1:18" s="27" customFormat="1" ht="19.5" customHeight="1">
      <c r="A6" s="174"/>
      <c r="B6" s="177"/>
      <c r="C6" s="26" t="s">
        <v>114</v>
      </c>
      <c r="D6" s="26" t="s">
        <v>115</v>
      </c>
      <c r="E6" s="216"/>
      <c r="F6" s="175"/>
      <c r="G6" s="175"/>
      <c r="H6" s="175"/>
      <c r="I6" s="175"/>
      <c r="J6" s="65"/>
      <c r="K6" s="175"/>
      <c r="L6" s="175"/>
      <c r="M6" s="178"/>
      <c r="N6" s="180"/>
      <c r="O6" s="26" t="s">
        <v>114</v>
      </c>
      <c r="P6" s="26" t="s">
        <v>115</v>
      </c>
      <c r="Q6" s="216"/>
      <c r="R6" s="184"/>
    </row>
    <row r="7" spans="1:18" s="27" customFormat="1" ht="21.75" customHeight="1">
      <c r="A7" s="28">
        <v>1</v>
      </c>
      <c r="B7" s="29" t="s">
        <v>18</v>
      </c>
      <c r="C7" s="96">
        <v>90460</v>
      </c>
      <c r="D7" s="96">
        <v>7038</v>
      </c>
      <c r="E7" s="96">
        <v>97498</v>
      </c>
      <c r="F7" s="96">
        <v>332746251</v>
      </c>
      <c r="G7" s="96">
        <v>112824256</v>
      </c>
      <c r="H7" s="96">
        <v>219921995</v>
      </c>
      <c r="I7" s="96">
        <v>13191377</v>
      </c>
      <c r="J7" s="66"/>
      <c r="K7" s="96">
        <v>435605</v>
      </c>
      <c r="L7" s="96">
        <v>1683</v>
      </c>
      <c r="M7" s="96">
        <v>2341</v>
      </c>
      <c r="N7" s="96">
        <v>1809</v>
      </c>
      <c r="O7" s="96">
        <v>12394266</v>
      </c>
      <c r="P7" s="96">
        <v>355535</v>
      </c>
      <c r="Q7" s="96">
        <v>12749801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7">
        <v>60854</v>
      </c>
      <c r="D8" s="97">
        <v>1591</v>
      </c>
      <c r="E8" s="97">
        <v>62445</v>
      </c>
      <c r="F8" s="97">
        <v>217988417</v>
      </c>
      <c r="G8" s="97">
        <v>74211132</v>
      </c>
      <c r="H8" s="97">
        <v>143777285</v>
      </c>
      <c r="I8" s="97">
        <v>8624122</v>
      </c>
      <c r="J8" s="66"/>
      <c r="K8" s="97">
        <v>250864</v>
      </c>
      <c r="L8" s="97">
        <v>941</v>
      </c>
      <c r="M8" s="97">
        <v>1272</v>
      </c>
      <c r="N8" s="97">
        <v>1221</v>
      </c>
      <c r="O8" s="97">
        <v>8366822</v>
      </c>
      <c r="P8" s="97">
        <v>3002</v>
      </c>
      <c r="Q8" s="97">
        <v>8369824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7">
        <v>50708</v>
      </c>
      <c r="D9" s="97">
        <v>1466</v>
      </c>
      <c r="E9" s="97">
        <v>52174</v>
      </c>
      <c r="F9" s="97">
        <v>168357478</v>
      </c>
      <c r="G9" s="97">
        <v>58801231</v>
      </c>
      <c r="H9" s="97">
        <v>109556247</v>
      </c>
      <c r="I9" s="97">
        <v>6571279</v>
      </c>
      <c r="J9" s="66"/>
      <c r="K9" s="97">
        <v>211087</v>
      </c>
      <c r="L9" s="97">
        <v>859</v>
      </c>
      <c r="M9" s="97">
        <v>1388</v>
      </c>
      <c r="N9" s="97">
        <v>621</v>
      </c>
      <c r="O9" s="97">
        <v>6354393</v>
      </c>
      <c r="P9" s="97">
        <v>2912</v>
      </c>
      <c r="Q9" s="97">
        <v>6357305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7">
        <v>51993</v>
      </c>
      <c r="D10" s="97">
        <v>1675</v>
      </c>
      <c r="E10" s="97">
        <v>53668</v>
      </c>
      <c r="F10" s="97">
        <v>158089331</v>
      </c>
      <c r="G10" s="97">
        <v>58585640</v>
      </c>
      <c r="H10" s="97">
        <v>99503691</v>
      </c>
      <c r="I10" s="97">
        <v>5968063</v>
      </c>
      <c r="J10" s="66"/>
      <c r="K10" s="97">
        <v>218938</v>
      </c>
      <c r="L10" s="97">
        <v>943</v>
      </c>
      <c r="M10" s="97">
        <v>1020</v>
      </c>
      <c r="N10" s="97">
        <v>348</v>
      </c>
      <c r="O10" s="97">
        <v>5743290</v>
      </c>
      <c r="P10" s="97">
        <v>3524</v>
      </c>
      <c r="Q10" s="97">
        <v>5746814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7">
        <v>25519</v>
      </c>
      <c r="D11" s="97">
        <v>969</v>
      </c>
      <c r="E11" s="97">
        <v>26488</v>
      </c>
      <c r="F11" s="97">
        <v>77889897</v>
      </c>
      <c r="G11" s="97">
        <v>29866828</v>
      </c>
      <c r="H11" s="97">
        <v>48023069</v>
      </c>
      <c r="I11" s="97">
        <v>2880322</v>
      </c>
      <c r="J11" s="66"/>
      <c r="K11" s="97">
        <v>102032</v>
      </c>
      <c r="L11" s="97">
        <v>670</v>
      </c>
      <c r="M11" s="97">
        <v>549</v>
      </c>
      <c r="N11" s="97">
        <v>459</v>
      </c>
      <c r="O11" s="97">
        <v>2774260</v>
      </c>
      <c r="P11" s="97">
        <v>2283</v>
      </c>
      <c r="Q11" s="97">
        <v>2776543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7">
        <v>18282</v>
      </c>
      <c r="D12" s="97">
        <v>669</v>
      </c>
      <c r="E12" s="97">
        <v>18951</v>
      </c>
      <c r="F12" s="97">
        <v>54133706</v>
      </c>
      <c r="G12" s="97">
        <v>20430308</v>
      </c>
      <c r="H12" s="97">
        <v>33703398</v>
      </c>
      <c r="I12" s="97">
        <v>2021444</v>
      </c>
      <c r="J12" s="66"/>
      <c r="K12" s="97">
        <v>80768</v>
      </c>
      <c r="L12" s="97">
        <v>487</v>
      </c>
      <c r="M12" s="97">
        <v>343</v>
      </c>
      <c r="N12" s="97">
        <v>80</v>
      </c>
      <c r="O12" s="97">
        <v>1938269</v>
      </c>
      <c r="P12" s="97">
        <v>1497</v>
      </c>
      <c r="Q12" s="97">
        <v>1939766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7">
        <v>25735</v>
      </c>
      <c r="D13" s="97">
        <v>2091</v>
      </c>
      <c r="E13" s="97">
        <v>27826</v>
      </c>
      <c r="F13" s="97">
        <v>90654168</v>
      </c>
      <c r="G13" s="97">
        <v>32563876</v>
      </c>
      <c r="H13" s="97">
        <v>58090292</v>
      </c>
      <c r="I13" s="97">
        <v>3484293</v>
      </c>
      <c r="J13" s="66"/>
      <c r="K13" s="97">
        <v>113666</v>
      </c>
      <c r="L13" s="97">
        <v>520</v>
      </c>
      <c r="M13" s="97">
        <v>798</v>
      </c>
      <c r="N13" s="97">
        <v>419</v>
      </c>
      <c r="O13" s="97">
        <v>3273658</v>
      </c>
      <c r="P13" s="97">
        <v>95232</v>
      </c>
      <c r="Q13" s="97">
        <v>3368890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7">
        <v>15158</v>
      </c>
      <c r="D14" s="97">
        <v>1212</v>
      </c>
      <c r="E14" s="97">
        <v>16370</v>
      </c>
      <c r="F14" s="97">
        <v>45447453</v>
      </c>
      <c r="G14" s="97">
        <v>17839389</v>
      </c>
      <c r="H14" s="97">
        <v>27608064</v>
      </c>
      <c r="I14" s="97">
        <v>1655833</v>
      </c>
      <c r="J14" s="66"/>
      <c r="K14" s="97">
        <v>62182</v>
      </c>
      <c r="L14" s="97">
        <v>593</v>
      </c>
      <c r="M14" s="97">
        <v>151</v>
      </c>
      <c r="N14" s="97">
        <v>34</v>
      </c>
      <c r="O14" s="97">
        <v>1545688</v>
      </c>
      <c r="P14" s="97">
        <v>47185</v>
      </c>
      <c r="Q14" s="97">
        <v>1592873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7">
        <v>21770</v>
      </c>
      <c r="D15" s="97">
        <v>768</v>
      </c>
      <c r="E15" s="97">
        <v>22538</v>
      </c>
      <c r="F15" s="97">
        <v>62933286</v>
      </c>
      <c r="G15" s="97">
        <v>24604460</v>
      </c>
      <c r="H15" s="97">
        <v>38328826</v>
      </c>
      <c r="I15" s="97">
        <v>2298830</v>
      </c>
      <c r="J15" s="66"/>
      <c r="K15" s="97">
        <v>81471</v>
      </c>
      <c r="L15" s="97">
        <v>790</v>
      </c>
      <c r="M15" s="97">
        <v>419</v>
      </c>
      <c r="N15" s="97">
        <v>441</v>
      </c>
      <c r="O15" s="97">
        <v>2165552</v>
      </c>
      <c r="P15" s="97">
        <v>2157</v>
      </c>
      <c r="Q15" s="97">
        <v>2167709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7">
        <v>16949</v>
      </c>
      <c r="D16" s="97">
        <v>586</v>
      </c>
      <c r="E16" s="97">
        <v>17535</v>
      </c>
      <c r="F16" s="97">
        <v>53911893</v>
      </c>
      <c r="G16" s="97">
        <v>20528280</v>
      </c>
      <c r="H16" s="97">
        <v>33383613</v>
      </c>
      <c r="I16" s="97">
        <v>2002314</v>
      </c>
      <c r="J16" s="66"/>
      <c r="K16" s="97">
        <v>58116</v>
      </c>
      <c r="L16" s="97">
        <v>325</v>
      </c>
      <c r="M16" s="97">
        <v>300</v>
      </c>
      <c r="N16" s="97">
        <v>90</v>
      </c>
      <c r="O16" s="97">
        <v>1942267</v>
      </c>
      <c r="P16" s="97">
        <v>1216</v>
      </c>
      <c r="Q16" s="97">
        <v>1943483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7">
        <v>9531</v>
      </c>
      <c r="D17" s="97">
        <v>358</v>
      </c>
      <c r="E17" s="97">
        <v>9889</v>
      </c>
      <c r="F17" s="97">
        <v>28700679</v>
      </c>
      <c r="G17" s="97">
        <v>10840513</v>
      </c>
      <c r="H17" s="97">
        <v>17860166</v>
      </c>
      <c r="I17" s="97">
        <v>1071209</v>
      </c>
      <c r="J17" s="66"/>
      <c r="K17" s="97">
        <v>34873</v>
      </c>
      <c r="L17" s="97">
        <v>219</v>
      </c>
      <c r="M17" s="97">
        <v>53</v>
      </c>
      <c r="N17" s="97">
        <v>506</v>
      </c>
      <c r="O17" s="97">
        <v>1034922</v>
      </c>
      <c r="P17" s="97">
        <v>636</v>
      </c>
      <c r="Q17" s="97">
        <v>1035558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7">
        <v>14973</v>
      </c>
      <c r="D18" s="97">
        <v>566</v>
      </c>
      <c r="E18" s="97">
        <v>15539</v>
      </c>
      <c r="F18" s="97">
        <v>45330188</v>
      </c>
      <c r="G18" s="97">
        <v>17172175</v>
      </c>
      <c r="H18" s="97">
        <v>28158013</v>
      </c>
      <c r="I18" s="97">
        <v>1688865</v>
      </c>
      <c r="J18" s="66"/>
      <c r="K18" s="97">
        <v>56074</v>
      </c>
      <c r="L18" s="97">
        <v>360</v>
      </c>
      <c r="M18" s="97">
        <v>176</v>
      </c>
      <c r="N18" s="97">
        <v>48</v>
      </c>
      <c r="O18" s="97">
        <v>1631037</v>
      </c>
      <c r="P18" s="97">
        <v>1170</v>
      </c>
      <c r="Q18" s="97">
        <v>1632207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7">
        <v>25754</v>
      </c>
      <c r="D19" s="97">
        <v>949</v>
      </c>
      <c r="E19" s="97">
        <v>26703</v>
      </c>
      <c r="F19" s="97">
        <v>76144645</v>
      </c>
      <c r="G19" s="97">
        <v>29610997</v>
      </c>
      <c r="H19" s="97">
        <v>46533648</v>
      </c>
      <c r="I19" s="97">
        <v>2790933</v>
      </c>
      <c r="J19" s="66"/>
      <c r="K19" s="97">
        <v>97364</v>
      </c>
      <c r="L19" s="97">
        <v>545</v>
      </c>
      <c r="M19" s="97">
        <v>202</v>
      </c>
      <c r="N19" s="97">
        <v>162</v>
      </c>
      <c r="O19" s="97">
        <v>2690633</v>
      </c>
      <c r="P19" s="97">
        <v>2027</v>
      </c>
      <c r="Q19" s="97">
        <v>2692660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7">
        <v>35758</v>
      </c>
      <c r="D20" s="97">
        <v>1065</v>
      </c>
      <c r="E20" s="97">
        <v>36823</v>
      </c>
      <c r="F20" s="97">
        <v>121914368</v>
      </c>
      <c r="G20" s="97">
        <v>43303045</v>
      </c>
      <c r="H20" s="97">
        <v>78611323</v>
      </c>
      <c r="I20" s="97">
        <v>4715186</v>
      </c>
      <c r="J20" s="66"/>
      <c r="K20" s="97">
        <v>155829</v>
      </c>
      <c r="L20" s="97">
        <v>654</v>
      </c>
      <c r="M20" s="97">
        <v>704</v>
      </c>
      <c r="N20" s="97">
        <v>825</v>
      </c>
      <c r="O20" s="97">
        <v>4555000</v>
      </c>
      <c r="P20" s="97">
        <v>2174</v>
      </c>
      <c r="Q20" s="97">
        <v>4557174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7">
        <v>27564</v>
      </c>
      <c r="D21" s="97">
        <v>2562</v>
      </c>
      <c r="E21" s="97">
        <v>30126</v>
      </c>
      <c r="F21" s="97">
        <v>105987981</v>
      </c>
      <c r="G21" s="97">
        <v>36197679</v>
      </c>
      <c r="H21" s="97">
        <v>69790302</v>
      </c>
      <c r="I21" s="97">
        <v>4186199</v>
      </c>
      <c r="J21" s="66"/>
      <c r="K21" s="97">
        <v>136754</v>
      </c>
      <c r="L21" s="97">
        <v>321</v>
      </c>
      <c r="M21" s="97">
        <v>534</v>
      </c>
      <c r="N21" s="97">
        <v>418</v>
      </c>
      <c r="O21" s="97">
        <v>3896153</v>
      </c>
      <c r="P21" s="97">
        <v>151995</v>
      </c>
      <c r="Q21" s="97">
        <v>4048148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7">
        <v>83949</v>
      </c>
      <c r="D22" s="97">
        <v>2171</v>
      </c>
      <c r="E22" s="97">
        <v>86120</v>
      </c>
      <c r="F22" s="97">
        <v>334984185</v>
      </c>
      <c r="G22" s="97">
        <v>105912028</v>
      </c>
      <c r="H22" s="97">
        <v>229072157</v>
      </c>
      <c r="I22" s="97">
        <v>13740843</v>
      </c>
      <c r="J22" s="66"/>
      <c r="K22" s="97">
        <v>461281</v>
      </c>
      <c r="L22" s="97">
        <v>744</v>
      </c>
      <c r="M22" s="97">
        <v>2189</v>
      </c>
      <c r="N22" s="97">
        <v>2037</v>
      </c>
      <c r="O22" s="97">
        <v>13266371</v>
      </c>
      <c r="P22" s="97">
        <v>4591</v>
      </c>
      <c r="Q22" s="97">
        <v>13270962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7">
        <v>56170</v>
      </c>
      <c r="D23" s="97">
        <v>1578</v>
      </c>
      <c r="E23" s="97">
        <v>57748</v>
      </c>
      <c r="F23" s="97">
        <v>198135413</v>
      </c>
      <c r="G23" s="97">
        <v>68505420</v>
      </c>
      <c r="H23" s="97">
        <v>129629993</v>
      </c>
      <c r="I23" s="97">
        <v>7775483</v>
      </c>
      <c r="J23" s="66"/>
      <c r="K23" s="97">
        <v>254372</v>
      </c>
      <c r="L23" s="97">
        <v>951</v>
      </c>
      <c r="M23" s="97">
        <v>870</v>
      </c>
      <c r="N23" s="97">
        <v>365</v>
      </c>
      <c r="O23" s="97">
        <v>7516110</v>
      </c>
      <c r="P23" s="97">
        <v>2815</v>
      </c>
      <c r="Q23" s="97">
        <v>7518925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7">
        <v>22898</v>
      </c>
      <c r="D24" s="97">
        <v>695</v>
      </c>
      <c r="E24" s="97">
        <v>23593</v>
      </c>
      <c r="F24" s="97">
        <v>76489307</v>
      </c>
      <c r="G24" s="97">
        <v>26798973</v>
      </c>
      <c r="H24" s="97">
        <v>49690334</v>
      </c>
      <c r="I24" s="97">
        <v>2980470</v>
      </c>
      <c r="J24" s="66"/>
      <c r="K24" s="97">
        <v>102626</v>
      </c>
      <c r="L24" s="97">
        <v>235</v>
      </c>
      <c r="M24" s="97">
        <v>237</v>
      </c>
      <c r="N24" s="97">
        <v>146</v>
      </c>
      <c r="O24" s="97">
        <v>2875753</v>
      </c>
      <c r="P24" s="97">
        <v>1473</v>
      </c>
      <c r="Q24" s="97">
        <v>2877226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7">
        <v>9398</v>
      </c>
      <c r="D25" s="97">
        <v>737</v>
      </c>
      <c r="E25" s="97">
        <v>10135</v>
      </c>
      <c r="F25" s="97">
        <v>29458257</v>
      </c>
      <c r="G25" s="97">
        <v>11162779</v>
      </c>
      <c r="H25" s="97">
        <v>18295478</v>
      </c>
      <c r="I25" s="97">
        <v>1097326</v>
      </c>
      <c r="J25" s="66"/>
      <c r="K25" s="97">
        <v>40251</v>
      </c>
      <c r="L25" s="97">
        <v>248</v>
      </c>
      <c r="M25" s="97">
        <v>180</v>
      </c>
      <c r="N25" s="97">
        <v>2</v>
      </c>
      <c r="O25" s="97">
        <v>1026466</v>
      </c>
      <c r="P25" s="97">
        <v>30179</v>
      </c>
      <c r="Q25" s="97">
        <v>1056645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7">
        <v>24437</v>
      </c>
      <c r="D26" s="97">
        <v>633</v>
      </c>
      <c r="E26" s="97">
        <v>25070</v>
      </c>
      <c r="F26" s="97">
        <v>97120319</v>
      </c>
      <c r="G26" s="97">
        <v>31462037</v>
      </c>
      <c r="H26" s="97">
        <v>65658282</v>
      </c>
      <c r="I26" s="97">
        <v>3938476</v>
      </c>
      <c r="J26" s="66"/>
      <c r="K26" s="97">
        <v>133565</v>
      </c>
      <c r="L26" s="97">
        <v>124</v>
      </c>
      <c r="M26" s="97">
        <v>1018</v>
      </c>
      <c r="N26" s="97">
        <v>314</v>
      </c>
      <c r="O26" s="97">
        <v>3802195</v>
      </c>
      <c r="P26" s="97">
        <v>1260</v>
      </c>
      <c r="Q26" s="97">
        <v>3803455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7">
        <v>13226</v>
      </c>
      <c r="D27" s="97">
        <v>1017</v>
      </c>
      <c r="E27" s="97">
        <v>14243</v>
      </c>
      <c r="F27" s="97">
        <v>39292530</v>
      </c>
      <c r="G27" s="97">
        <v>15910860</v>
      </c>
      <c r="H27" s="97">
        <v>23381670</v>
      </c>
      <c r="I27" s="97">
        <v>1402338</v>
      </c>
      <c r="J27" s="66"/>
      <c r="K27" s="97">
        <v>49656</v>
      </c>
      <c r="L27" s="97">
        <v>217</v>
      </c>
      <c r="M27" s="97">
        <v>122</v>
      </c>
      <c r="N27" s="97">
        <v>1</v>
      </c>
      <c r="O27" s="97">
        <v>1316818</v>
      </c>
      <c r="P27" s="97">
        <v>35524</v>
      </c>
      <c r="Q27" s="97">
        <v>1352342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7">
        <v>17360</v>
      </c>
      <c r="D28" s="97">
        <v>1663</v>
      </c>
      <c r="E28" s="97">
        <v>19023</v>
      </c>
      <c r="F28" s="97">
        <v>57748111</v>
      </c>
      <c r="G28" s="97">
        <v>21773810</v>
      </c>
      <c r="H28" s="97">
        <v>35974301</v>
      </c>
      <c r="I28" s="97">
        <v>2157701</v>
      </c>
      <c r="J28" s="66"/>
      <c r="K28" s="97">
        <v>78547</v>
      </c>
      <c r="L28" s="97">
        <v>305</v>
      </c>
      <c r="M28" s="97">
        <v>224</v>
      </c>
      <c r="N28" s="97">
        <v>21</v>
      </c>
      <c r="O28" s="97">
        <v>2000870</v>
      </c>
      <c r="P28" s="97">
        <v>77706</v>
      </c>
      <c r="Q28" s="97">
        <v>2078576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7">
        <v>35611</v>
      </c>
      <c r="D29" s="97">
        <v>2853</v>
      </c>
      <c r="E29" s="97">
        <v>38464</v>
      </c>
      <c r="F29" s="97">
        <v>109251446</v>
      </c>
      <c r="G29" s="97">
        <v>41970196</v>
      </c>
      <c r="H29" s="97">
        <v>67281250</v>
      </c>
      <c r="I29" s="97">
        <v>4035332</v>
      </c>
      <c r="J29" s="66"/>
      <c r="K29" s="97">
        <v>140756</v>
      </c>
      <c r="L29" s="97">
        <v>874</v>
      </c>
      <c r="M29" s="97">
        <v>710</v>
      </c>
      <c r="N29" s="97">
        <v>70</v>
      </c>
      <c r="O29" s="97">
        <v>3775258</v>
      </c>
      <c r="P29" s="97">
        <v>115249</v>
      </c>
      <c r="Q29" s="97">
        <v>3890507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7">
        <v>19821</v>
      </c>
      <c r="D30" s="97">
        <v>685</v>
      </c>
      <c r="E30" s="97">
        <v>20506</v>
      </c>
      <c r="F30" s="97">
        <v>55647268</v>
      </c>
      <c r="G30" s="97">
        <v>21316451</v>
      </c>
      <c r="H30" s="97">
        <v>34330817</v>
      </c>
      <c r="I30" s="97">
        <v>2059024</v>
      </c>
      <c r="J30" s="66"/>
      <c r="K30" s="97">
        <v>73196</v>
      </c>
      <c r="L30" s="97">
        <v>511</v>
      </c>
      <c r="M30" s="97">
        <v>249</v>
      </c>
      <c r="N30" s="97">
        <v>48</v>
      </c>
      <c r="O30" s="97">
        <v>1983394</v>
      </c>
      <c r="P30" s="97">
        <v>1626</v>
      </c>
      <c r="Q30" s="97">
        <v>1985020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7">
        <v>14483</v>
      </c>
      <c r="D31" s="97">
        <v>564</v>
      </c>
      <c r="E31" s="97">
        <v>15047</v>
      </c>
      <c r="F31" s="97">
        <v>40697408</v>
      </c>
      <c r="G31" s="97">
        <v>16446027</v>
      </c>
      <c r="H31" s="97">
        <v>24251381</v>
      </c>
      <c r="I31" s="97">
        <v>1454476</v>
      </c>
      <c r="J31" s="66"/>
      <c r="K31" s="97">
        <v>47985</v>
      </c>
      <c r="L31" s="97">
        <v>264</v>
      </c>
      <c r="M31" s="97">
        <v>980</v>
      </c>
      <c r="N31" s="97">
        <v>424</v>
      </c>
      <c r="O31" s="97">
        <v>1403370</v>
      </c>
      <c r="P31" s="97">
        <v>1453</v>
      </c>
      <c r="Q31" s="97">
        <v>1404823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7">
        <v>14320</v>
      </c>
      <c r="D32" s="97">
        <v>1053</v>
      </c>
      <c r="E32" s="97">
        <v>15373</v>
      </c>
      <c r="F32" s="97">
        <v>46208336</v>
      </c>
      <c r="G32" s="97">
        <v>17240413</v>
      </c>
      <c r="H32" s="97">
        <v>28967923</v>
      </c>
      <c r="I32" s="97">
        <v>1737455</v>
      </c>
      <c r="J32" s="66"/>
      <c r="K32" s="97">
        <v>55856</v>
      </c>
      <c r="L32" s="97">
        <v>252</v>
      </c>
      <c r="M32" s="97">
        <v>124</v>
      </c>
      <c r="N32" s="97">
        <v>42</v>
      </c>
      <c r="O32" s="97">
        <v>1638379</v>
      </c>
      <c r="P32" s="97">
        <v>42802</v>
      </c>
      <c r="Q32" s="97">
        <v>1681181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7">
        <v>14704</v>
      </c>
      <c r="D33" s="97">
        <v>591</v>
      </c>
      <c r="E33" s="97">
        <v>15295</v>
      </c>
      <c r="F33" s="97">
        <v>41871878</v>
      </c>
      <c r="G33" s="97">
        <v>17121176</v>
      </c>
      <c r="H33" s="97">
        <v>24750702</v>
      </c>
      <c r="I33" s="97">
        <v>1484430</v>
      </c>
      <c r="J33" s="66"/>
      <c r="K33" s="97">
        <v>56672</v>
      </c>
      <c r="L33" s="97">
        <v>520</v>
      </c>
      <c r="M33" s="97">
        <v>274</v>
      </c>
      <c r="N33" s="97">
        <v>152</v>
      </c>
      <c r="O33" s="97">
        <v>1425108</v>
      </c>
      <c r="P33" s="97">
        <v>1704</v>
      </c>
      <c r="Q33" s="97">
        <v>1426812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7">
        <v>34917</v>
      </c>
      <c r="D34" s="97">
        <v>937</v>
      </c>
      <c r="E34" s="97">
        <v>35854</v>
      </c>
      <c r="F34" s="97">
        <v>116988005</v>
      </c>
      <c r="G34" s="97">
        <v>40870330</v>
      </c>
      <c r="H34" s="97">
        <v>76117675</v>
      </c>
      <c r="I34" s="97">
        <v>4565614</v>
      </c>
      <c r="J34" s="66"/>
      <c r="K34" s="97">
        <v>149678</v>
      </c>
      <c r="L34" s="97">
        <v>488</v>
      </c>
      <c r="M34" s="97">
        <v>422</v>
      </c>
      <c r="N34" s="97">
        <v>347</v>
      </c>
      <c r="O34" s="97">
        <v>4412893</v>
      </c>
      <c r="P34" s="97">
        <v>1786</v>
      </c>
      <c r="Q34" s="97">
        <v>4414679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7">
        <v>11253</v>
      </c>
      <c r="D35" s="97">
        <v>483</v>
      </c>
      <c r="E35" s="97">
        <v>11736</v>
      </c>
      <c r="F35" s="97">
        <v>31814094</v>
      </c>
      <c r="G35" s="97">
        <v>12751271</v>
      </c>
      <c r="H35" s="97">
        <v>19062823</v>
      </c>
      <c r="I35" s="97">
        <v>1143306</v>
      </c>
      <c r="J35" s="66"/>
      <c r="K35" s="97">
        <v>41241</v>
      </c>
      <c r="L35" s="97">
        <v>197</v>
      </c>
      <c r="M35" s="97">
        <v>129</v>
      </c>
      <c r="N35" s="97">
        <v>134</v>
      </c>
      <c r="O35" s="97">
        <v>1100131</v>
      </c>
      <c r="P35" s="97">
        <v>1474</v>
      </c>
      <c r="Q35" s="97">
        <v>1101605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7">
        <v>14883</v>
      </c>
      <c r="D36" s="97">
        <v>633</v>
      </c>
      <c r="E36" s="97">
        <v>15516</v>
      </c>
      <c r="F36" s="97">
        <v>39949300</v>
      </c>
      <c r="G36" s="97">
        <v>15461270</v>
      </c>
      <c r="H36" s="97">
        <v>24488030</v>
      </c>
      <c r="I36" s="97">
        <v>1468673</v>
      </c>
      <c r="J36" s="66"/>
      <c r="K36" s="97">
        <v>52974</v>
      </c>
      <c r="L36" s="97">
        <v>496</v>
      </c>
      <c r="M36" s="97">
        <v>418</v>
      </c>
      <c r="N36" s="97">
        <v>83</v>
      </c>
      <c r="O36" s="97">
        <v>1413194</v>
      </c>
      <c r="P36" s="97">
        <v>1508</v>
      </c>
      <c r="Q36" s="97">
        <v>1414702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7">
        <v>18090</v>
      </c>
      <c r="D37" s="97">
        <v>505</v>
      </c>
      <c r="E37" s="97">
        <v>18595</v>
      </c>
      <c r="F37" s="97">
        <v>61447078</v>
      </c>
      <c r="G37" s="97">
        <v>21972641</v>
      </c>
      <c r="H37" s="97">
        <v>39474437</v>
      </c>
      <c r="I37" s="97">
        <v>2367717</v>
      </c>
      <c r="J37" s="66"/>
      <c r="K37" s="97">
        <v>115412</v>
      </c>
      <c r="L37" s="97">
        <v>97</v>
      </c>
      <c r="M37" s="97">
        <v>349</v>
      </c>
      <c r="N37" s="97">
        <v>257</v>
      </c>
      <c r="O37" s="97">
        <v>2250420</v>
      </c>
      <c r="P37" s="97">
        <v>1134</v>
      </c>
      <c r="Q37" s="97">
        <v>2251554</v>
      </c>
      <c r="R37" s="31" t="s">
        <v>60</v>
      </c>
    </row>
    <row r="38" spans="1:18" s="27" customFormat="1" ht="21.75" customHeight="1">
      <c r="A38" s="53">
        <v>32</v>
      </c>
      <c r="B38" s="54" t="s">
        <v>61</v>
      </c>
      <c r="C38" s="98">
        <v>18369</v>
      </c>
      <c r="D38" s="98">
        <v>588</v>
      </c>
      <c r="E38" s="98">
        <v>18957</v>
      </c>
      <c r="F38" s="98">
        <v>52783397</v>
      </c>
      <c r="G38" s="98">
        <v>20370777</v>
      </c>
      <c r="H38" s="98">
        <v>32412620</v>
      </c>
      <c r="I38" s="98">
        <v>1943999</v>
      </c>
      <c r="J38" s="66"/>
      <c r="K38" s="98">
        <v>67736</v>
      </c>
      <c r="L38" s="98">
        <v>472</v>
      </c>
      <c r="M38" s="98">
        <v>388</v>
      </c>
      <c r="N38" s="98">
        <v>87</v>
      </c>
      <c r="O38" s="98">
        <v>1872284</v>
      </c>
      <c r="P38" s="98">
        <v>1325</v>
      </c>
      <c r="Q38" s="98">
        <v>1873609</v>
      </c>
      <c r="R38" s="54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914897</v>
      </c>
      <c r="D39" s="99">
        <f aca="true" t="shared" si="0" ref="D39:I39">SUM(D7:D38)</f>
        <v>40951</v>
      </c>
      <c r="E39" s="99">
        <f t="shared" si="0"/>
        <v>955848</v>
      </c>
      <c r="F39" s="99">
        <f t="shared" si="0"/>
        <v>3070116073</v>
      </c>
      <c r="G39" s="99">
        <f t="shared" si="0"/>
        <v>1094426268</v>
      </c>
      <c r="H39" s="99">
        <f t="shared" si="0"/>
        <v>1975689805</v>
      </c>
      <c r="I39" s="99">
        <f t="shared" si="0"/>
        <v>118502932</v>
      </c>
      <c r="J39" s="67"/>
      <c r="K39" s="99">
        <f>SUM(K7:K38)</f>
        <v>4017427</v>
      </c>
      <c r="L39" s="99">
        <f aca="true" t="shared" si="1" ref="L39:Q39">SUM(L7:L38)</f>
        <v>16905</v>
      </c>
      <c r="M39" s="99">
        <f t="shared" si="1"/>
        <v>19133</v>
      </c>
      <c r="N39" s="99">
        <f t="shared" si="1"/>
        <v>12011</v>
      </c>
      <c r="O39" s="99">
        <f t="shared" si="1"/>
        <v>113385224</v>
      </c>
      <c r="P39" s="99">
        <f t="shared" si="1"/>
        <v>996154</v>
      </c>
      <c r="Q39" s="99">
        <f t="shared" si="1"/>
        <v>114381378</v>
      </c>
      <c r="R39" s="71" t="s">
        <v>82</v>
      </c>
    </row>
    <row r="40" spans="1:18" s="27" customFormat="1" ht="21.75" customHeight="1">
      <c r="A40" s="32">
        <v>33</v>
      </c>
      <c r="B40" s="33" t="s">
        <v>33</v>
      </c>
      <c r="C40" s="100">
        <v>10626</v>
      </c>
      <c r="D40" s="100">
        <v>406</v>
      </c>
      <c r="E40" s="100">
        <v>11032</v>
      </c>
      <c r="F40" s="100">
        <v>30157423</v>
      </c>
      <c r="G40" s="100">
        <v>11962006</v>
      </c>
      <c r="H40" s="100">
        <v>18195417</v>
      </c>
      <c r="I40" s="100">
        <v>1091285</v>
      </c>
      <c r="J40" s="66"/>
      <c r="K40" s="100">
        <v>40468</v>
      </c>
      <c r="L40" s="100">
        <v>238</v>
      </c>
      <c r="M40" s="100">
        <v>61</v>
      </c>
      <c r="N40" s="100">
        <v>49</v>
      </c>
      <c r="O40" s="100">
        <v>1049465</v>
      </c>
      <c r="P40" s="100">
        <v>1004</v>
      </c>
      <c r="Q40" s="100">
        <v>1050469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7">
        <v>5542</v>
      </c>
      <c r="D41" s="97">
        <v>393</v>
      </c>
      <c r="E41" s="97">
        <v>5935</v>
      </c>
      <c r="F41" s="97">
        <v>16274578</v>
      </c>
      <c r="G41" s="97">
        <v>6221812</v>
      </c>
      <c r="H41" s="97">
        <v>10052766</v>
      </c>
      <c r="I41" s="97">
        <v>602928</v>
      </c>
      <c r="J41" s="66"/>
      <c r="K41" s="97">
        <v>20305</v>
      </c>
      <c r="L41" s="97">
        <v>143</v>
      </c>
      <c r="M41" s="97">
        <v>81</v>
      </c>
      <c r="N41" s="97">
        <v>3</v>
      </c>
      <c r="O41" s="97">
        <v>565668</v>
      </c>
      <c r="P41" s="97">
        <v>16728</v>
      </c>
      <c r="Q41" s="97">
        <v>582396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7">
        <v>6754</v>
      </c>
      <c r="D42" s="97">
        <v>268</v>
      </c>
      <c r="E42" s="97">
        <v>7022</v>
      </c>
      <c r="F42" s="97">
        <v>18798926</v>
      </c>
      <c r="G42" s="97">
        <v>7811636</v>
      </c>
      <c r="H42" s="97">
        <v>10987290</v>
      </c>
      <c r="I42" s="97">
        <v>658952</v>
      </c>
      <c r="J42" s="66"/>
      <c r="K42" s="97">
        <v>22615</v>
      </c>
      <c r="L42" s="97">
        <v>264</v>
      </c>
      <c r="M42" s="97">
        <v>27</v>
      </c>
      <c r="N42" s="97">
        <v>7</v>
      </c>
      <c r="O42" s="97">
        <v>635334</v>
      </c>
      <c r="P42" s="97">
        <v>705</v>
      </c>
      <c r="Q42" s="97">
        <v>636039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7">
        <v>13386</v>
      </c>
      <c r="D43" s="97">
        <v>283</v>
      </c>
      <c r="E43" s="97">
        <v>13669</v>
      </c>
      <c r="F43" s="97">
        <v>49902084</v>
      </c>
      <c r="G43" s="97">
        <v>17024495</v>
      </c>
      <c r="H43" s="97">
        <v>32877589</v>
      </c>
      <c r="I43" s="97">
        <v>1972103</v>
      </c>
      <c r="J43" s="66"/>
      <c r="K43" s="97">
        <v>60601</v>
      </c>
      <c r="L43" s="97">
        <v>157</v>
      </c>
      <c r="M43" s="97">
        <v>74</v>
      </c>
      <c r="N43" s="97">
        <v>4</v>
      </c>
      <c r="O43" s="97">
        <v>1910758</v>
      </c>
      <c r="P43" s="97">
        <v>509</v>
      </c>
      <c r="Q43" s="97">
        <v>1911267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7">
        <v>5251</v>
      </c>
      <c r="D44" s="97">
        <v>351</v>
      </c>
      <c r="E44" s="97">
        <v>5602</v>
      </c>
      <c r="F44" s="97">
        <v>13687545</v>
      </c>
      <c r="G44" s="97">
        <v>5907724</v>
      </c>
      <c r="H44" s="97">
        <v>7779821</v>
      </c>
      <c r="I44" s="97">
        <v>466559</v>
      </c>
      <c r="J44" s="66"/>
      <c r="K44" s="97">
        <v>15855</v>
      </c>
      <c r="L44" s="97">
        <v>276</v>
      </c>
      <c r="M44" s="97">
        <v>4</v>
      </c>
      <c r="N44" s="97">
        <v>16</v>
      </c>
      <c r="O44" s="97">
        <v>442949</v>
      </c>
      <c r="P44" s="97">
        <v>7459</v>
      </c>
      <c r="Q44" s="97">
        <v>450408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7">
        <v>5746</v>
      </c>
      <c r="D45" s="97">
        <v>189</v>
      </c>
      <c r="E45" s="97">
        <v>5935</v>
      </c>
      <c r="F45" s="97">
        <v>18759695</v>
      </c>
      <c r="G45" s="97">
        <v>6842723</v>
      </c>
      <c r="H45" s="97">
        <v>11916972</v>
      </c>
      <c r="I45" s="97">
        <v>714780</v>
      </c>
      <c r="J45" s="66"/>
      <c r="K45" s="97">
        <v>18349</v>
      </c>
      <c r="L45" s="97">
        <v>35</v>
      </c>
      <c r="M45" s="97">
        <v>29</v>
      </c>
      <c r="N45" s="97">
        <v>13</v>
      </c>
      <c r="O45" s="97">
        <v>695973</v>
      </c>
      <c r="P45" s="97">
        <v>381</v>
      </c>
      <c r="Q45" s="97">
        <v>696354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7">
        <v>16768</v>
      </c>
      <c r="D46" s="97">
        <v>506</v>
      </c>
      <c r="E46" s="97">
        <v>17274</v>
      </c>
      <c r="F46" s="97">
        <v>53853431</v>
      </c>
      <c r="G46" s="97">
        <v>19674765</v>
      </c>
      <c r="H46" s="97">
        <v>34178666</v>
      </c>
      <c r="I46" s="97">
        <v>2050020</v>
      </c>
      <c r="J46" s="66"/>
      <c r="K46" s="97">
        <v>75197</v>
      </c>
      <c r="L46" s="97">
        <v>538</v>
      </c>
      <c r="M46" s="97">
        <v>350</v>
      </c>
      <c r="N46" s="97">
        <v>149</v>
      </c>
      <c r="O46" s="97">
        <v>1972682</v>
      </c>
      <c r="P46" s="97">
        <v>1104</v>
      </c>
      <c r="Q46" s="97">
        <v>1973786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7">
        <v>3036</v>
      </c>
      <c r="D47" s="97">
        <v>133</v>
      </c>
      <c r="E47" s="97">
        <v>3169</v>
      </c>
      <c r="F47" s="97">
        <v>8528697</v>
      </c>
      <c r="G47" s="97">
        <v>3591828</v>
      </c>
      <c r="H47" s="97">
        <v>4936869</v>
      </c>
      <c r="I47" s="97">
        <v>296084</v>
      </c>
      <c r="J47" s="66"/>
      <c r="K47" s="97">
        <v>9868</v>
      </c>
      <c r="L47" s="97">
        <v>32</v>
      </c>
      <c r="M47" s="97">
        <v>60</v>
      </c>
      <c r="N47" s="97">
        <v>22</v>
      </c>
      <c r="O47" s="97">
        <v>285745</v>
      </c>
      <c r="P47" s="97">
        <v>357</v>
      </c>
      <c r="Q47" s="97">
        <v>286102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7">
        <v>7302</v>
      </c>
      <c r="D48" s="97">
        <v>559</v>
      </c>
      <c r="E48" s="97">
        <v>7861</v>
      </c>
      <c r="F48" s="97">
        <v>21261796</v>
      </c>
      <c r="G48" s="97">
        <v>8433688</v>
      </c>
      <c r="H48" s="97">
        <v>12828108</v>
      </c>
      <c r="I48" s="97">
        <v>769371</v>
      </c>
      <c r="J48" s="66"/>
      <c r="K48" s="97">
        <v>26671</v>
      </c>
      <c r="L48" s="97">
        <v>135</v>
      </c>
      <c r="M48" s="97">
        <v>57</v>
      </c>
      <c r="N48" s="97">
        <v>14</v>
      </c>
      <c r="O48" s="97">
        <v>724455</v>
      </c>
      <c r="P48" s="97">
        <v>18039</v>
      </c>
      <c r="Q48" s="97">
        <v>742494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7">
        <v>3052</v>
      </c>
      <c r="D49" s="97">
        <v>197</v>
      </c>
      <c r="E49" s="97">
        <v>3249</v>
      </c>
      <c r="F49" s="97">
        <v>9251497</v>
      </c>
      <c r="G49" s="97">
        <v>3581545</v>
      </c>
      <c r="H49" s="97">
        <v>5669952</v>
      </c>
      <c r="I49" s="97">
        <v>340070</v>
      </c>
      <c r="J49" s="66"/>
      <c r="K49" s="97">
        <v>11128</v>
      </c>
      <c r="L49" s="97">
        <v>73</v>
      </c>
      <c r="M49" s="97">
        <v>21</v>
      </c>
      <c r="N49" s="97">
        <v>2</v>
      </c>
      <c r="O49" s="97">
        <v>323349</v>
      </c>
      <c r="P49" s="97">
        <v>5497</v>
      </c>
      <c r="Q49" s="97">
        <v>328846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7">
        <v>8951</v>
      </c>
      <c r="D50" s="97">
        <v>321</v>
      </c>
      <c r="E50" s="97">
        <v>9272</v>
      </c>
      <c r="F50" s="97">
        <v>25544984</v>
      </c>
      <c r="G50" s="97">
        <v>9861804</v>
      </c>
      <c r="H50" s="97">
        <v>15683180</v>
      </c>
      <c r="I50" s="97">
        <v>940616</v>
      </c>
      <c r="J50" s="66"/>
      <c r="K50" s="97">
        <v>35153</v>
      </c>
      <c r="L50" s="97">
        <v>416</v>
      </c>
      <c r="M50" s="97">
        <v>294</v>
      </c>
      <c r="N50" s="97">
        <v>41</v>
      </c>
      <c r="O50" s="97">
        <v>903902</v>
      </c>
      <c r="P50" s="97">
        <v>810</v>
      </c>
      <c r="Q50" s="97">
        <v>904712</v>
      </c>
      <c r="R50" s="31" t="s">
        <v>42</v>
      </c>
    </row>
    <row r="51" spans="1:18" s="27" customFormat="1" ht="21.75" customHeight="1">
      <c r="A51" s="53">
        <v>44</v>
      </c>
      <c r="B51" s="54" t="s">
        <v>43</v>
      </c>
      <c r="C51" s="98">
        <v>4764</v>
      </c>
      <c r="D51" s="98">
        <v>178</v>
      </c>
      <c r="E51" s="98">
        <v>4942</v>
      </c>
      <c r="F51" s="98">
        <v>14311095</v>
      </c>
      <c r="G51" s="98">
        <v>5626232</v>
      </c>
      <c r="H51" s="98">
        <v>8684863</v>
      </c>
      <c r="I51" s="98">
        <v>520888</v>
      </c>
      <c r="J51" s="66"/>
      <c r="K51" s="98">
        <v>19540</v>
      </c>
      <c r="L51" s="98">
        <v>108</v>
      </c>
      <c r="M51" s="98">
        <v>491</v>
      </c>
      <c r="N51" s="98">
        <v>129</v>
      </c>
      <c r="O51" s="98">
        <v>500253</v>
      </c>
      <c r="P51" s="98">
        <v>367</v>
      </c>
      <c r="Q51" s="98">
        <v>500620</v>
      </c>
      <c r="R51" s="54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91178</v>
      </c>
      <c r="D52" s="70">
        <f aca="true" t="shared" si="2" ref="D52:I52">SUM(D40:D51)</f>
        <v>3784</v>
      </c>
      <c r="E52" s="70">
        <f t="shared" si="2"/>
        <v>94962</v>
      </c>
      <c r="F52" s="70">
        <f t="shared" si="2"/>
        <v>280331751</v>
      </c>
      <c r="G52" s="70">
        <f t="shared" si="2"/>
        <v>106540258</v>
      </c>
      <c r="H52" s="70">
        <f t="shared" si="2"/>
        <v>173791493</v>
      </c>
      <c r="I52" s="70">
        <f t="shared" si="2"/>
        <v>10423656</v>
      </c>
      <c r="J52" s="67"/>
      <c r="K52" s="70">
        <f>SUM(K40:K51)</f>
        <v>355750</v>
      </c>
      <c r="L52" s="70">
        <f aca="true" t="shared" si="3" ref="L52:Q52">SUM(L40:L51)</f>
        <v>2415</v>
      </c>
      <c r="M52" s="70">
        <f t="shared" si="3"/>
        <v>1549</v>
      </c>
      <c r="N52" s="70">
        <f t="shared" si="3"/>
        <v>449</v>
      </c>
      <c r="O52" s="70">
        <f t="shared" si="3"/>
        <v>10010533</v>
      </c>
      <c r="P52" s="70">
        <f t="shared" si="3"/>
        <v>52960</v>
      </c>
      <c r="Q52" s="70">
        <f t="shared" si="3"/>
        <v>10063493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1006075</v>
      </c>
      <c r="D53" s="72">
        <f aca="true" t="shared" si="4" ref="D53:I53">D39+D52</f>
        <v>44735</v>
      </c>
      <c r="E53" s="72">
        <f t="shared" si="4"/>
        <v>1050810</v>
      </c>
      <c r="F53" s="72">
        <f t="shared" si="4"/>
        <v>3350447824</v>
      </c>
      <c r="G53" s="72">
        <f t="shared" si="4"/>
        <v>1200966526</v>
      </c>
      <c r="H53" s="72">
        <f t="shared" si="4"/>
        <v>2149481298</v>
      </c>
      <c r="I53" s="72">
        <f t="shared" si="4"/>
        <v>128926588</v>
      </c>
      <c r="J53" s="67"/>
      <c r="K53" s="72">
        <f>K39+K52</f>
        <v>4373177</v>
      </c>
      <c r="L53" s="72">
        <f aca="true" t="shared" si="5" ref="L53:Q53">L39+L52</f>
        <v>19320</v>
      </c>
      <c r="M53" s="72">
        <f t="shared" si="5"/>
        <v>20682</v>
      </c>
      <c r="N53" s="72">
        <f t="shared" si="5"/>
        <v>12460</v>
      </c>
      <c r="O53" s="72">
        <f t="shared" si="5"/>
        <v>123395757</v>
      </c>
      <c r="P53" s="72">
        <f t="shared" si="5"/>
        <v>1049114</v>
      </c>
      <c r="Q53" s="72">
        <f t="shared" si="5"/>
        <v>124444871</v>
      </c>
      <c r="R53" s="73" t="s">
        <v>84</v>
      </c>
    </row>
  </sheetData>
  <sheetProtection/>
  <mergeCells count="18">
    <mergeCell ref="G4:G6"/>
    <mergeCell ref="H4:H6"/>
    <mergeCell ref="B3:C3"/>
    <mergeCell ref="R4:R6"/>
    <mergeCell ref="C5:D5"/>
    <mergeCell ref="E5:E6"/>
    <mergeCell ref="O5:P5"/>
    <mergeCell ref="Q5:Q6"/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" sqref="O4:Q4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4"/>
      <c r="Q3" s="241" t="s">
        <v>112</v>
      </c>
      <c r="R3" s="8"/>
    </row>
    <row r="4" spans="1:18" s="40" customFormat="1" ht="19.5" customHeight="1">
      <c r="A4" s="185" t="s">
        <v>74</v>
      </c>
      <c r="B4" s="188" t="s">
        <v>75</v>
      </c>
      <c r="C4" s="187" t="s">
        <v>76</v>
      </c>
      <c r="D4" s="187"/>
      <c r="E4" s="187"/>
      <c r="F4" s="187" t="s">
        <v>45</v>
      </c>
      <c r="G4" s="187" t="s">
        <v>11</v>
      </c>
      <c r="H4" s="187" t="s">
        <v>77</v>
      </c>
      <c r="I4" s="187" t="s">
        <v>78</v>
      </c>
      <c r="J4" s="65"/>
      <c r="K4" s="175" t="s">
        <v>12</v>
      </c>
      <c r="L4" s="175" t="s">
        <v>79</v>
      </c>
      <c r="M4" s="178" t="s">
        <v>63</v>
      </c>
      <c r="N4" s="179" t="s">
        <v>64</v>
      </c>
      <c r="O4" s="187" t="s">
        <v>80</v>
      </c>
      <c r="P4" s="187"/>
      <c r="Q4" s="187"/>
      <c r="R4" s="183" t="s">
        <v>95</v>
      </c>
    </row>
    <row r="5" spans="1:18" s="40" customFormat="1" ht="19.5" customHeight="1">
      <c r="A5" s="217"/>
      <c r="B5" s="188"/>
      <c r="C5" s="213" t="s">
        <v>113</v>
      </c>
      <c r="D5" s="214"/>
      <c r="E5" s="215" t="s">
        <v>81</v>
      </c>
      <c r="F5" s="187"/>
      <c r="G5" s="187"/>
      <c r="H5" s="187"/>
      <c r="I5" s="187"/>
      <c r="J5" s="65"/>
      <c r="K5" s="175"/>
      <c r="L5" s="175"/>
      <c r="M5" s="178"/>
      <c r="N5" s="212"/>
      <c r="O5" s="213" t="s">
        <v>113</v>
      </c>
      <c r="P5" s="214"/>
      <c r="Q5" s="215" t="s">
        <v>81</v>
      </c>
      <c r="R5" s="183"/>
    </row>
    <row r="6" spans="1:18" s="40" customFormat="1" ht="19.5" customHeight="1">
      <c r="A6" s="186"/>
      <c r="B6" s="189"/>
      <c r="C6" s="26" t="s">
        <v>114</v>
      </c>
      <c r="D6" s="26" t="s">
        <v>115</v>
      </c>
      <c r="E6" s="216"/>
      <c r="F6" s="187"/>
      <c r="G6" s="187"/>
      <c r="H6" s="187"/>
      <c r="I6" s="187"/>
      <c r="J6" s="65"/>
      <c r="K6" s="175"/>
      <c r="L6" s="175"/>
      <c r="M6" s="178"/>
      <c r="N6" s="180"/>
      <c r="O6" s="26" t="s">
        <v>114</v>
      </c>
      <c r="P6" s="26" t="s">
        <v>115</v>
      </c>
      <c r="Q6" s="216"/>
      <c r="R6" s="184"/>
    </row>
    <row r="7" spans="1:18" s="40" customFormat="1" ht="21.75" customHeight="1">
      <c r="A7" s="46">
        <v>1</v>
      </c>
      <c r="B7" s="39" t="s">
        <v>18</v>
      </c>
      <c r="C7" s="101">
        <v>3951</v>
      </c>
      <c r="D7" s="101">
        <v>396</v>
      </c>
      <c r="E7" s="101">
        <v>4347</v>
      </c>
      <c r="F7" s="101">
        <v>17642275</v>
      </c>
      <c r="G7" s="101">
        <v>4970569</v>
      </c>
      <c r="H7" s="101">
        <v>12671706</v>
      </c>
      <c r="I7" s="101">
        <v>760126</v>
      </c>
      <c r="J7" s="66"/>
      <c r="K7" s="101">
        <v>26996</v>
      </c>
      <c r="L7" s="101">
        <v>258</v>
      </c>
      <c r="M7" s="101">
        <v>118</v>
      </c>
      <c r="N7" s="101">
        <v>12</v>
      </c>
      <c r="O7" s="101">
        <v>723385</v>
      </c>
      <c r="P7" s="101">
        <v>9357</v>
      </c>
      <c r="Q7" s="101">
        <v>732742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2">
        <v>2429</v>
      </c>
      <c r="D8" s="102">
        <v>165</v>
      </c>
      <c r="E8" s="102">
        <v>2594</v>
      </c>
      <c r="F8" s="102">
        <v>8561531</v>
      </c>
      <c r="G8" s="102">
        <v>2831895</v>
      </c>
      <c r="H8" s="102">
        <v>5729636</v>
      </c>
      <c r="I8" s="102">
        <v>343672</v>
      </c>
      <c r="J8" s="66"/>
      <c r="K8" s="102">
        <v>10348</v>
      </c>
      <c r="L8" s="102">
        <v>94</v>
      </c>
      <c r="M8" s="102">
        <v>222</v>
      </c>
      <c r="N8" s="102">
        <v>245</v>
      </c>
      <c r="O8" s="102">
        <v>332310</v>
      </c>
      <c r="P8" s="102">
        <v>453</v>
      </c>
      <c r="Q8" s="102">
        <v>332763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2">
        <v>2066</v>
      </c>
      <c r="D9" s="102">
        <v>131</v>
      </c>
      <c r="E9" s="102">
        <v>2197</v>
      </c>
      <c r="F9" s="102">
        <v>7484874</v>
      </c>
      <c r="G9" s="102">
        <v>2459482</v>
      </c>
      <c r="H9" s="102">
        <v>5025392</v>
      </c>
      <c r="I9" s="102">
        <v>301435</v>
      </c>
      <c r="J9" s="66"/>
      <c r="K9" s="102">
        <v>9008</v>
      </c>
      <c r="L9" s="102">
        <v>46</v>
      </c>
      <c r="M9" s="102">
        <v>142</v>
      </c>
      <c r="N9" s="102">
        <v>9</v>
      </c>
      <c r="O9" s="102">
        <v>291917</v>
      </c>
      <c r="P9" s="102">
        <v>313</v>
      </c>
      <c r="Q9" s="102">
        <v>292230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2">
        <v>2352</v>
      </c>
      <c r="D10" s="102">
        <v>148</v>
      </c>
      <c r="E10" s="102">
        <v>2500</v>
      </c>
      <c r="F10" s="102">
        <v>7737927</v>
      </c>
      <c r="G10" s="102">
        <v>2801589</v>
      </c>
      <c r="H10" s="102">
        <v>4936338</v>
      </c>
      <c r="I10" s="102">
        <v>296079</v>
      </c>
      <c r="J10" s="66"/>
      <c r="K10" s="102">
        <v>10226</v>
      </c>
      <c r="L10" s="102">
        <v>94</v>
      </c>
      <c r="M10" s="102">
        <v>132</v>
      </c>
      <c r="N10" s="102">
        <v>24</v>
      </c>
      <c r="O10" s="102">
        <v>285118</v>
      </c>
      <c r="P10" s="102">
        <v>485</v>
      </c>
      <c r="Q10" s="102">
        <v>285603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2">
        <v>1054</v>
      </c>
      <c r="D11" s="102">
        <v>116</v>
      </c>
      <c r="E11" s="102">
        <v>1170</v>
      </c>
      <c r="F11" s="102">
        <v>3475614</v>
      </c>
      <c r="G11" s="102">
        <v>1341107</v>
      </c>
      <c r="H11" s="102">
        <v>2134507</v>
      </c>
      <c r="I11" s="102">
        <v>128021</v>
      </c>
      <c r="J11" s="66"/>
      <c r="K11" s="102">
        <v>4107</v>
      </c>
      <c r="L11" s="102">
        <v>26</v>
      </c>
      <c r="M11" s="102">
        <v>67</v>
      </c>
      <c r="N11" s="102">
        <v>7</v>
      </c>
      <c r="O11" s="102">
        <v>123467</v>
      </c>
      <c r="P11" s="102">
        <v>347</v>
      </c>
      <c r="Q11" s="102">
        <v>123814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2">
        <v>761</v>
      </c>
      <c r="D12" s="102">
        <v>61</v>
      </c>
      <c r="E12" s="102">
        <v>822</v>
      </c>
      <c r="F12" s="102">
        <v>2607518</v>
      </c>
      <c r="G12" s="102">
        <v>947829</v>
      </c>
      <c r="H12" s="102">
        <v>1659689</v>
      </c>
      <c r="I12" s="102">
        <v>99549</v>
      </c>
      <c r="J12" s="66"/>
      <c r="K12" s="102">
        <v>3233</v>
      </c>
      <c r="L12" s="102">
        <v>99</v>
      </c>
      <c r="M12" s="102">
        <v>60</v>
      </c>
      <c r="N12" s="102">
        <v>128</v>
      </c>
      <c r="O12" s="102">
        <v>95877</v>
      </c>
      <c r="P12" s="102">
        <v>152</v>
      </c>
      <c r="Q12" s="102">
        <v>96029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2">
        <v>1138</v>
      </c>
      <c r="D13" s="102">
        <v>128</v>
      </c>
      <c r="E13" s="102">
        <v>1266</v>
      </c>
      <c r="F13" s="102">
        <v>4443613</v>
      </c>
      <c r="G13" s="102">
        <v>1405104</v>
      </c>
      <c r="H13" s="102">
        <v>3038509</v>
      </c>
      <c r="I13" s="102">
        <v>182260</v>
      </c>
      <c r="J13" s="66"/>
      <c r="K13" s="102">
        <v>5519</v>
      </c>
      <c r="L13" s="102">
        <v>35</v>
      </c>
      <c r="M13" s="102">
        <v>44</v>
      </c>
      <c r="N13" s="102">
        <v>111</v>
      </c>
      <c r="O13" s="102">
        <v>171891</v>
      </c>
      <c r="P13" s="102">
        <v>4660</v>
      </c>
      <c r="Q13" s="102">
        <v>176551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2">
        <v>749</v>
      </c>
      <c r="D14" s="102">
        <v>92</v>
      </c>
      <c r="E14" s="102">
        <v>841</v>
      </c>
      <c r="F14" s="102">
        <v>2587690</v>
      </c>
      <c r="G14" s="102">
        <v>966352</v>
      </c>
      <c r="H14" s="102">
        <v>1621338</v>
      </c>
      <c r="I14" s="102">
        <v>97249</v>
      </c>
      <c r="J14" s="66"/>
      <c r="K14" s="102">
        <v>3022</v>
      </c>
      <c r="L14" s="102">
        <v>63</v>
      </c>
      <c r="M14" s="102">
        <v>22</v>
      </c>
      <c r="N14" s="102">
        <v>0</v>
      </c>
      <c r="O14" s="102">
        <v>91992</v>
      </c>
      <c r="P14" s="102">
        <v>2150</v>
      </c>
      <c r="Q14" s="102">
        <v>94142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3">
        <v>877</v>
      </c>
      <c r="D15" s="103">
        <v>63</v>
      </c>
      <c r="E15" s="103">
        <v>940</v>
      </c>
      <c r="F15" s="103">
        <v>3205923</v>
      </c>
      <c r="G15" s="103">
        <v>1144409</v>
      </c>
      <c r="H15" s="103">
        <v>2061514</v>
      </c>
      <c r="I15" s="103">
        <v>123654</v>
      </c>
      <c r="J15" s="66"/>
      <c r="K15" s="103">
        <v>4047</v>
      </c>
      <c r="L15" s="103">
        <v>24</v>
      </c>
      <c r="M15" s="103">
        <v>1</v>
      </c>
      <c r="N15" s="103">
        <v>27</v>
      </c>
      <c r="O15" s="103">
        <v>117531</v>
      </c>
      <c r="P15" s="103">
        <v>277</v>
      </c>
      <c r="Q15" s="103">
        <v>117808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3">
        <v>711</v>
      </c>
      <c r="D16" s="103">
        <v>70</v>
      </c>
      <c r="E16" s="103">
        <v>781</v>
      </c>
      <c r="F16" s="103">
        <v>2236336</v>
      </c>
      <c r="G16" s="103">
        <v>892113</v>
      </c>
      <c r="H16" s="103">
        <v>1344223</v>
      </c>
      <c r="I16" s="103">
        <v>80623</v>
      </c>
      <c r="J16" s="66"/>
      <c r="K16" s="103">
        <v>2327</v>
      </c>
      <c r="L16" s="103">
        <v>4</v>
      </c>
      <c r="M16" s="103">
        <v>22</v>
      </c>
      <c r="N16" s="103">
        <v>2</v>
      </c>
      <c r="O16" s="103">
        <v>78054</v>
      </c>
      <c r="P16" s="103">
        <v>214</v>
      </c>
      <c r="Q16" s="103">
        <v>78268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3">
        <v>377</v>
      </c>
      <c r="D17" s="103">
        <v>46</v>
      </c>
      <c r="E17" s="103">
        <v>423</v>
      </c>
      <c r="F17" s="103">
        <v>1223679</v>
      </c>
      <c r="G17" s="103">
        <v>448399</v>
      </c>
      <c r="H17" s="103">
        <v>775280</v>
      </c>
      <c r="I17" s="103">
        <v>46504</v>
      </c>
      <c r="J17" s="66"/>
      <c r="K17" s="103">
        <v>1271</v>
      </c>
      <c r="L17" s="103">
        <v>0</v>
      </c>
      <c r="M17" s="103">
        <v>9</v>
      </c>
      <c r="N17" s="103">
        <v>0</v>
      </c>
      <c r="O17" s="103">
        <v>45105</v>
      </c>
      <c r="P17" s="103">
        <v>119</v>
      </c>
      <c r="Q17" s="103">
        <v>45224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2">
        <v>701</v>
      </c>
      <c r="D18" s="102">
        <v>45</v>
      </c>
      <c r="E18" s="102">
        <v>746</v>
      </c>
      <c r="F18" s="102">
        <v>2626513</v>
      </c>
      <c r="G18" s="102">
        <v>860218</v>
      </c>
      <c r="H18" s="102">
        <v>1766295</v>
      </c>
      <c r="I18" s="102">
        <v>105948</v>
      </c>
      <c r="J18" s="66"/>
      <c r="K18" s="102">
        <v>2288</v>
      </c>
      <c r="L18" s="102">
        <v>116</v>
      </c>
      <c r="M18" s="102">
        <v>1</v>
      </c>
      <c r="N18" s="102">
        <v>0</v>
      </c>
      <c r="O18" s="102">
        <v>103379</v>
      </c>
      <c r="P18" s="102">
        <v>164</v>
      </c>
      <c r="Q18" s="102">
        <v>103543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2">
        <v>1255</v>
      </c>
      <c r="D19" s="102">
        <v>126</v>
      </c>
      <c r="E19" s="102">
        <v>1381</v>
      </c>
      <c r="F19" s="102">
        <v>4253218</v>
      </c>
      <c r="G19" s="102">
        <v>1574659</v>
      </c>
      <c r="H19" s="102">
        <v>2678559</v>
      </c>
      <c r="I19" s="102">
        <v>160655</v>
      </c>
      <c r="J19" s="66"/>
      <c r="K19" s="102">
        <v>5145</v>
      </c>
      <c r="L19" s="102">
        <v>38</v>
      </c>
      <c r="M19" s="102">
        <v>93</v>
      </c>
      <c r="N19" s="102">
        <v>26</v>
      </c>
      <c r="O19" s="102">
        <v>155008</v>
      </c>
      <c r="P19" s="102">
        <v>345</v>
      </c>
      <c r="Q19" s="102">
        <v>155353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2">
        <v>1476</v>
      </c>
      <c r="D20" s="102">
        <v>79</v>
      </c>
      <c r="E20" s="102">
        <v>1555</v>
      </c>
      <c r="F20" s="102">
        <v>4834709</v>
      </c>
      <c r="G20" s="102">
        <v>1685497</v>
      </c>
      <c r="H20" s="102">
        <v>3149212</v>
      </c>
      <c r="I20" s="102">
        <v>188893</v>
      </c>
      <c r="J20" s="66"/>
      <c r="K20" s="102">
        <v>5628</v>
      </c>
      <c r="L20" s="102">
        <v>57</v>
      </c>
      <c r="M20" s="102">
        <v>68</v>
      </c>
      <c r="N20" s="102">
        <v>13</v>
      </c>
      <c r="O20" s="102">
        <v>182953</v>
      </c>
      <c r="P20" s="102">
        <v>174</v>
      </c>
      <c r="Q20" s="102">
        <v>183127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2">
        <v>998</v>
      </c>
      <c r="D21" s="102">
        <v>118</v>
      </c>
      <c r="E21" s="102">
        <v>1116</v>
      </c>
      <c r="F21" s="102">
        <v>4578728</v>
      </c>
      <c r="G21" s="102">
        <v>1265571</v>
      </c>
      <c r="H21" s="102">
        <v>3313157</v>
      </c>
      <c r="I21" s="102">
        <v>198744</v>
      </c>
      <c r="J21" s="66"/>
      <c r="K21" s="102">
        <v>6787</v>
      </c>
      <c r="L21" s="102">
        <v>83</v>
      </c>
      <c r="M21" s="102">
        <v>29</v>
      </c>
      <c r="N21" s="102">
        <v>51</v>
      </c>
      <c r="O21" s="102">
        <v>186424</v>
      </c>
      <c r="P21" s="102">
        <v>5370</v>
      </c>
      <c r="Q21" s="102">
        <v>191794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2">
        <v>2767</v>
      </c>
      <c r="D22" s="102">
        <v>176</v>
      </c>
      <c r="E22" s="102">
        <v>2943</v>
      </c>
      <c r="F22" s="102">
        <v>14552422</v>
      </c>
      <c r="G22" s="102">
        <v>3559805</v>
      </c>
      <c r="H22" s="102">
        <v>10992617</v>
      </c>
      <c r="I22" s="102">
        <v>659438</v>
      </c>
      <c r="J22" s="66"/>
      <c r="K22" s="102">
        <v>22299</v>
      </c>
      <c r="L22" s="102">
        <v>176</v>
      </c>
      <c r="M22" s="102">
        <v>157</v>
      </c>
      <c r="N22" s="102">
        <v>140</v>
      </c>
      <c r="O22" s="102">
        <v>636318</v>
      </c>
      <c r="P22" s="102">
        <v>348</v>
      </c>
      <c r="Q22" s="102">
        <v>636666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2">
        <v>2118</v>
      </c>
      <c r="D23" s="102">
        <v>156</v>
      </c>
      <c r="E23" s="102">
        <v>2274</v>
      </c>
      <c r="F23" s="102">
        <v>7910445</v>
      </c>
      <c r="G23" s="102">
        <v>2447466</v>
      </c>
      <c r="H23" s="102">
        <v>5462979</v>
      </c>
      <c r="I23" s="102">
        <v>327688</v>
      </c>
      <c r="J23" s="66"/>
      <c r="K23" s="102">
        <v>10105</v>
      </c>
      <c r="L23" s="102">
        <v>137</v>
      </c>
      <c r="M23" s="102">
        <v>20</v>
      </c>
      <c r="N23" s="102">
        <v>107</v>
      </c>
      <c r="O23" s="102">
        <v>316937</v>
      </c>
      <c r="P23" s="102">
        <v>382</v>
      </c>
      <c r="Q23" s="102">
        <v>317319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2">
        <v>1073</v>
      </c>
      <c r="D24" s="102">
        <v>94</v>
      </c>
      <c r="E24" s="102">
        <v>1167</v>
      </c>
      <c r="F24" s="102">
        <v>4494739</v>
      </c>
      <c r="G24" s="102">
        <v>1328309</v>
      </c>
      <c r="H24" s="102">
        <v>3166430</v>
      </c>
      <c r="I24" s="102">
        <v>189937</v>
      </c>
      <c r="J24" s="66"/>
      <c r="K24" s="102">
        <v>4582</v>
      </c>
      <c r="L24" s="102">
        <v>84</v>
      </c>
      <c r="M24" s="102">
        <v>21</v>
      </c>
      <c r="N24" s="102">
        <v>89</v>
      </c>
      <c r="O24" s="102">
        <v>184930</v>
      </c>
      <c r="P24" s="102">
        <v>231</v>
      </c>
      <c r="Q24" s="102">
        <v>185161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2">
        <v>500</v>
      </c>
      <c r="D25" s="102">
        <v>70</v>
      </c>
      <c r="E25" s="102">
        <v>570</v>
      </c>
      <c r="F25" s="102">
        <v>1659230</v>
      </c>
      <c r="G25" s="102">
        <v>647294</v>
      </c>
      <c r="H25" s="102">
        <v>1011936</v>
      </c>
      <c r="I25" s="102">
        <v>60695</v>
      </c>
      <c r="J25" s="66"/>
      <c r="K25" s="102">
        <v>2121</v>
      </c>
      <c r="L25" s="102">
        <v>50</v>
      </c>
      <c r="M25" s="102">
        <v>2</v>
      </c>
      <c r="N25" s="102">
        <v>0</v>
      </c>
      <c r="O25" s="102">
        <v>57364</v>
      </c>
      <c r="P25" s="102">
        <v>1158</v>
      </c>
      <c r="Q25" s="102">
        <v>58522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2">
        <v>868</v>
      </c>
      <c r="D26" s="102">
        <v>53</v>
      </c>
      <c r="E26" s="102">
        <v>921</v>
      </c>
      <c r="F26" s="102">
        <v>3611599</v>
      </c>
      <c r="G26" s="102">
        <v>1091881</v>
      </c>
      <c r="H26" s="102">
        <v>2519718</v>
      </c>
      <c r="I26" s="102">
        <v>151148</v>
      </c>
      <c r="J26" s="66"/>
      <c r="K26" s="102">
        <v>4682</v>
      </c>
      <c r="L26" s="102">
        <v>44</v>
      </c>
      <c r="M26" s="102">
        <v>146</v>
      </c>
      <c r="N26" s="102">
        <v>35</v>
      </c>
      <c r="O26" s="102">
        <v>146110</v>
      </c>
      <c r="P26" s="102">
        <v>131</v>
      </c>
      <c r="Q26" s="102">
        <v>146241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2">
        <v>673</v>
      </c>
      <c r="D27" s="102">
        <v>70</v>
      </c>
      <c r="E27" s="102">
        <v>743</v>
      </c>
      <c r="F27" s="102">
        <v>2142350</v>
      </c>
      <c r="G27" s="102">
        <v>834066</v>
      </c>
      <c r="H27" s="102">
        <v>1308284</v>
      </c>
      <c r="I27" s="102">
        <v>78470</v>
      </c>
      <c r="J27" s="66"/>
      <c r="K27" s="102">
        <v>2358</v>
      </c>
      <c r="L27" s="102">
        <v>5</v>
      </c>
      <c r="M27" s="102">
        <v>0</v>
      </c>
      <c r="N27" s="102">
        <v>0</v>
      </c>
      <c r="O27" s="102">
        <v>75508</v>
      </c>
      <c r="P27" s="102">
        <v>599</v>
      </c>
      <c r="Q27" s="102">
        <v>76107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2">
        <v>810</v>
      </c>
      <c r="D28" s="102">
        <v>93</v>
      </c>
      <c r="E28" s="102">
        <v>903</v>
      </c>
      <c r="F28" s="102">
        <v>2887847</v>
      </c>
      <c r="G28" s="102">
        <v>1023889</v>
      </c>
      <c r="H28" s="102">
        <v>1863958</v>
      </c>
      <c r="I28" s="102">
        <v>111803</v>
      </c>
      <c r="J28" s="66"/>
      <c r="K28" s="102">
        <v>3206</v>
      </c>
      <c r="L28" s="102">
        <v>36</v>
      </c>
      <c r="M28" s="102">
        <v>2</v>
      </c>
      <c r="N28" s="102">
        <v>22</v>
      </c>
      <c r="O28" s="102">
        <v>105537</v>
      </c>
      <c r="P28" s="102">
        <v>3000</v>
      </c>
      <c r="Q28" s="102">
        <v>108537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2">
        <v>1462</v>
      </c>
      <c r="D29" s="102">
        <v>193</v>
      </c>
      <c r="E29" s="102">
        <v>1655</v>
      </c>
      <c r="F29" s="102">
        <v>5304502</v>
      </c>
      <c r="G29" s="102">
        <v>1886407</v>
      </c>
      <c r="H29" s="102">
        <v>3418095</v>
      </c>
      <c r="I29" s="102">
        <v>205018</v>
      </c>
      <c r="J29" s="66"/>
      <c r="K29" s="102">
        <v>5800</v>
      </c>
      <c r="L29" s="102">
        <v>21</v>
      </c>
      <c r="M29" s="102">
        <v>39</v>
      </c>
      <c r="N29" s="102">
        <v>0</v>
      </c>
      <c r="O29" s="102">
        <v>195846</v>
      </c>
      <c r="P29" s="102">
        <v>3312</v>
      </c>
      <c r="Q29" s="102">
        <v>199158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2">
        <v>1137</v>
      </c>
      <c r="D30" s="102">
        <v>76</v>
      </c>
      <c r="E30" s="102">
        <v>1213</v>
      </c>
      <c r="F30" s="102">
        <v>3630622</v>
      </c>
      <c r="G30" s="102">
        <v>1437637</v>
      </c>
      <c r="H30" s="102">
        <v>2192985</v>
      </c>
      <c r="I30" s="102">
        <v>131533</v>
      </c>
      <c r="J30" s="66"/>
      <c r="K30" s="102">
        <v>4156</v>
      </c>
      <c r="L30" s="102">
        <v>103</v>
      </c>
      <c r="M30" s="102">
        <v>11</v>
      </c>
      <c r="N30" s="102">
        <v>7</v>
      </c>
      <c r="O30" s="102">
        <v>127019</v>
      </c>
      <c r="P30" s="102">
        <v>237</v>
      </c>
      <c r="Q30" s="102">
        <v>127256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2">
        <v>715</v>
      </c>
      <c r="D31" s="102">
        <v>52</v>
      </c>
      <c r="E31" s="102">
        <v>767</v>
      </c>
      <c r="F31" s="102">
        <v>2344396</v>
      </c>
      <c r="G31" s="102">
        <v>883102</v>
      </c>
      <c r="H31" s="102">
        <v>1461294</v>
      </c>
      <c r="I31" s="102">
        <v>87644</v>
      </c>
      <c r="J31" s="66"/>
      <c r="K31" s="102">
        <v>2518</v>
      </c>
      <c r="L31" s="102">
        <v>62</v>
      </c>
      <c r="M31" s="102">
        <v>31</v>
      </c>
      <c r="N31" s="102">
        <v>19</v>
      </c>
      <c r="O31" s="102">
        <v>84819</v>
      </c>
      <c r="P31" s="102">
        <v>195</v>
      </c>
      <c r="Q31" s="102">
        <v>85014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2">
        <v>510</v>
      </c>
      <c r="D32" s="102">
        <v>69</v>
      </c>
      <c r="E32" s="102">
        <v>579</v>
      </c>
      <c r="F32" s="102">
        <v>1914825</v>
      </c>
      <c r="G32" s="102">
        <v>652523</v>
      </c>
      <c r="H32" s="102">
        <v>1262302</v>
      </c>
      <c r="I32" s="102">
        <v>75714</v>
      </c>
      <c r="J32" s="66"/>
      <c r="K32" s="102">
        <v>1967</v>
      </c>
      <c r="L32" s="102">
        <v>0</v>
      </c>
      <c r="M32" s="102">
        <v>142</v>
      </c>
      <c r="N32" s="102">
        <v>0</v>
      </c>
      <c r="O32" s="102">
        <v>72504</v>
      </c>
      <c r="P32" s="102">
        <v>1101</v>
      </c>
      <c r="Q32" s="102">
        <v>73605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2">
        <v>700</v>
      </c>
      <c r="D33" s="102">
        <v>71</v>
      </c>
      <c r="E33" s="102">
        <v>771</v>
      </c>
      <c r="F33" s="102">
        <v>2250832</v>
      </c>
      <c r="G33" s="102">
        <v>934972</v>
      </c>
      <c r="H33" s="102">
        <v>1315860</v>
      </c>
      <c r="I33" s="102">
        <v>78923</v>
      </c>
      <c r="J33" s="66"/>
      <c r="K33" s="102">
        <v>3092</v>
      </c>
      <c r="L33" s="102">
        <v>3</v>
      </c>
      <c r="M33" s="102">
        <v>75</v>
      </c>
      <c r="N33" s="102">
        <v>2</v>
      </c>
      <c r="O33" s="102">
        <v>75543</v>
      </c>
      <c r="P33" s="102">
        <v>208</v>
      </c>
      <c r="Q33" s="102">
        <v>75751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2">
        <v>1485</v>
      </c>
      <c r="D34" s="102">
        <v>95</v>
      </c>
      <c r="E34" s="102">
        <v>1580</v>
      </c>
      <c r="F34" s="102">
        <v>5291918</v>
      </c>
      <c r="G34" s="102">
        <v>1779212</v>
      </c>
      <c r="H34" s="102">
        <v>3512706</v>
      </c>
      <c r="I34" s="102">
        <v>210701</v>
      </c>
      <c r="J34" s="66"/>
      <c r="K34" s="102">
        <v>7054</v>
      </c>
      <c r="L34" s="102">
        <v>129</v>
      </c>
      <c r="M34" s="102">
        <v>5</v>
      </c>
      <c r="N34" s="102">
        <v>26</v>
      </c>
      <c r="O34" s="102">
        <v>203221</v>
      </c>
      <c r="P34" s="102">
        <v>266</v>
      </c>
      <c r="Q34" s="102">
        <v>203487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2">
        <v>603</v>
      </c>
      <c r="D35" s="102">
        <v>70</v>
      </c>
      <c r="E35" s="102">
        <v>673</v>
      </c>
      <c r="F35" s="102">
        <v>2062883</v>
      </c>
      <c r="G35" s="102">
        <v>832588</v>
      </c>
      <c r="H35" s="102">
        <v>1230295</v>
      </c>
      <c r="I35" s="102">
        <v>73791</v>
      </c>
      <c r="J35" s="66"/>
      <c r="K35" s="102">
        <v>2510</v>
      </c>
      <c r="L35" s="102">
        <v>0</v>
      </c>
      <c r="M35" s="102">
        <v>2</v>
      </c>
      <c r="N35" s="102">
        <v>0</v>
      </c>
      <c r="O35" s="102">
        <v>71070</v>
      </c>
      <c r="P35" s="102">
        <v>209</v>
      </c>
      <c r="Q35" s="102">
        <v>71279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2">
        <v>780</v>
      </c>
      <c r="D36" s="102">
        <v>72</v>
      </c>
      <c r="E36" s="102">
        <v>852</v>
      </c>
      <c r="F36" s="102">
        <v>2749370</v>
      </c>
      <c r="G36" s="102">
        <v>994958</v>
      </c>
      <c r="H36" s="102">
        <v>1754412</v>
      </c>
      <c r="I36" s="102">
        <v>105232</v>
      </c>
      <c r="J36" s="66"/>
      <c r="K36" s="102">
        <v>3020</v>
      </c>
      <c r="L36" s="102">
        <v>5</v>
      </c>
      <c r="M36" s="102">
        <v>39</v>
      </c>
      <c r="N36" s="102">
        <v>0</v>
      </c>
      <c r="O36" s="102">
        <v>101958</v>
      </c>
      <c r="P36" s="102">
        <v>210</v>
      </c>
      <c r="Q36" s="102">
        <v>102168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2">
        <v>731</v>
      </c>
      <c r="D37" s="102">
        <v>47</v>
      </c>
      <c r="E37" s="102">
        <v>778</v>
      </c>
      <c r="F37" s="102">
        <v>2495495</v>
      </c>
      <c r="G37" s="102">
        <v>883412</v>
      </c>
      <c r="H37" s="102">
        <v>1612083</v>
      </c>
      <c r="I37" s="102">
        <v>96694</v>
      </c>
      <c r="J37" s="66"/>
      <c r="K37" s="102">
        <v>3531</v>
      </c>
      <c r="L37" s="102">
        <v>44</v>
      </c>
      <c r="M37" s="102">
        <v>15</v>
      </c>
      <c r="N37" s="102">
        <v>9</v>
      </c>
      <c r="O37" s="102">
        <v>92922</v>
      </c>
      <c r="P37" s="102">
        <v>173</v>
      </c>
      <c r="Q37" s="102">
        <v>93095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4">
        <v>702</v>
      </c>
      <c r="D38" s="104">
        <v>56</v>
      </c>
      <c r="E38" s="104">
        <v>758</v>
      </c>
      <c r="F38" s="104">
        <v>2098966</v>
      </c>
      <c r="G38" s="104">
        <v>835196</v>
      </c>
      <c r="H38" s="104">
        <v>1263770</v>
      </c>
      <c r="I38" s="104">
        <v>75796</v>
      </c>
      <c r="J38" s="66"/>
      <c r="K38" s="104">
        <v>2541</v>
      </c>
      <c r="L38" s="104">
        <v>11</v>
      </c>
      <c r="M38" s="104">
        <v>0</v>
      </c>
      <c r="N38" s="104">
        <v>0</v>
      </c>
      <c r="O38" s="104">
        <v>73100</v>
      </c>
      <c r="P38" s="104">
        <v>144</v>
      </c>
      <c r="Q38" s="104">
        <v>73244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38529</v>
      </c>
      <c r="D39" s="99">
        <f aca="true" t="shared" si="0" ref="D39:I39">SUM(D7:D38)</f>
        <v>3297</v>
      </c>
      <c r="E39" s="99">
        <f t="shared" si="0"/>
        <v>41826</v>
      </c>
      <c r="F39" s="99">
        <f t="shared" si="0"/>
        <v>144902589</v>
      </c>
      <c r="G39" s="99">
        <f t="shared" si="0"/>
        <v>47647510</v>
      </c>
      <c r="H39" s="99">
        <f t="shared" si="0"/>
        <v>97255079</v>
      </c>
      <c r="I39" s="99">
        <f t="shared" si="0"/>
        <v>5833637</v>
      </c>
      <c r="J39" s="67"/>
      <c r="K39" s="99">
        <f>SUM(K7:K38)</f>
        <v>185494</v>
      </c>
      <c r="L39" s="99">
        <f aca="true" t="shared" si="1" ref="L39:Q39">SUM(L7:L38)</f>
        <v>1947</v>
      </c>
      <c r="M39" s="99">
        <f t="shared" si="1"/>
        <v>1737</v>
      </c>
      <c r="N39" s="99">
        <f t="shared" si="1"/>
        <v>1111</v>
      </c>
      <c r="O39" s="99">
        <f t="shared" si="1"/>
        <v>5605117</v>
      </c>
      <c r="P39" s="99">
        <f t="shared" si="1"/>
        <v>36484</v>
      </c>
      <c r="Q39" s="99">
        <f t="shared" si="1"/>
        <v>5641601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05">
        <v>576</v>
      </c>
      <c r="D40" s="105">
        <v>39</v>
      </c>
      <c r="E40" s="105">
        <v>615</v>
      </c>
      <c r="F40" s="105">
        <v>1685637</v>
      </c>
      <c r="G40" s="105">
        <v>702978</v>
      </c>
      <c r="H40" s="105">
        <v>982659</v>
      </c>
      <c r="I40" s="105">
        <v>58934</v>
      </c>
      <c r="J40" s="66"/>
      <c r="K40" s="105">
        <v>2232</v>
      </c>
      <c r="L40" s="105">
        <v>29</v>
      </c>
      <c r="M40" s="105">
        <v>2</v>
      </c>
      <c r="N40" s="105">
        <v>0</v>
      </c>
      <c r="O40" s="105">
        <v>56559</v>
      </c>
      <c r="P40" s="105">
        <v>112</v>
      </c>
      <c r="Q40" s="105">
        <v>56671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2">
        <v>386</v>
      </c>
      <c r="D41" s="102">
        <v>43</v>
      </c>
      <c r="E41" s="102">
        <v>429</v>
      </c>
      <c r="F41" s="102">
        <v>1273445</v>
      </c>
      <c r="G41" s="102">
        <v>466443</v>
      </c>
      <c r="H41" s="102">
        <v>807002</v>
      </c>
      <c r="I41" s="102">
        <v>48402</v>
      </c>
      <c r="J41" s="66"/>
      <c r="K41" s="102">
        <v>1285</v>
      </c>
      <c r="L41" s="102">
        <v>63</v>
      </c>
      <c r="M41" s="102">
        <v>6</v>
      </c>
      <c r="N41" s="102">
        <v>0</v>
      </c>
      <c r="O41" s="102">
        <v>46536</v>
      </c>
      <c r="P41" s="102">
        <v>512</v>
      </c>
      <c r="Q41" s="102">
        <v>47048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2">
        <v>343</v>
      </c>
      <c r="D42" s="102">
        <v>35</v>
      </c>
      <c r="E42" s="102">
        <v>378</v>
      </c>
      <c r="F42" s="102">
        <v>1102046</v>
      </c>
      <c r="G42" s="102">
        <v>429131</v>
      </c>
      <c r="H42" s="102">
        <v>672915</v>
      </c>
      <c r="I42" s="102">
        <v>40358</v>
      </c>
      <c r="J42" s="66"/>
      <c r="K42" s="102">
        <v>1223</v>
      </c>
      <c r="L42" s="102">
        <v>0</v>
      </c>
      <c r="M42" s="102">
        <v>0</v>
      </c>
      <c r="N42" s="102">
        <v>0</v>
      </c>
      <c r="O42" s="102">
        <v>39033</v>
      </c>
      <c r="P42" s="102">
        <v>102</v>
      </c>
      <c r="Q42" s="102">
        <v>39135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2">
        <v>420</v>
      </c>
      <c r="D43" s="102">
        <v>39</v>
      </c>
      <c r="E43" s="102">
        <v>459</v>
      </c>
      <c r="F43" s="102">
        <v>1403517</v>
      </c>
      <c r="G43" s="102">
        <v>473412</v>
      </c>
      <c r="H43" s="102">
        <v>930105</v>
      </c>
      <c r="I43" s="102">
        <v>55790</v>
      </c>
      <c r="J43" s="66"/>
      <c r="K43" s="102">
        <v>1652</v>
      </c>
      <c r="L43" s="102">
        <v>65</v>
      </c>
      <c r="M43" s="102">
        <v>19</v>
      </c>
      <c r="N43" s="102">
        <v>0</v>
      </c>
      <c r="O43" s="102">
        <v>53965</v>
      </c>
      <c r="P43" s="102">
        <v>89</v>
      </c>
      <c r="Q43" s="102">
        <v>54054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2">
        <v>298</v>
      </c>
      <c r="D44" s="102">
        <v>34</v>
      </c>
      <c r="E44" s="102">
        <v>332</v>
      </c>
      <c r="F44" s="102">
        <v>890642</v>
      </c>
      <c r="G44" s="102">
        <v>395870</v>
      </c>
      <c r="H44" s="102">
        <v>494772</v>
      </c>
      <c r="I44" s="102">
        <v>29674</v>
      </c>
      <c r="J44" s="66"/>
      <c r="K44" s="102">
        <v>1220</v>
      </c>
      <c r="L44" s="102">
        <v>26</v>
      </c>
      <c r="M44" s="102">
        <v>2</v>
      </c>
      <c r="N44" s="102">
        <v>0</v>
      </c>
      <c r="O44" s="102">
        <v>28063</v>
      </c>
      <c r="P44" s="102">
        <v>363</v>
      </c>
      <c r="Q44" s="102">
        <v>28426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2">
        <v>291</v>
      </c>
      <c r="D45" s="102">
        <v>26</v>
      </c>
      <c r="E45" s="102">
        <v>317</v>
      </c>
      <c r="F45" s="102">
        <v>1674425</v>
      </c>
      <c r="G45" s="102">
        <v>348169</v>
      </c>
      <c r="H45" s="102">
        <v>1326256</v>
      </c>
      <c r="I45" s="102">
        <v>79566</v>
      </c>
      <c r="J45" s="66"/>
      <c r="K45" s="102">
        <v>1119</v>
      </c>
      <c r="L45" s="102">
        <v>20</v>
      </c>
      <c r="M45" s="102">
        <v>34</v>
      </c>
      <c r="N45" s="102">
        <v>52</v>
      </c>
      <c r="O45" s="102">
        <v>78299</v>
      </c>
      <c r="P45" s="102">
        <v>42</v>
      </c>
      <c r="Q45" s="102">
        <v>78341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2">
        <v>724</v>
      </c>
      <c r="D46" s="102">
        <v>40</v>
      </c>
      <c r="E46" s="102">
        <v>764</v>
      </c>
      <c r="F46" s="102">
        <v>2575674</v>
      </c>
      <c r="G46" s="102">
        <v>809367</v>
      </c>
      <c r="H46" s="102">
        <v>1766307</v>
      </c>
      <c r="I46" s="102">
        <v>105946</v>
      </c>
      <c r="J46" s="66"/>
      <c r="K46" s="102">
        <v>3503</v>
      </c>
      <c r="L46" s="102">
        <v>40</v>
      </c>
      <c r="M46" s="102">
        <v>15</v>
      </c>
      <c r="N46" s="102">
        <v>0</v>
      </c>
      <c r="O46" s="102">
        <v>102273</v>
      </c>
      <c r="P46" s="102">
        <v>115</v>
      </c>
      <c r="Q46" s="102">
        <v>102388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2">
        <v>166</v>
      </c>
      <c r="D47" s="102">
        <v>16</v>
      </c>
      <c r="E47" s="102">
        <v>182</v>
      </c>
      <c r="F47" s="102">
        <v>537854</v>
      </c>
      <c r="G47" s="102">
        <v>226925</v>
      </c>
      <c r="H47" s="102">
        <v>310929</v>
      </c>
      <c r="I47" s="102">
        <v>18650</v>
      </c>
      <c r="J47" s="66"/>
      <c r="K47" s="102">
        <v>588</v>
      </c>
      <c r="L47" s="102">
        <v>0</v>
      </c>
      <c r="M47" s="102">
        <v>0</v>
      </c>
      <c r="N47" s="102">
        <v>0</v>
      </c>
      <c r="O47" s="102">
        <v>18014</v>
      </c>
      <c r="P47" s="102">
        <v>48</v>
      </c>
      <c r="Q47" s="102">
        <v>18062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2">
        <v>384</v>
      </c>
      <c r="D48" s="102">
        <v>44</v>
      </c>
      <c r="E48" s="102">
        <v>428</v>
      </c>
      <c r="F48" s="102">
        <v>1245867</v>
      </c>
      <c r="G48" s="102">
        <v>501407</v>
      </c>
      <c r="H48" s="102">
        <v>744460</v>
      </c>
      <c r="I48" s="102">
        <v>44651</v>
      </c>
      <c r="J48" s="66"/>
      <c r="K48" s="102">
        <v>1785</v>
      </c>
      <c r="L48" s="102">
        <v>63</v>
      </c>
      <c r="M48" s="102">
        <v>33</v>
      </c>
      <c r="N48" s="102">
        <v>0</v>
      </c>
      <c r="O48" s="102">
        <v>41913</v>
      </c>
      <c r="P48" s="102">
        <v>857</v>
      </c>
      <c r="Q48" s="102">
        <v>42770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2">
        <v>162</v>
      </c>
      <c r="D49" s="102">
        <v>28</v>
      </c>
      <c r="E49" s="102">
        <v>190</v>
      </c>
      <c r="F49" s="102">
        <v>560916</v>
      </c>
      <c r="G49" s="102">
        <v>215392</v>
      </c>
      <c r="H49" s="102">
        <v>345524</v>
      </c>
      <c r="I49" s="102">
        <v>20725</v>
      </c>
      <c r="J49" s="66"/>
      <c r="K49" s="102">
        <v>630</v>
      </c>
      <c r="L49" s="102">
        <v>0</v>
      </c>
      <c r="M49" s="102">
        <v>0</v>
      </c>
      <c r="N49" s="102">
        <v>0</v>
      </c>
      <c r="O49" s="102">
        <v>19383</v>
      </c>
      <c r="P49" s="102">
        <v>712</v>
      </c>
      <c r="Q49" s="102">
        <v>20095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2">
        <v>512</v>
      </c>
      <c r="D50" s="102">
        <v>31</v>
      </c>
      <c r="E50" s="102">
        <v>543</v>
      </c>
      <c r="F50" s="102">
        <v>1757705</v>
      </c>
      <c r="G50" s="102">
        <v>651398</v>
      </c>
      <c r="H50" s="102">
        <v>1106307</v>
      </c>
      <c r="I50" s="102">
        <v>66356</v>
      </c>
      <c r="J50" s="66"/>
      <c r="K50" s="102">
        <v>2102</v>
      </c>
      <c r="L50" s="102">
        <v>37</v>
      </c>
      <c r="M50" s="102">
        <v>0</v>
      </c>
      <c r="N50" s="102">
        <v>0</v>
      </c>
      <c r="O50" s="102">
        <v>64136</v>
      </c>
      <c r="P50" s="102">
        <v>81</v>
      </c>
      <c r="Q50" s="102">
        <v>64217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4">
        <v>278</v>
      </c>
      <c r="D51" s="104">
        <v>24</v>
      </c>
      <c r="E51" s="104">
        <v>302</v>
      </c>
      <c r="F51" s="104">
        <v>939631</v>
      </c>
      <c r="G51" s="104">
        <v>332503</v>
      </c>
      <c r="H51" s="104">
        <v>607128</v>
      </c>
      <c r="I51" s="104">
        <v>36416</v>
      </c>
      <c r="J51" s="66"/>
      <c r="K51" s="104">
        <v>1296</v>
      </c>
      <c r="L51" s="104">
        <v>0</v>
      </c>
      <c r="M51" s="104">
        <v>15</v>
      </c>
      <c r="N51" s="104">
        <v>0</v>
      </c>
      <c r="O51" s="104">
        <v>35050</v>
      </c>
      <c r="P51" s="104">
        <v>55</v>
      </c>
      <c r="Q51" s="104">
        <v>35105</v>
      </c>
      <c r="R51" s="56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4540</v>
      </c>
      <c r="D52" s="70">
        <f aca="true" t="shared" si="2" ref="D52:I52">SUM(D40:D51)</f>
        <v>399</v>
      </c>
      <c r="E52" s="70">
        <f t="shared" si="2"/>
        <v>4939</v>
      </c>
      <c r="F52" s="70">
        <f t="shared" si="2"/>
        <v>15647359</v>
      </c>
      <c r="G52" s="70">
        <f t="shared" si="2"/>
        <v>5552995</v>
      </c>
      <c r="H52" s="70">
        <f t="shared" si="2"/>
        <v>10094364</v>
      </c>
      <c r="I52" s="70">
        <f t="shared" si="2"/>
        <v>605468</v>
      </c>
      <c r="J52" s="67"/>
      <c r="K52" s="70">
        <f>SUM(K40:K51)</f>
        <v>18635</v>
      </c>
      <c r="L52" s="70">
        <f aca="true" t="shared" si="3" ref="L52:Q52">SUM(L40:L51)</f>
        <v>343</v>
      </c>
      <c r="M52" s="70">
        <f t="shared" si="3"/>
        <v>126</v>
      </c>
      <c r="N52" s="70">
        <f t="shared" si="3"/>
        <v>52</v>
      </c>
      <c r="O52" s="70">
        <f t="shared" si="3"/>
        <v>583224</v>
      </c>
      <c r="P52" s="70">
        <f t="shared" si="3"/>
        <v>3088</v>
      </c>
      <c r="Q52" s="70">
        <f t="shared" si="3"/>
        <v>586312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43069</v>
      </c>
      <c r="D53" s="72">
        <f aca="true" t="shared" si="4" ref="D53:I53">D39+D52</f>
        <v>3696</v>
      </c>
      <c r="E53" s="72">
        <f t="shared" si="4"/>
        <v>46765</v>
      </c>
      <c r="F53" s="72">
        <f t="shared" si="4"/>
        <v>160549948</v>
      </c>
      <c r="G53" s="72">
        <f t="shared" si="4"/>
        <v>53200505</v>
      </c>
      <c r="H53" s="72">
        <f t="shared" si="4"/>
        <v>107349443</v>
      </c>
      <c r="I53" s="72">
        <f t="shared" si="4"/>
        <v>6439105</v>
      </c>
      <c r="J53" s="67"/>
      <c r="K53" s="72">
        <f>K39+K52</f>
        <v>204129</v>
      </c>
      <c r="L53" s="72">
        <f aca="true" t="shared" si="5" ref="L53:Q53">L39+L52</f>
        <v>2290</v>
      </c>
      <c r="M53" s="72">
        <f t="shared" si="5"/>
        <v>1863</v>
      </c>
      <c r="N53" s="72">
        <f t="shared" si="5"/>
        <v>1163</v>
      </c>
      <c r="O53" s="72">
        <f t="shared" si="5"/>
        <v>6188341</v>
      </c>
      <c r="P53" s="72">
        <f t="shared" si="5"/>
        <v>39572</v>
      </c>
      <c r="Q53" s="72">
        <f t="shared" si="5"/>
        <v>6227913</v>
      </c>
      <c r="R53" s="73" t="s">
        <v>84</v>
      </c>
    </row>
  </sheetData>
  <sheetProtection/>
  <mergeCells count="17">
    <mergeCell ref="Q5:Q6"/>
    <mergeCell ref="I4:I6"/>
    <mergeCell ref="K4:K6"/>
    <mergeCell ref="L4:L6"/>
    <mergeCell ref="C5:D5"/>
    <mergeCell ref="E5:E6"/>
    <mergeCell ref="O5:P5"/>
    <mergeCell ref="N4:N6"/>
    <mergeCell ref="M4:M6"/>
    <mergeCell ref="R4:R6"/>
    <mergeCell ref="A4:A6"/>
    <mergeCell ref="O4:Q4"/>
    <mergeCell ref="B4:B6"/>
    <mergeCell ref="C4:E4"/>
    <mergeCell ref="F4:F6"/>
    <mergeCell ref="G4:G6"/>
    <mergeCell ref="H4:H6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H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4" sqref="O4:Q4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190" t="s">
        <v>8</v>
      </c>
      <c r="C3" s="182"/>
      <c r="D3" s="12"/>
      <c r="E3" s="12"/>
      <c r="F3" s="12"/>
      <c r="G3" s="12"/>
      <c r="H3" s="12"/>
      <c r="I3" s="12"/>
      <c r="J3" s="64"/>
      <c r="K3" s="12"/>
      <c r="L3" s="12"/>
      <c r="M3" s="12"/>
      <c r="N3" s="12"/>
      <c r="O3" s="12"/>
      <c r="P3" s="12"/>
      <c r="Q3" s="242" t="s">
        <v>112</v>
      </c>
      <c r="R3" s="15"/>
    </row>
    <row r="4" spans="1:18" s="40" customFormat="1" ht="19.5" customHeight="1">
      <c r="A4" s="185" t="s">
        <v>74</v>
      </c>
      <c r="B4" s="188" t="s">
        <v>75</v>
      </c>
      <c r="C4" s="187" t="s">
        <v>76</v>
      </c>
      <c r="D4" s="187"/>
      <c r="E4" s="187"/>
      <c r="F4" s="187" t="s">
        <v>45</v>
      </c>
      <c r="G4" s="187" t="s">
        <v>11</v>
      </c>
      <c r="H4" s="187" t="s">
        <v>77</v>
      </c>
      <c r="I4" s="187" t="s">
        <v>78</v>
      </c>
      <c r="J4" s="65"/>
      <c r="K4" s="175" t="s">
        <v>12</v>
      </c>
      <c r="L4" s="175" t="s">
        <v>79</v>
      </c>
      <c r="M4" s="178" t="s">
        <v>63</v>
      </c>
      <c r="N4" s="179" t="s">
        <v>64</v>
      </c>
      <c r="O4" s="187" t="s">
        <v>80</v>
      </c>
      <c r="P4" s="187"/>
      <c r="Q4" s="187"/>
      <c r="R4" s="183" t="s">
        <v>95</v>
      </c>
    </row>
    <row r="5" spans="1:18" s="40" customFormat="1" ht="19.5" customHeight="1">
      <c r="A5" s="217"/>
      <c r="B5" s="188"/>
      <c r="C5" s="213" t="s">
        <v>113</v>
      </c>
      <c r="D5" s="214"/>
      <c r="E5" s="215" t="s">
        <v>81</v>
      </c>
      <c r="F5" s="187"/>
      <c r="G5" s="187"/>
      <c r="H5" s="187"/>
      <c r="I5" s="187"/>
      <c r="J5" s="65"/>
      <c r="K5" s="175"/>
      <c r="L5" s="175"/>
      <c r="M5" s="178"/>
      <c r="N5" s="212"/>
      <c r="O5" s="213" t="s">
        <v>113</v>
      </c>
      <c r="P5" s="214"/>
      <c r="Q5" s="215" t="s">
        <v>81</v>
      </c>
      <c r="R5" s="183"/>
    </row>
    <row r="6" spans="1:18" s="40" customFormat="1" ht="19.5" customHeight="1">
      <c r="A6" s="186"/>
      <c r="B6" s="189"/>
      <c r="C6" s="26" t="s">
        <v>114</v>
      </c>
      <c r="D6" s="26" t="s">
        <v>115</v>
      </c>
      <c r="E6" s="216"/>
      <c r="F6" s="187"/>
      <c r="G6" s="187"/>
      <c r="H6" s="187"/>
      <c r="I6" s="187"/>
      <c r="J6" s="65"/>
      <c r="K6" s="175"/>
      <c r="L6" s="175"/>
      <c r="M6" s="178"/>
      <c r="N6" s="180"/>
      <c r="O6" s="26" t="s">
        <v>114</v>
      </c>
      <c r="P6" s="26" t="s">
        <v>115</v>
      </c>
      <c r="Q6" s="216"/>
      <c r="R6" s="184"/>
    </row>
    <row r="7" spans="1:18" s="40" customFormat="1" ht="21.75" customHeight="1">
      <c r="A7" s="46">
        <v>1</v>
      </c>
      <c r="B7" s="39" t="s">
        <v>18</v>
      </c>
      <c r="C7" s="106">
        <v>134</v>
      </c>
      <c r="D7" s="106">
        <v>16</v>
      </c>
      <c r="E7" s="106">
        <v>150</v>
      </c>
      <c r="F7" s="106">
        <v>387048</v>
      </c>
      <c r="G7" s="106">
        <v>169974</v>
      </c>
      <c r="H7" s="106">
        <v>217074</v>
      </c>
      <c r="I7" s="106">
        <v>13018</v>
      </c>
      <c r="J7" s="66"/>
      <c r="K7" s="106">
        <v>446</v>
      </c>
      <c r="L7" s="106">
        <v>0</v>
      </c>
      <c r="M7" s="106">
        <v>1</v>
      </c>
      <c r="N7" s="106">
        <v>18</v>
      </c>
      <c r="O7" s="106">
        <v>12508</v>
      </c>
      <c r="P7" s="106">
        <v>45</v>
      </c>
      <c r="Q7" s="106">
        <v>12553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7">
        <v>23</v>
      </c>
      <c r="D8" s="107">
        <v>1</v>
      </c>
      <c r="E8" s="107">
        <v>24</v>
      </c>
      <c r="F8" s="107">
        <v>82429</v>
      </c>
      <c r="G8" s="107">
        <v>22733</v>
      </c>
      <c r="H8" s="107">
        <v>59696</v>
      </c>
      <c r="I8" s="107">
        <v>3583</v>
      </c>
      <c r="J8" s="66"/>
      <c r="K8" s="107">
        <v>64</v>
      </c>
      <c r="L8" s="107">
        <v>0</v>
      </c>
      <c r="M8" s="107">
        <v>0</v>
      </c>
      <c r="N8" s="107">
        <v>0</v>
      </c>
      <c r="O8" s="107">
        <v>3511</v>
      </c>
      <c r="P8" s="107">
        <v>8</v>
      </c>
      <c r="Q8" s="107">
        <v>3519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7">
        <v>283</v>
      </c>
      <c r="D9" s="107">
        <v>18</v>
      </c>
      <c r="E9" s="107">
        <v>301</v>
      </c>
      <c r="F9" s="107">
        <v>1501140</v>
      </c>
      <c r="G9" s="107">
        <v>442278</v>
      </c>
      <c r="H9" s="107">
        <v>1058862</v>
      </c>
      <c r="I9" s="107">
        <v>63523</v>
      </c>
      <c r="J9" s="66"/>
      <c r="K9" s="107">
        <v>862</v>
      </c>
      <c r="L9" s="107">
        <v>4</v>
      </c>
      <c r="M9" s="107">
        <v>0</v>
      </c>
      <c r="N9" s="107">
        <v>63</v>
      </c>
      <c r="O9" s="107">
        <v>62504</v>
      </c>
      <c r="P9" s="107">
        <v>90</v>
      </c>
      <c r="Q9" s="107">
        <v>62594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7">
        <v>361</v>
      </c>
      <c r="D10" s="107">
        <v>32</v>
      </c>
      <c r="E10" s="107">
        <v>393</v>
      </c>
      <c r="F10" s="107">
        <v>1696668</v>
      </c>
      <c r="G10" s="107">
        <v>517395</v>
      </c>
      <c r="H10" s="107">
        <v>1179273</v>
      </c>
      <c r="I10" s="107">
        <v>70739</v>
      </c>
      <c r="J10" s="66"/>
      <c r="K10" s="107">
        <v>1117</v>
      </c>
      <c r="L10" s="107">
        <v>0</v>
      </c>
      <c r="M10" s="107">
        <v>0</v>
      </c>
      <c r="N10" s="107">
        <v>0</v>
      </c>
      <c r="O10" s="107">
        <v>69481</v>
      </c>
      <c r="P10" s="107">
        <v>141</v>
      </c>
      <c r="Q10" s="107">
        <v>69622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7">
        <v>234</v>
      </c>
      <c r="D11" s="107">
        <v>24</v>
      </c>
      <c r="E11" s="107">
        <v>258</v>
      </c>
      <c r="F11" s="107">
        <v>768270</v>
      </c>
      <c r="G11" s="107">
        <v>322577</v>
      </c>
      <c r="H11" s="107">
        <v>445693</v>
      </c>
      <c r="I11" s="107">
        <v>26732</v>
      </c>
      <c r="J11" s="66"/>
      <c r="K11" s="107">
        <v>968</v>
      </c>
      <c r="L11" s="107">
        <v>0</v>
      </c>
      <c r="M11" s="107">
        <v>21</v>
      </c>
      <c r="N11" s="107">
        <v>0</v>
      </c>
      <c r="O11" s="107">
        <v>25676</v>
      </c>
      <c r="P11" s="107">
        <v>67</v>
      </c>
      <c r="Q11" s="107">
        <v>25743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7">
        <v>217</v>
      </c>
      <c r="D12" s="107">
        <v>18</v>
      </c>
      <c r="E12" s="107">
        <v>235</v>
      </c>
      <c r="F12" s="107">
        <v>972235</v>
      </c>
      <c r="G12" s="107">
        <v>343994</v>
      </c>
      <c r="H12" s="107">
        <v>628241</v>
      </c>
      <c r="I12" s="107">
        <v>37687</v>
      </c>
      <c r="J12" s="66"/>
      <c r="K12" s="107">
        <v>762</v>
      </c>
      <c r="L12" s="107">
        <v>36</v>
      </c>
      <c r="M12" s="107">
        <v>0</v>
      </c>
      <c r="N12" s="107">
        <v>0</v>
      </c>
      <c r="O12" s="107">
        <v>36797</v>
      </c>
      <c r="P12" s="107">
        <v>92</v>
      </c>
      <c r="Q12" s="107">
        <v>36889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7">
        <v>52</v>
      </c>
      <c r="D13" s="107">
        <v>11</v>
      </c>
      <c r="E13" s="107">
        <v>63</v>
      </c>
      <c r="F13" s="107">
        <v>190387</v>
      </c>
      <c r="G13" s="107">
        <v>73802</v>
      </c>
      <c r="H13" s="107">
        <v>116585</v>
      </c>
      <c r="I13" s="107">
        <v>6994</v>
      </c>
      <c r="J13" s="66"/>
      <c r="K13" s="107">
        <v>198</v>
      </c>
      <c r="L13" s="107">
        <v>0</v>
      </c>
      <c r="M13" s="107">
        <v>3</v>
      </c>
      <c r="N13" s="107">
        <v>0</v>
      </c>
      <c r="O13" s="107">
        <v>6705</v>
      </c>
      <c r="P13" s="107">
        <v>88</v>
      </c>
      <c r="Q13" s="107">
        <v>6793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7">
        <v>149</v>
      </c>
      <c r="D14" s="107">
        <v>18</v>
      </c>
      <c r="E14" s="107">
        <v>167</v>
      </c>
      <c r="F14" s="107">
        <v>528689</v>
      </c>
      <c r="G14" s="107">
        <v>218721</v>
      </c>
      <c r="H14" s="107">
        <v>309968</v>
      </c>
      <c r="I14" s="107">
        <v>18593</v>
      </c>
      <c r="J14" s="66"/>
      <c r="K14" s="107">
        <v>568</v>
      </c>
      <c r="L14" s="107">
        <v>8</v>
      </c>
      <c r="M14" s="107">
        <v>0</v>
      </c>
      <c r="N14" s="107">
        <v>0</v>
      </c>
      <c r="O14" s="107">
        <v>17766</v>
      </c>
      <c r="P14" s="107">
        <v>251</v>
      </c>
      <c r="Q14" s="107">
        <v>18017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8">
        <v>135</v>
      </c>
      <c r="D15" s="108">
        <v>14</v>
      </c>
      <c r="E15" s="108">
        <v>149</v>
      </c>
      <c r="F15" s="108">
        <v>617116</v>
      </c>
      <c r="G15" s="108">
        <v>207680</v>
      </c>
      <c r="H15" s="108">
        <v>409436</v>
      </c>
      <c r="I15" s="108">
        <v>24560</v>
      </c>
      <c r="J15" s="66"/>
      <c r="K15" s="108">
        <v>435</v>
      </c>
      <c r="L15" s="108">
        <v>0</v>
      </c>
      <c r="M15" s="108">
        <v>0</v>
      </c>
      <c r="N15" s="108">
        <v>0</v>
      </c>
      <c r="O15" s="108">
        <v>24042</v>
      </c>
      <c r="P15" s="108">
        <v>32</v>
      </c>
      <c r="Q15" s="108">
        <v>24074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8">
        <v>68</v>
      </c>
      <c r="D16" s="108">
        <v>9</v>
      </c>
      <c r="E16" s="108">
        <v>77</v>
      </c>
      <c r="F16" s="108">
        <v>229316</v>
      </c>
      <c r="G16" s="108">
        <v>89724</v>
      </c>
      <c r="H16" s="108">
        <v>139592</v>
      </c>
      <c r="I16" s="108">
        <v>8374</v>
      </c>
      <c r="J16" s="66"/>
      <c r="K16" s="108">
        <v>248</v>
      </c>
      <c r="L16" s="108">
        <v>0</v>
      </c>
      <c r="M16" s="108">
        <v>0</v>
      </c>
      <c r="N16" s="108">
        <v>0</v>
      </c>
      <c r="O16" s="108">
        <v>8108</v>
      </c>
      <c r="P16" s="108">
        <v>18</v>
      </c>
      <c r="Q16" s="108">
        <v>8126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8">
        <v>18</v>
      </c>
      <c r="D17" s="108">
        <v>1</v>
      </c>
      <c r="E17" s="108">
        <v>19</v>
      </c>
      <c r="F17" s="108">
        <v>69191</v>
      </c>
      <c r="G17" s="108">
        <v>21446</v>
      </c>
      <c r="H17" s="108">
        <v>47745</v>
      </c>
      <c r="I17" s="108">
        <v>2864</v>
      </c>
      <c r="J17" s="66"/>
      <c r="K17" s="108">
        <v>43</v>
      </c>
      <c r="L17" s="108">
        <v>0</v>
      </c>
      <c r="M17" s="108">
        <v>0</v>
      </c>
      <c r="N17" s="108">
        <v>0</v>
      </c>
      <c r="O17" s="108">
        <v>2820</v>
      </c>
      <c r="P17" s="108">
        <v>1</v>
      </c>
      <c r="Q17" s="108">
        <v>2821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7">
        <v>25</v>
      </c>
      <c r="D18" s="107">
        <v>1</v>
      </c>
      <c r="E18" s="107">
        <v>26</v>
      </c>
      <c r="F18" s="107">
        <v>109709</v>
      </c>
      <c r="G18" s="107">
        <v>28960</v>
      </c>
      <c r="H18" s="107">
        <v>80749</v>
      </c>
      <c r="I18" s="107">
        <v>4845</v>
      </c>
      <c r="J18" s="66"/>
      <c r="K18" s="107">
        <v>66</v>
      </c>
      <c r="L18" s="107">
        <v>0</v>
      </c>
      <c r="M18" s="107">
        <v>0</v>
      </c>
      <c r="N18" s="107">
        <v>0</v>
      </c>
      <c r="O18" s="107">
        <v>4778</v>
      </c>
      <c r="P18" s="107">
        <v>1</v>
      </c>
      <c r="Q18" s="107">
        <v>4779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7">
        <v>101</v>
      </c>
      <c r="D19" s="107">
        <v>11</v>
      </c>
      <c r="E19" s="107">
        <v>112</v>
      </c>
      <c r="F19" s="107">
        <v>362062</v>
      </c>
      <c r="G19" s="107">
        <v>149553</v>
      </c>
      <c r="H19" s="107">
        <v>212509</v>
      </c>
      <c r="I19" s="107">
        <v>12747</v>
      </c>
      <c r="J19" s="66"/>
      <c r="K19" s="107">
        <v>402</v>
      </c>
      <c r="L19" s="107">
        <v>5</v>
      </c>
      <c r="M19" s="107">
        <v>29</v>
      </c>
      <c r="N19" s="107">
        <v>0</v>
      </c>
      <c r="O19" s="107">
        <v>12263</v>
      </c>
      <c r="P19" s="107">
        <v>48</v>
      </c>
      <c r="Q19" s="107">
        <v>12311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7">
        <v>39</v>
      </c>
      <c r="D20" s="107">
        <v>11</v>
      </c>
      <c r="E20" s="107">
        <v>50</v>
      </c>
      <c r="F20" s="107">
        <v>104709</v>
      </c>
      <c r="G20" s="107">
        <v>53545</v>
      </c>
      <c r="H20" s="107">
        <v>51164</v>
      </c>
      <c r="I20" s="107">
        <v>3069</v>
      </c>
      <c r="J20" s="66"/>
      <c r="K20" s="107">
        <v>153</v>
      </c>
      <c r="L20" s="107">
        <v>0</v>
      </c>
      <c r="M20" s="107">
        <v>0</v>
      </c>
      <c r="N20" s="107">
        <v>0</v>
      </c>
      <c r="O20" s="107">
        <v>2886</v>
      </c>
      <c r="P20" s="107">
        <v>30</v>
      </c>
      <c r="Q20" s="107">
        <v>2916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7">
        <v>53</v>
      </c>
      <c r="D21" s="107">
        <v>9</v>
      </c>
      <c r="E21" s="107">
        <v>62</v>
      </c>
      <c r="F21" s="107">
        <v>146862</v>
      </c>
      <c r="G21" s="107">
        <v>67394</v>
      </c>
      <c r="H21" s="107">
        <v>79468</v>
      </c>
      <c r="I21" s="107">
        <v>4752</v>
      </c>
      <c r="J21" s="66"/>
      <c r="K21" s="107">
        <v>197</v>
      </c>
      <c r="L21" s="107">
        <v>0</v>
      </c>
      <c r="M21" s="107">
        <v>0</v>
      </c>
      <c r="N21" s="107">
        <v>0</v>
      </c>
      <c r="O21" s="107">
        <v>4418</v>
      </c>
      <c r="P21" s="107">
        <v>137</v>
      </c>
      <c r="Q21" s="107">
        <v>4555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7">
        <v>199</v>
      </c>
      <c r="D22" s="107">
        <v>30</v>
      </c>
      <c r="E22" s="107">
        <v>229</v>
      </c>
      <c r="F22" s="107">
        <v>585785</v>
      </c>
      <c r="G22" s="107">
        <v>248767</v>
      </c>
      <c r="H22" s="107">
        <v>337018</v>
      </c>
      <c r="I22" s="107">
        <v>20213</v>
      </c>
      <c r="J22" s="66"/>
      <c r="K22" s="107">
        <v>649</v>
      </c>
      <c r="L22" s="107">
        <v>2</v>
      </c>
      <c r="M22" s="107">
        <v>0</v>
      </c>
      <c r="N22" s="107">
        <v>0</v>
      </c>
      <c r="O22" s="107">
        <v>19458</v>
      </c>
      <c r="P22" s="107">
        <v>104</v>
      </c>
      <c r="Q22" s="107">
        <v>19562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7">
        <v>56</v>
      </c>
      <c r="D23" s="107">
        <v>4</v>
      </c>
      <c r="E23" s="107">
        <v>60</v>
      </c>
      <c r="F23" s="107">
        <v>135766</v>
      </c>
      <c r="G23" s="107">
        <v>59972</v>
      </c>
      <c r="H23" s="107">
        <v>75794</v>
      </c>
      <c r="I23" s="107">
        <v>4547</v>
      </c>
      <c r="J23" s="66"/>
      <c r="K23" s="107">
        <v>164</v>
      </c>
      <c r="L23" s="107">
        <v>11</v>
      </c>
      <c r="M23" s="107">
        <v>0</v>
      </c>
      <c r="N23" s="107">
        <v>0</v>
      </c>
      <c r="O23" s="107">
        <v>4353</v>
      </c>
      <c r="P23" s="107">
        <v>19</v>
      </c>
      <c r="Q23" s="107">
        <v>4372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7">
        <v>75</v>
      </c>
      <c r="D24" s="107">
        <v>4</v>
      </c>
      <c r="E24" s="107">
        <v>79</v>
      </c>
      <c r="F24" s="107">
        <v>360513</v>
      </c>
      <c r="G24" s="107">
        <v>109752</v>
      </c>
      <c r="H24" s="107">
        <v>250761</v>
      </c>
      <c r="I24" s="107">
        <v>15041</v>
      </c>
      <c r="J24" s="66"/>
      <c r="K24" s="107">
        <v>298</v>
      </c>
      <c r="L24" s="107">
        <v>0</v>
      </c>
      <c r="M24" s="107">
        <v>0</v>
      </c>
      <c r="N24" s="107">
        <v>0</v>
      </c>
      <c r="O24" s="107">
        <v>14729</v>
      </c>
      <c r="P24" s="107">
        <v>14</v>
      </c>
      <c r="Q24" s="107">
        <v>14743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7">
        <v>31</v>
      </c>
      <c r="D25" s="107">
        <v>4</v>
      </c>
      <c r="E25" s="107">
        <v>35</v>
      </c>
      <c r="F25" s="107">
        <v>87012</v>
      </c>
      <c r="G25" s="107">
        <v>44868</v>
      </c>
      <c r="H25" s="107">
        <v>42144</v>
      </c>
      <c r="I25" s="107">
        <v>2528</v>
      </c>
      <c r="J25" s="66"/>
      <c r="K25" s="107">
        <v>109</v>
      </c>
      <c r="L25" s="107">
        <v>0</v>
      </c>
      <c r="M25" s="107">
        <v>0</v>
      </c>
      <c r="N25" s="107">
        <v>0</v>
      </c>
      <c r="O25" s="107">
        <v>2411</v>
      </c>
      <c r="P25" s="107">
        <v>8</v>
      </c>
      <c r="Q25" s="107">
        <v>2419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7">
        <v>27</v>
      </c>
      <c r="D26" s="107">
        <v>2</v>
      </c>
      <c r="E26" s="107">
        <v>29</v>
      </c>
      <c r="F26" s="107">
        <v>74709</v>
      </c>
      <c r="G26" s="107">
        <v>32598</v>
      </c>
      <c r="H26" s="107">
        <v>42111</v>
      </c>
      <c r="I26" s="107">
        <v>2526</v>
      </c>
      <c r="J26" s="66"/>
      <c r="K26" s="107">
        <v>91</v>
      </c>
      <c r="L26" s="107">
        <v>0</v>
      </c>
      <c r="M26" s="107">
        <v>0</v>
      </c>
      <c r="N26" s="107">
        <v>0</v>
      </c>
      <c r="O26" s="107">
        <v>2428</v>
      </c>
      <c r="P26" s="107">
        <v>7</v>
      </c>
      <c r="Q26" s="107">
        <v>2435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7">
        <v>63</v>
      </c>
      <c r="D27" s="107">
        <v>8</v>
      </c>
      <c r="E27" s="107">
        <v>71</v>
      </c>
      <c r="F27" s="107">
        <v>187866</v>
      </c>
      <c r="G27" s="107">
        <v>75288</v>
      </c>
      <c r="H27" s="107">
        <v>112578</v>
      </c>
      <c r="I27" s="107">
        <v>6772</v>
      </c>
      <c r="J27" s="66"/>
      <c r="K27" s="107">
        <v>310</v>
      </c>
      <c r="L27" s="107">
        <v>1</v>
      </c>
      <c r="M27" s="107">
        <v>2</v>
      </c>
      <c r="N27" s="107">
        <v>0</v>
      </c>
      <c r="O27" s="107">
        <v>6352</v>
      </c>
      <c r="P27" s="107">
        <v>107</v>
      </c>
      <c r="Q27" s="107">
        <v>6459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7">
        <v>56</v>
      </c>
      <c r="D28" s="107">
        <v>6</v>
      </c>
      <c r="E28" s="107">
        <v>62</v>
      </c>
      <c r="F28" s="107">
        <v>192490</v>
      </c>
      <c r="G28" s="107">
        <v>74365</v>
      </c>
      <c r="H28" s="107">
        <v>118125</v>
      </c>
      <c r="I28" s="107">
        <v>7088</v>
      </c>
      <c r="J28" s="66"/>
      <c r="K28" s="107">
        <v>196</v>
      </c>
      <c r="L28" s="107">
        <v>0</v>
      </c>
      <c r="M28" s="107">
        <v>0</v>
      </c>
      <c r="N28" s="107">
        <v>0</v>
      </c>
      <c r="O28" s="107">
        <v>6842</v>
      </c>
      <c r="P28" s="107">
        <v>50</v>
      </c>
      <c r="Q28" s="107">
        <v>6892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7">
        <v>436</v>
      </c>
      <c r="D29" s="107">
        <v>64</v>
      </c>
      <c r="E29" s="107">
        <v>500</v>
      </c>
      <c r="F29" s="107">
        <v>1583030</v>
      </c>
      <c r="G29" s="107">
        <v>640327</v>
      </c>
      <c r="H29" s="107">
        <v>942703</v>
      </c>
      <c r="I29" s="107">
        <v>56559</v>
      </c>
      <c r="J29" s="66"/>
      <c r="K29" s="107">
        <v>1661</v>
      </c>
      <c r="L29" s="107">
        <v>0</v>
      </c>
      <c r="M29" s="107">
        <v>3</v>
      </c>
      <c r="N29" s="107">
        <v>0</v>
      </c>
      <c r="O29" s="107">
        <v>54519</v>
      </c>
      <c r="P29" s="107">
        <v>376</v>
      </c>
      <c r="Q29" s="107">
        <v>54895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7">
        <v>588</v>
      </c>
      <c r="D30" s="107">
        <v>19</v>
      </c>
      <c r="E30" s="107">
        <v>607</v>
      </c>
      <c r="F30" s="107">
        <v>2827106</v>
      </c>
      <c r="G30" s="107">
        <v>795145</v>
      </c>
      <c r="H30" s="107">
        <v>2031961</v>
      </c>
      <c r="I30" s="107">
        <v>121894</v>
      </c>
      <c r="J30" s="66"/>
      <c r="K30" s="107">
        <v>1771</v>
      </c>
      <c r="L30" s="107">
        <v>19</v>
      </c>
      <c r="M30" s="107">
        <v>3</v>
      </c>
      <c r="N30" s="107">
        <v>0</v>
      </c>
      <c r="O30" s="107">
        <v>120039</v>
      </c>
      <c r="P30" s="107">
        <v>62</v>
      </c>
      <c r="Q30" s="107">
        <v>120101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7">
        <v>240</v>
      </c>
      <c r="D31" s="107">
        <v>24</v>
      </c>
      <c r="E31" s="107">
        <v>264</v>
      </c>
      <c r="F31" s="107">
        <v>1029369</v>
      </c>
      <c r="G31" s="107">
        <v>350588</v>
      </c>
      <c r="H31" s="107">
        <v>678781</v>
      </c>
      <c r="I31" s="107">
        <v>40716</v>
      </c>
      <c r="J31" s="66"/>
      <c r="K31" s="107">
        <v>938</v>
      </c>
      <c r="L31" s="107">
        <v>0</v>
      </c>
      <c r="M31" s="107">
        <v>0</v>
      </c>
      <c r="N31" s="107">
        <v>0</v>
      </c>
      <c r="O31" s="107">
        <v>39722</v>
      </c>
      <c r="P31" s="107">
        <v>56</v>
      </c>
      <c r="Q31" s="107">
        <v>39778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7">
        <v>250</v>
      </c>
      <c r="D32" s="107">
        <v>26</v>
      </c>
      <c r="E32" s="107">
        <v>276</v>
      </c>
      <c r="F32" s="107">
        <v>1039343</v>
      </c>
      <c r="G32" s="107">
        <v>371730</v>
      </c>
      <c r="H32" s="107">
        <v>667613</v>
      </c>
      <c r="I32" s="107">
        <v>40047</v>
      </c>
      <c r="J32" s="66"/>
      <c r="K32" s="107">
        <v>881</v>
      </c>
      <c r="L32" s="107">
        <v>0</v>
      </c>
      <c r="M32" s="107">
        <v>0</v>
      </c>
      <c r="N32" s="107">
        <v>0</v>
      </c>
      <c r="O32" s="107">
        <v>38905</v>
      </c>
      <c r="P32" s="107">
        <v>261</v>
      </c>
      <c r="Q32" s="107">
        <v>39166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7">
        <v>158</v>
      </c>
      <c r="D33" s="107">
        <v>13</v>
      </c>
      <c r="E33" s="107">
        <v>171</v>
      </c>
      <c r="F33" s="107">
        <v>591563</v>
      </c>
      <c r="G33" s="107">
        <v>237120</v>
      </c>
      <c r="H33" s="107">
        <v>354443</v>
      </c>
      <c r="I33" s="107">
        <v>21261</v>
      </c>
      <c r="J33" s="66"/>
      <c r="K33" s="107">
        <v>976</v>
      </c>
      <c r="L33" s="107">
        <v>0</v>
      </c>
      <c r="M33" s="107">
        <v>9</v>
      </c>
      <c r="N33" s="107">
        <v>0</v>
      </c>
      <c r="O33" s="107">
        <v>20207</v>
      </c>
      <c r="P33" s="107">
        <v>69</v>
      </c>
      <c r="Q33" s="107">
        <v>20276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7">
        <v>363</v>
      </c>
      <c r="D34" s="107">
        <v>26</v>
      </c>
      <c r="E34" s="107">
        <v>389</v>
      </c>
      <c r="F34" s="107">
        <v>1873491</v>
      </c>
      <c r="G34" s="107">
        <v>593078</v>
      </c>
      <c r="H34" s="107">
        <v>1280413</v>
      </c>
      <c r="I34" s="107">
        <v>76812</v>
      </c>
      <c r="J34" s="66"/>
      <c r="K34" s="107">
        <v>1077</v>
      </c>
      <c r="L34" s="107">
        <v>6</v>
      </c>
      <c r="M34" s="107">
        <v>0</v>
      </c>
      <c r="N34" s="107">
        <v>0</v>
      </c>
      <c r="O34" s="107">
        <v>75633</v>
      </c>
      <c r="P34" s="107">
        <v>96</v>
      </c>
      <c r="Q34" s="107">
        <v>75729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7">
        <v>690</v>
      </c>
      <c r="D35" s="107">
        <v>50</v>
      </c>
      <c r="E35" s="107">
        <v>740</v>
      </c>
      <c r="F35" s="107">
        <v>3111582</v>
      </c>
      <c r="G35" s="107">
        <v>989086</v>
      </c>
      <c r="H35" s="107">
        <v>2122496</v>
      </c>
      <c r="I35" s="107">
        <v>127322</v>
      </c>
      <c r="J35" s="66"/>
      <c r="K35" s="107">
        <v>2285</v>
      </c>
      <c r="L35" s="107">
        <v>0</v>
      </c>
      <c r="M35" s="107">
        <v>1</v>
      </c>
      <c r="N35" s="107">
        <v>0</v>
      </c>
      <c r="O35" s="107">
        <v>124874</v>
      </c>
      <c r="P35" s="107">
        <v>162</v>
      </c>
      <c r="Q35" s="107">
        <v>125036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7">
        <v>1132</v>
      </c>
      <c r="D36" s="107">
        <v>70</v>
      </c>
      <c r="E36" s="107">
        <v>1202</v>
      </c>
      <c r="F36" s="107">
        <v>5855400</v>
      </c>
      <c r="G36" s="107">
        <v>1793314</v>
      </c>
      <c r="H36" s="107">
        <v>4062086</v>
      </c>
      <c r="I36" s="107">
        <v>243681</v>
      </c>
      <c r="J36" s="66"/>
      <c r="K36" s="107">
        <v>3792</v>
      </c>
      <c r="L36" s="107">
        <v>24</v>
      </c>
      <c r="M36" s="107">
        <v>8</v>
      </c>
      <c r="N36" s="107">
        <v>0</v>
      </c>
      <c r="O36" s="107">
        <v>239613</v>
      </c>
      <c r="P36" s="107">
        <v>244</v>
      </c>
      <c r="Q36" s="107">
        <v>239857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7">
        <v>68</v>
      </c>
      <c r="D37" s="107">
        <v>10</v>
      </c>
      <c r="E37" s="107">
        <v>78</v>
      </c>
      <c r="F37" s="107">
        <v>201094</v>
      </c>
      <c r="G37" s="107">
        <v>91577</v>
      </c>
      <c r="H37" s="107">
        <v>109517</v>
      </c>
      <c r="I37" s="107">
        <v>6569</v>
      </c>
      <c r="J37" s="66"/>
      <c r="K37" s="107">
        <v>221</v>
      </c>
      <c r="L37" s="107">
        <v>0</v>
      </c>
      <c r="M37" s="107">
        <v>0</v>
      </c>
      <c r="N37" s="107">
        <v>0</v>
      </c>
      <c r="O37" s="107">
        <v>6325</v>
      </c>
      <c r="P37" s="107">
        <v>23</v>
      </c>
      <c r="Q37" s="107">
        <v>6348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9">
        <v>319</v>
      </c>
      <c r="D38" s="109">
        <v>23</v>
      </c>
      <c r="E38" s="109">
        <v>342</v>
      </c>
      <c r="F38" s="109">
        <v>1466003</v>
      </c>
      <c r="G38" s="109">
        <v>468097</v>
      </c>
      <c r="H38" s="109">
        <v>997906</v>
      </c>
      <c r="I38" s="109">
        <v>59860</v>
      </c>
      <c r="J38" s="66"/>
      <c r="K38" s="109">
        <v>912</v>
      </c>
      <c r="L38" s="109">
        <v>0</v>
      </c>
      <c r="M38" s="109">
        <v>2</v>
      </c>
      <c r="N38" s="109">
        <v>0</v>
      </c>
      <c r="O38" s="109">
        <v>58874</v>
      </c>
      <c r="P38" s="109">
        <v>72</v>
      </c>
      <c r="Q38" s="109">
        <v>58946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6643</v>
      </c>
      <c r="D39" s="99">
        <f aca="true" t="shared" si="0" ref="D39:I39">SUM(D7:D38)</f>
        <v>577</v>
      </c>
      <c r="E39" s="99">
        <f t="shared" si="0"/>
        <v>7220</v>
      </c>
      <c r="F39" s="99">
        <f t="shared" si="0"/>
        <v>28967953</v>
      </c>
      <c r="G39" s="99">
        <f t="shared" si="0"/>
        <v>9705448</v>
      </c>
      <c r="H39" s="99">
        <f t="shared" si="0"/>
        <v>19262505</v>
      </c>
      <c r="I39" s="99">
        <f t="shared" si="0"/>
        <v>1155516</v>
      </c>
      <c r="J39" s="67"/>
      <c r="K39" s="99">
        <f aca="true" t="shared" si="1" ref="K39:Q39">SUM(K7:K38)</f>
        <v>22860</v>
      </c>
      <c r="L39" s="99">
        <f t="shared" si="1"/>
        <v>116</v>
      </c>
      <c r="M39" s="99">
        <f t="shared" si="1"/>
        <v>82</v>
      </c>
      <c r="N39" s="99">
        <f t="shared" si="1"/>
        <v>81</v>
      </c>
      <c r="O39" s="99">
        <f t="shared" si="1"/>
        <v>1129547</v>
      </c>
      <c r="P39" s="99">
        <f t="shared" si="1"/>
        <v>2779</v>
      </c>
      <c r="Q39" s="99">
        <f t="shared" si="1"/>
        <v>1132326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10">
        <v>243</v>
      </c>
      <c r="D40" s="110">
        <v>28</v>
      </c>
      <c r="E40" s="110">
        <v>271</v>
      </c>
      <c r="F40" s="110">
        <v>935944</v>
      </c>
      <c r="G40" s="110">
        <v>348371</v>
      </c>
      <c r="H40" s="110">
        <v>587573</v>
      </c>
      <c r="I40" s="110">
        <v>35245</v>
      </c>
      <c r="J40" s="66"/>
      <c r="K40" s="110">
        <v>927</v>
      </c>
      <c r="L40" s="110">
        <v>0</v>
      </c>
      <c r="M40" s="110">
        <v>0</v>
      </c>
      <c r="N40" s="110">
        <v>0</v>
      </c>
      <c r="O40" s="110">
        <v>34190</v>
      </c>
      <c r="P40" s="110">
        <v>128</v>
      </c>
      <c r="Q40" s="110">
        <v>34318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7">
        <v>48</v>
      </c>
      <c r="D41" s="107">
        <v>1</v>
      </c>
      <c r="E41" s="107">
        <v>49</v>
      </c>
      <c r="F41" s="107">
        <v>238938</v>
      </c>
      <c r="G41" s="107">
        <v>67743</v>
      </c>
      <c r="H41" s="107">
        <v>171195</v>
      </c>
      <c r="I41" s="107">
        <v>10271</v>
      </c>
      <c r="J41" s="66"/>
      <c r="K41" s="107">
        <v>130</v>
      </c>
      <c r="L41" s="107">
        <v>0</v>
      </c>
      <c r="M41" s="107">
        <v>0</v>
      </c>
      <c r="N41" s="107">
        <v>0</v>
      </c>
      <c r="O41" s="107">
        <v>10133</v>
      </c>
      <c r="P41" s="107">
        <v>8</v>
      </c>
      <c r="Q41" s="107">
        <v>10141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7">
        <v>39</v>
      </c>
      <c r="D42" s="107">
        <v>6</v>
      </c>
      <c r="E42" s="107">
        <v>45</v>
      </c>
      <c r="F42" s="107">
        <v>124571</v>
      </c>
      <c r="G42" s="107">
        <v>53300</v>
      </c>
      <c r="H42" s="107">
        <v>71271</v>
      </c>
      <c r="I42" s="107">
        <v>4277</v>
      </c>
      <c r="J42" s="66"/>
      <c r="K42" s="107">
        <v>155</v>
      </c>
      <c r="L42" s="107">
        <v>2</v>
      </c>
      <c r="M42" s="107">
        <v>0</v>
      </c>
      <c r="N42" s="107">
        <v>0</v>
      </c>
      <c r="O42" s="107">
        <v>4100</v>
      </c>
      <c r="P42" s="107">
        <v>20</v>
      </c>
      <c r="Q42" s="107">
        <v>4120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7">
        <v>14</v>
      </c>
      <c r="D43" s="107">
        <v>2</v>
      </c>
      <c r="E43" s="107">
        <v>16</v>
      </c>
      <c r="F43" s="107">
        <v>36854</v>
      </c>
      <c r="G43" s="107">
        <v>14721</v>
      </c>
      <c r="H43" s="107">
        <v>22133</v>
      </c>
      <c r="I43" s="107">
        <v>1327</v>
      </c>
      <c r="J43" s="66"/>
      <c r="K43" s="107">
        <v>96</v>
      </c>
      <c r="L43" s="107">
        <v>0</v>
      </c>
      <c r="M43" s="107">
        <v>0</v>
      </c>
      <c r="N43" s="107">
        <v>0</v>
      </c>
      <c r="O43" s="107">
        <v>1225</v>
      </c>
      <c r="P43" s="107">
        <v>6</v>
      </c>
      <c r="Q43" s="107">
        <v>1231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7">
        <v>51</v>
      </c>
      <c r="D44" s="107">
        <v>6</v>
      </c>
      <c r="E44" s="107">
        <v>57</v>
      </c>
      <c r="F44" s="107">
        <v>151447</v>
      </c>
      <c r="G44" s="107">
        <v>73128</v>
      </c>
      <c r="H44" s="107">
        <v>78319</v>
      </c>
      <c r="I44" s="107">
        <v>5027</v>
      </c>
      <c r="J44" s="66"/>
      <c r="K44" s="107">
        <v>185</v>
      </c>
      <c r="L44" s="107">
        <v>0</v>
      </c>
      <c r="M44" s="107">
        <v>0</v>
      </c>
      <c r="N44" s="107">
        <v>0</v>
      </c>
      <c r="O44" s="107">
        <v>4793</v>
      </c>
      <c r="P44" s="107">
        <v>49</v>
      </c>
      <c r="Q44" s="107">
        <v>4842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7">
        <v>30</v>
      </c>
      <c r="D45" s="107">
        <v>4</v>
      </c>
      <c r="E45" s="107">
        <v>34</v>
      </c>
      <c r="F45" s="107">
        <v>99959</v>
      </c>
      <c r="G45" s="107">
        <v>41327</v>
      </c>
      <c r="H45" s="107">
        <v>58632</v>
      </c>
      <c r="I45" s="107">
        <v>3518</v>
      </c>
      <c r="J45" s="66"/>
      <c r="K45" s="107">
        <v>127</v>
      </c>
      <c r="L45" s="107">
        <v>4</v>
      </c>
      <c r="M45" s="107">
        <v>0</v>
      </c>
      <c r="N45" s="107">
        <v>0</v>
      </c>
      <c r="O45" s="107">
        <v>3370</v>
      </c>
      <c r="P45" s="107">
        <v>17</v>
      </c>
      <c r="Q45" s="107">
        <v>3387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7">
        <v>68</v>
      </c>
      <c r="D46" s="107">
        <v>8</v>
      </c>
      <c r="E46" s="107">
        <v>76</v>
      </c>
      <c r="F46" s="107">
        <v>233020</v>
      </c>
      <c r="G46" s="107">
        <v>97067</v>
      </c>
      <c r="H46" s="107">
        <v>135953</v>
      </c>
      <c r="I46" s="107">
        <v>8155</v>
      </c>
      <c r="J46" s="66"/>
      <c r="K46" s="107">
        <v>322</v>
      </c>
      <c r="L46" s="107">
        <v>0</v>
      </c>
      <c r="M46" s="107">
        <v>0</v>
      </c>
      <c r="N46" s="107">
        <v>0</v>
      </c>
      <c r="O46" s="107">
        <v>7781</v>
      </c>
      <c r="P46" s="107">
        <v>52</v>
      </c>
      <c r="Q46" s="107">
        <v>7833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7">
        <v>90</v>
      </c>
      <c r="D47" s="107">
        <v>11</v>
      </c>
      <c r="E47" s="107">
        <v>101</v>
      </c>
      <c r="F47" s="107">
        <v>414029</v>
      </c>
      <c r="G47" s="107">
        <v>153051</v>
      </c>
      <c r="H47" s="107">
        <v>260978</v>
      </c>
      <c r="I47" s="107">
        <v>15656</v>
      </c>
      <c r="J47" s="66"/>
      <c r="K47" s="107">
        <v>307</v>
      </c>
      <c r="L47" s="107">
        <v>1</v>
      </c>
      <c r="M47" s="107">
        <v>0</v>
      </c>
      <c r="N47" s="107">
        <v>0</v>
      </c>
      <c r="O47" s="107">
        <v>15319</v>
      </c>
      <c r="P47" s="107">
        <v>29</v>
      </c>
      <c r="Q47" s="107">
        <v>15348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7">
        <v>309</v>
      </c>
      <c r="D48" s="107">
        <v>21</v>
      </c>
      <c r="E48" s="107">
        <v>330</v>
      </c>
      <c r="F48" s="107">
        <v>1964656</v>
      </c>
      <c r="G48" s="107">
        <v>513170</v>
      </c>
      <c r="H48" s="107">
        <v>1451486</v>
      </c>
      <c r="I48" s="107">
        <v>87075</v>
      </c>
      <c r="J48" s="66"/>
      <c r="K48" s="107">
        <v>1027</v>
      </c>
      <c r="L48" s="107">
        <v>11</v>
      </c>
      <c r="M48" s="107">
        <v>4</v>
      </c>
      <c r="N48" s="107">
        <v>0</v>
      </c>
      <c r="O48" s="107">
        <v>85370</v>
      </c>
      <c r="P48" s="107">
        <v>663</v>
      </c>
      <c r="Q48" s="107">
        <v>86033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7">
        <v>14</v>
      </c>
      <c r="D49" s="107">
        <v>1</v>
      </c>
      <c r="E49" s="107">
        <v>15</v>
      </c>
      <c r="F49" s="107">
        <v>31002</v>
      </c>
      <c r="G49" s="107">
        <v>18624</v>
      </c>
      <c r="H49" s="107">
        <v>12378</v>
      </c>
      <c r="I49" s="107">
        <v>743</v>
      </c>
      <c r="J49" s="66"/>
      <c r="K49" s="107">
        <v>64</v>
      </c>
      <c r="L49" s="107">
        <v>0</v>
      </c>
      <c r="M49" s="107">
        <v>0</v>
      </c>
      <c r="N49" s="107">
        <v>0</v>
      </c>
      <c r="O49" s="107">
        <v>679</v>
      </c>
      <c r="P49" s="107">
        <v>0</v>
      </c>
      <c r="Q49" s="107">
        <v>679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7">
        <v>191</v>
      </c>
      <c r="D50" s="107">
        <v>16</v>
      </c>
      <c r="E50" s="107">
        <v>207</v>
      </c>
      <c r="F50" s="107">
        <v>830259</v>
      </c>
      <c r="G50" s="107">
        <v>287239</v>
      </c>
      <c r="H50" s="107">
        <v>543020</v>
      </c>
      <c r="I50" s="107">
        <v>32575</v>
      </c>
      <c r="J50" s="66"/>
      <c r="K50" s="107">
        <v>694</v>
      </c>
      <c r="L50" s="107">
        <v>0</v>
      </c>
      <c r="M50" s="107">
        <v>0</v>
      </c>
      <c r="N50" s="107">
        <v>0</v>
      </c>
      <c r="O50" s="107">
        <v>31816</v>
      </c>
      <c r="P50" s="107">
        <v>65</v>
      </c>
      <c r="Q50" s="107">
        <v>31881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9">
        <v>16</v>
      </c>
      <c r="D51" s="109">
        <v>2</v>
      </c>
      <c r="E51" s="109">
        <v>18</v>
      </c>
      <c r="F51" s="109">
        <v>37969</v>
      </c>
      <c r="G51" s="109">
        <v>17297</v>
      </c>
      <c r="H51" s="109">
        <v>20672</v>
      </c>
      <c r="I51" s="109">
        <v>1240</v>
      </c>
      <c r="J51" s="66"/>
      <c r="K51" s="109">
        <v>40</v>
      </c>
      <c r="L51" s="109">
        <v>0</v>
      </c>
      <c r="M51" s="109">
        <v>0</v>
      </c>
      <c r="N51" s="109">
        <v>0</v>
      </c>
      <c r="O51" s="109">
        <v>1199</v>
      </c>
      <c r="P51" s="109">
        <v>1</v>
      </c>
      <c r="Q51" s="109">
        <v>1200</v>
      </c>
      <c r="R51" s="56" t="s">
        <v>43</v>
      </c>
    </row>
    <row r="52" spans="1:18" s="27" customFormat="1" ht="21.75" customHeight="1">
      <c r="A52" s="68"/>
      <c r="B52" s="69" t="s">
        <v>83</v>
      </c>
      <c r="C52" s="99">
        <f>SUM(C40:C51)</f>
        <v>1113</v>
      </c>
      <c r="D52" s="99">
        <f aca="true" t="shared" si="2" ref="D52:I52">SUM(D40:D51)</f>
        <v>106</v>
      </c>
      <c r="E52" s="99">
        <f t="shared" si="2"/>
        <v>1219</v>
      </c>
      <c r="F52" s="99">
        <f t="shared" si="2"/>
        <v>5098648</v>
      </c>
      <c r="G52" s="99">
        <f t="shared" si="2"/>
        <v>1685038</v>
      </c>
      <c r="H52" s="99">
        <f t="shared" si="2"/>
        <v>3413610</v>
      </c>
      <c r="I52" s="99">
        <f t="shared" si="2"/>
        <v>205109</v>
      </c>
      <c r="J52" s="67"/>
      <c r="K52" s="70">
        <f aca="true" t="shared" si="3" ref="K52:Q52">SUM(K40:K51)</f>
        <v>4074</v>
      </c>
      <c r="L52" s="70">
        <f t="shared" si="3"/>
        <v>18</v>
      </c>
      <c r="M52" s="70">
        <f t="shared" si="3"/>
        <v>4</v>
      </c>
      <c r="N52" s="70">
        <f t="shared" si="3"/>
        <v>0</v>
      </c>
      <c r="O52" s="70">
        <f t="shared" si="3"/>
        <v>199975</v>
      </c>
      <c r="P52" s="70">
        <f t="shared" si="3"/>
        <v>1038</v>
      </c>
      <c r="Q52" s="70">
        <f t="shared" si="3"/>
        <v>201013</v>
      </c>
      <c r="R52" s="69" t="s">
        <v>83</v>
      </c>
    </row>
    <row r="53" spans="1:18" s="27" customFormat="1" ht="21.75" customHeight="1">
      <c r="A53" s="74"/>
      <c r="B53" s="73" t="s">
        <v>84</v>
      </c>
      <c r="C53" s="111">
        <f>C39+C52</f>
        <v>7756</v>
      </c>
      <c r="D53" s="111">
        <f aca="true" t="shared" si="4" ref="D53:I53">D39+D52</f>
        <v>683</v>
      </c>
      <c r="E53" s="111">
        <f t="shared" si="4"/>
        <v>8439</v>
      </c>
      <c r="F53" s="111">
        <f t="shared" si="4"/>
        <v>34066601</v>
      </c>
      <c r="G53" s="111">
        <f t="shared" si="4"/>
        <v>11390486</v>
      </c>
      <c r="H53" s="111">
        <f t="shared" si="4"/>
        <v>22676115</v>
      </c>
      <c r="I53" s="111">
        <f t="shared" si="4"/>
        <v>1360625</v>
      </c>
      <c r="J53" s="67"/>
      <c r="K53" s="72">
        <f>K39+K52</f>
        <v>26934</v>
      </c>
      <c r="L53" s="72">
        <f aca="true" t="shared" si="5" ref="L53:Q53">L39+L52</f>
        <v>134</v>
      </c>
      <c r="M53" s="72">
        <f t="shared" si="5"/>
        <v>86</v>
      </c>
      <c r="N53" s="72">
        <f t="shared" si="5"/>
        <v>81</v>
      </c>
      <c r="O53" s="72">
        <f t="shared" si="5"/>
        <v>1329522</v>
      </c>
      <c r="P53" s="72">
        <f t="shared" si="5"/>
        <v>3817</v>
      </c>
      <c r="Q53" s="72">
        <f t="shared" si="5"/>
        <v>1333339</v>
      </c>
      <c r="R53" s="73" t="s">
        <v>84</v>
      </c>
    </row>
  </sheetData>
  <sheetProtection/>
  <mergeCells count="18">
    <mergeCell ref="L4:L6"/>
    <mergeCell ref="M4:M6"/>
    <mergeCell ref="R4:R6"/>
    <mergeCell ref="B3:C3"/>
    <mergeCell ref="C5:D5"/>
    <mergeCell ref="E5:E6"/>
    <mergeCell ref="O5:P5"/>
    <mergeCell ref="Q5:Q6"/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Normal="75" zoomScaleSheetLayoutView="75" zoomScalePageLayoutView="0" workbookViewId="0" topLeftCell="A1">
      <pane xSplit="2" ySplit="6" topLeftCell="H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4" sqref="O4:Q4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4"/>
      <c r="Q3" s="241" t="s">
        <v>112</v>
      </c>
      <c r="R3" s="6"/>
    </row>
    <row r="4" spans="1:18" s="40" customFormat="1" ht="19.5" customHeight="1">
      <c r="A4" s="185" t="s">
        <v>74</v>
      </c>
      <c r="B4" s="188" t="s">
        <v>75</v>
      </c>
      <c r="C4" s="187" t="s">
        <v>76</v>
      </c>
      <c r="D4" s="187"/>
      <c r="E4" s="187"/>
      <c r="F4" s="187" t="s">
        <v>45</v>
      </c>
      <c r="G4" s="187" t="s">
        <v>11</v>
      </c>
      <c r="H4" s="187" t="s">
        <v>77</v>
      </c>
      <c r="I4" s="187" t="s">
        <v>78</v>
      </c>
      <c r="J4" s="65"/>
      <c r="K4" s="175" t="s">
        <v>12</v>
      </c>
      <c r="L4" s="175" t="s">
        <v>79</v>
      </c>
      <c r="M4" s="178" t="s">
        <v>63</v>
      </c>
      <c r="N4" s="179" t="s">
        <v>64</v>
      </c>
      <c r="O4" s="187" t="s">
        <v>80</v>
      </c>
      <c r="P4" s="187"/>
      <c r="Q4" s="187"/>
      <c r="R4" s="183" t="s">
        <v>95</v>
      </c>
    </row>
    <row r="5" spans="1:18" s="40" customFormat="1" ht="19.5" customHeight="1">
      <c r="A5" s="217"/>
      <c r="B5" s="188"/>
      <c r="C5" s="213" t="s">
        <v>113</v>
      </c>
      <c r="D5" s="214"/>
      <c r="E5" s="215" t="s">
        <v>81</v>
      </c>
      <c r="F5" s="187"/>
      <c r="G5" s="187"/>
      <c r="H5" s="187"/>
      <c r="I5" s="187"/>
      <c r="J5" s="65"/>
      <c r="K5" s="175"/>
      <c r="L5" s="175"/>
      <c r="M5" s="178"/>
      <c r="N5" s="212"/>
      <c r="O5" s="213" t="s">
        <v>113</v>
      </c>
      <c r="P5" s="214"/>
      <c r="Q5" s="215" t="s">
        <v>81</v>
      </c>
      <c r="R5" s="183"/>
    </row>
    <row r="6" spans="1:18" s="40" customFormat="1" ht="19.5" customHeight="1">
      <c r="A6" s="186"/>
      <c r="B6" s="189"/>
      <c r="C6" s="26" t="s">
        <v>114</v>
      </c>
      <c r="D6" s="26" t="s">
        <v>115</v>
      </c>
      <c r="E6" s="216"/>
      <c r="F6" s="187"/>
      <c r="G6" s="187"/>
      <c r="H6" s="187"/>
      <c r="I6" s="187"/>
      <c r="J6" s="65"/>
      <c r="K6" s="175"/>
      <c r="L6" s="175"/>
      <c r="M6" s="178"/>
      <c r="N6" s="180"/>
      <c r="O6" s="26" t="s">
        <v>114</v>
      </c>
      <c r="P6" s="26" t="s">
        <v>115</v>
      </c>
      <c r="Q6" s="216"/>
      <c r="R6" s="184"/>
    </row>
    <row r="7" spans="1:18" s="40" customFormat="1" ht="21.75" customHeight="1">
      <c r="A7" s="46">
        <v>1</v>
      </c>
      <c r="B7" s="39" t="s">
        <v>18</v>
      </c>
      <c r="C7" s="112">
        <v>16595</v>
      </c>
      <c r="D7" s="112">
        <v>1256</v>
      </c>
      <c r="E7" s="112">
        <v>17851</v>
      </c>
      <c r="F7" s="112">
        <v>37828239</v>
      </c>
      <c r="G7" s="112">
        <v>16415768</v>
      </c>
      <c r="H7" s="112">
        <v>21412471</v>
      </c>
      <c r="I7" s="112">
        <v>1284021</v>
      </c>
      <c r="J7" s="66"/>
      <c r="K7" s="112">
        <v>58979</v>
      </c>
      <c r="L7" s="112">
        <v>76</v>
      </c>
      <c r="M7" s="112">
        <v>6336</v>
      </c>
      <c r="N7" s="112">
        <v>1294</v>
      </c>
      <c r="O7" s="112">
        <v>1211348</v>
      </c>
      <c r="P7" s="112">
        <v>5988</v>
      </c>
      <c r="Q7" s="112">
        <v>1217336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13">
        <v>15309</v>
      </c>
      <c r="D8" s="113">
        <v>1160</v>
      </c>
      <c r="E8" s="113">
        <v>16469</v>
      </c>
      <c r="F8" s="113">
        <v>32188856</v>
      </c>
      <c r="G8" s="113">
        <v>15607470</v>
      </c>
      <c r="H8" s="113">
        <v>16581386</v>
      </c>
      <c r="I8" s="113">
        <v>994210</v>
      </c>
      <c r="J8" s="66"/>
      <c r="K8" s="113">
        <v>54000</v>
      </c>
      <c r="L8" s="113">
        <v>119</v>
      </c>
      <c r="M8" s="113">
        <v>3999</v>
      </c>
      <c r="N8" s="113">
        <v>1221</v>
      </c>
      <c r="O8" s="113">
        <v>930374</v>
      </c>
      <c r="P8" s="113">
        <v>4497</v>
      </c>
      <c r="Q8" s="113">
        <v>934871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13">
        <v>9262</v>
      </c>
      <c r="D9" s="113">
        <v>695</v>
      </c>
      <c r="E9" s="113">
        <v>9957</v>
      </c>
      <c r="F9" s="113">
        <v>20428496</v>
      </c>
      <c r="G9" s="113">
        <v>8992429</v>
      </c>
      <c r="H9" s="113">
        <v>11436067</v>
      </c>
      <c r="I9" s="113">
        <v>685760</v>
      </c>
      <c r="J9" s="66"/>
      <c r="K9" s="113">
        <v>31522</v>
      </c>
      <c r="L9" s="113">
        <v>100</v>
      </c>
      <c r="M9" s="113">
        <v>3647</v>
      </c>
      <c r="N9" s="113">
        <v>431</v>
      </c>
      <c r="O9" s="113">
        <v>647026</v>
      </c>
      <c r="P9" s="113">
        <v>3034</v>
      </c>
      <c r="Q9" s="113">
        <v>650060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13">
        <v>7580</v>
      </c>
      <c r="D10" s="113">
        <v>588</v>
      </c>
      <c r="E10" s="113">
        <v>8168</v>
      </c>
      <c r="F10" s="113">
        <v>15049075</v>
      </c>
      <c r="G10" s="113">
        <v>6969290</v>
      </c>
      <c r="H10" s="113">
        <v>8079785</v>
      </c>
      <c r="I10" s="113">
        <v>484454</v>
      </c>
      <c r="J10" s="66"/>
      <c r="K10" s="113">
        <v>24904</v>
      </c>
      <c r="L10" s="113">
        <v>123</v>
      </c>
      <c r="M10" s="113">
        <v>1755</v>
      </c>
      <c r="N10" s="113">
        <v>254</v>
      </c>
      <c r="O10" s="113">
        <v>454955</v>
      </c>
      <c r="P10" s="113">
        <v>2463</v>
      </c>
      <c r="Q10" s="113">
        <v>457418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13">
        <v>4174</v>
      </c>
      <c r="D11" s="113">
        <v>403</v>
      </c>
      <c r="E11" s="113">
        <v>4577</v>
      </c>
      <c r="F11" s="113">
        <v>8095412</v>
      </c>
      <c r="G11" s="113">
        <v>3975445</v>
      </c>
      <c r="H11" s="113">
        <v>4119967</v>
      </c>
      <c r="I11" s="113">
        <v>247014</v>
      </c>
      <c r="J11" s="66"/>
      <c r="K11" s="113">
        <v>13836</v>
      </c>
      <c r="L11" s="113">
        <v>24</v>
      </c>
      <c r="M11" s="113">
        <v>1170</v>
      </c>
      <c r="N11" s="113">
        <v>258</v>
      </c>
      <c r="O11" s="113">
        <v>230507</v>
      </c>
      <c r="P11" s="113">
        <v>1219</v>
      </c>
      <c r="Q11" s="113">
        <v>231726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13">
        <v>2572</v>
      </c>
      <c r="D12" s="113">
        <v>246</v>
      </c>
      <c r="E12" s="113">
        <v>2818</v>
      </c>
      <c r="F12" s="113">
        <v>5112666</v>
      </c>
      <c r="G12" s="113">
        <v>2499504</v>
      </c>
      <c r="H12" s="113">
        <v>2613162</v>
      </c>
      <c r="I12" s="113">
        <v>156673</v>
      </c>
      <c r="J12" s="66"/>
      <c r="K12" s="113">
        <v>8280</v>
      </c>
      <c r="L12" s="113">
        <v>53</v>
      </c>
      <c r="M12" s="113">
        <v>583</v>
      </c>
      <c r="N12" s="113">
        <v>182</v>
      </c>
      <c r="O12" s="113">
        <v>146936</v>
      </c>
      <c r="P12" s="113">
        <v>639</v>
      </c>
      <c r="Q12" s="113">
        <v>147575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13">
        <v>5093</v>
      </c>
      <c r="D13" s="113">
        <v>413</v>
      </c>
      <c r="E13" s="113">
        <v>5506</v>
      </c>
      <c r="F13" s="113">
        <v>10730152</v>
      </c>
      <c r="G13" s="113">
        <v>5023055</v>
      </c>
      <c r="H13" s="113">
        <v>5707097</v>
      </c>
      <c r="I13" s="113">
        <v>342200</v>
      </c>
      <c r="J13" s="66"/>
      <c r="K13" s="113">
        <v>18443</v>
      </c>
      <c r="L13" s="113">
        <v>65</v>
      </c>
      <c r="M13" s="113">
        <v>1733</v>
      </c>
      <c r="N13" s="113">
        <v>421</v>
      </c>
      <c r="O13" s="113">
        <v>319213</v>
      </c>
      <c r="P13" s="113">
        <v>2325</v>
      </c>
      <c r="Q13" s="113">
        <v>321538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13">
        <v>1698</v>
      </c>
      <c r="D14" s="113">
        <v>195</v>
      </c>
      <c r="E14" s="113">
        <v>1893</v>
      </c>
      <c r="F14" s="113">
        <v>3318033</v>
      </c>
      <c r="G14" s="113">
        <v>1601421</v>
      </c>
      <c r="H14" s="113">
        <v>1716612</v>
      </c>
      <c r="I14" s="113">
        <v>102922</v>
      </c>
      <c r="J14" s="66"/>
      <c r="K14" s="113">
        <v>5233</v>
      </c>
      <c r="L14" s="113">
        <v>32</v>
      </c>
      <c r="M14" s="113">
        <v>406</v>
      </c>
      <c r="N14" s="113">
        <v>16</v>
      </c>
      <c r="O14" s="113">
        <v>96394</v>
      </c>
      <c r="P14" s="113">
        <v>841</v>
      </c>
      <c r="Q14" s="113">
        <v>97235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14">
        <v>2424</v>
      </c>
      <c r="D15" s="114">
        <v>273</v>
      </c>
      <c r="E15" s="114">
        <v>2697</v>
      </c>
      <c r="F15" s="114">
        <v>4797652</v>
      </c>
      <c r="G15" s="114">
        <v>2196543</v>
      </c>
      <c r="H15" s="114">
        <v>2601109</v>
      </c>
      <c r="I15" s="114">
        <v>155960</v>
      </c>
      <c r="J15" s="66"/>
      <c r="K15" s="114">
        <v>7188</v>
      </c>
      <c r="L15" s="114">
        <v>21</v>
      </c>
      <c r="M15" s="114">
        <v>237</v>
      </c>
      <c r="N15" s="114">
        <v>136</v>
      </c>
      <c r="O15" s="114">
        <v>143619</v>
      </c>
      <c r="P15" s="114">
        <v>948</v>
      </c>
      <c r="Q15" s="114">
        <v>144567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14">
        <v>3803</v>
      </c>
      <c r="D16" s="114">
        <v>344</v>
      </c>
      <c r="E16" s="114">
        <v>4147</v>
      </c>
      <c r="F16" s="114">
        <v>6630790</v>
      </c>
      <c r="G16" s="114">
        <v>3548720</v>
      </c>
      <c r="H16" s="114">
        <v>3082070</v>
      </c>
      <c r="I16" s="114">
        <v>184761</v>
      </c>
      <c r="J16" s="66"/>
      <c r="K16" s="114">
        <v>12308</v>
      </c>
      <c r="L16" s="114">
        <v>100</v>
      </c>
      <c r="M16" s="114">
        <v>785</v>
      </c>
      <c r="N16" s="114">
        <v>102</v>
      </c>
      <c r="O16" s="114">
        <v>170414</v>
      </c>
      <c r="P16" s="114">
        <v>1052</v>
      </c>
      <c r="Q16" s="114">
        <v>171466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14">
        <v>2116</v>
      </c>
      <c r="D17" s="114">
        <v>215</v>
      </c>
      <c r="E17" s="114">
        <v>2331</v>
      </c>
      <c r="F17" s="114">
        <v>3985993</v>
      </c>
      <c r="G17" s="114">
        <v>2096481</v>
      </c>
      <c r="H17" s="114">
        <v>1889512</v>
      </c>
      <c r="I17" s="114">
        <v>113275</v>
      </c>
      <c r="J17" s="66"/>
      <c r="K17" s="114">
        <v>6914</v>
      </c>
      <c r="L17" s="114">
        <v>20</v>
      </c>
      <c r="M17" s="114">
        <v>371</v>
      </c>
      <c r="N17" s="114">
        <v>74</v>
      </c>
      <c r="O17" s="114">
        <v>105080</v>
      </c>
      <c r="P17" s="114">
        <v>816</v>
      </c>
      <c r="Q17" s="114">
        <v>105896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13">
        <v>2527</v>
      </c>
      <c r="D18" s="113">
        <v>267</v>
      </c>
      <c r="E18" s="113">
        <v>2794</v>
      </c>
      <c r="F18" s="113">
        <v>4514079</v>
      </c>
      <c r="G18" s="113">
        <v>2410465</v>
      </c>
      <c r="H18" s="113">
        <v>2103614</v>
      </c>
      <c r="I18" s="113">
        <v>126101</v>
      </c>
      <c r="J18" s="66"/>
      <c r="K18" s="113">
        <v>8565</v>
      </c>
      <c r="L18" s="113">
        <v>29</v>
      </c>
      <c r="M18" s="113">
        <v>1086</v>
      </c>
      <c r="N18" s="113">
        <v>77</v>
      </c>
      <c r="O18" s="113">
        <v>115428</v>
      </c>
      <c r="P18" s="113">
        <v>916</v>
      </c>
      <c r="Q18" s="113">
        <v>116344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13">
        <v>4307</v>
      </c>
      <c r="D19" s="113">
        <v>395</v>
      </c>
      <c r="E19" s="113">
        <v>4702</v>
      </c>
      <c r="F19" s="113">
        <v>8196413</v>
      </c>
      <c r="G19" s="113">
        <v>4135295</v>
      </c>
      <c r="H19" s="113">
        <v>4061118</v>
      </c>
      <c r="I19" s="113">
        <v>243478</v>
      </c>
      <c r="J19" s="66"/>
      <c r="K19" s="113">
        <v>13718</v>
      </c>
      <c r="L19" s="113">
        <v>32</v>
      </c>
      <c r="M19" s="113">
        <v>661</v>
      </c>
      <c r="N19" s="113">
        <v>120</v>
      </c>
      <c r="O19" s="113">
        <v>227396</v>
      </c>
      <c r="P19" s="113">
        <v>1551</v>
      </c>
      <c r="Q19" s="113">
        <v>228947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13">
        <v>9271</v>
      </c>
      <c r="D20" s="113">
        <v>660</v>
      </c>
      <c r="E20" s="113">
        <v>9931</v>
      </c>
      <c r="F20" s="113">
        <v>19299662</v>
      </c>
      <c r="G20" s="113">
        <v>9280339</v>
      </c>
      <c r="H20" s="113">
        <v>10019323</v>
      </c>
      <c r="I20" s="113">
        <v>600757</v>
      </c>
      <c r="J20" s="66"/>
      <c r="K20" s="113">
        <v>34220</v>
      </c>
      <c r="L20" s="113">
        <v>135</v>
      </c>
      <c r="M20" s="113">
        <v>3050</v>
      </c>
      <c r="N20" s="113">
        <v>1187</v>
      </c>
      <c r="O20" s="113">
        <v>559311</v>
      </c>
      <c r="P20" s="113">
        <v>2854</v>
      </c>
      <c r="Q20" s="113">
        <v>562165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13">
        <v>6572</v>
      </c>
      <c r="D21" s="113">
        <v>483</v>
      </c>
      <c r="E21" s="113">
        <v>7055</v>
      </c>
      <c r="F21" s="113">
        <v>14940681</v>
      </c>
      <c r="G21" s="113">
        <v>6814944</v>
      </c>
      <c r="H21" s="113">
        <v>8125737</v>
      </c>
      <c r="I21" s="113">
        <v>487255</v>
      </c>
      <c r="J21" s="66"/>
      <c r="K21" s="113">
        <v>24537</v>
      </c>
      <c r="L21" s="113">
        <v>107</v>
      </c>
      <c r="M21" s="113">
        <v>2176</v>
      </c>
      <c r="N21" s="113">
        <v>730</v>
      </c>
      <c r="O21" s="113">
        <v>456413</v>
      </c>
      <c r="P21" s="113">
        <v>3292</v>
      </c>
      <c r="Q21" s="113">
        <v>459705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13">
        <v>9906</v>
      </c>
      <c r="D22" s="113">
        <v>762</v>
      </c>
      <c r="E22" s="113">
        <v>10668</v>
      </c>
      <c r="F22" s="113">
        <v>26405814</v>
      </c>
      <c r="G22" s="113">
        <v>9987119</v>
      </c>
      <c r="H22" s="113">
        <v>16418695</v>
      </c>
      <c r="I22" s="113">
        <v>984686</v>
      </c>
      <c r="J22" s="66"/>
      <c r="K22" s="113">
        <v>37425</v>
      </c>
      <c r="L22" s="113">
        <v>44</v>
      </c>
      <c r="M22" s="113">
        <v>2539</v>
      </c>
      <c r="N22" s="113">
        <v>652</v>
      </c>
      <c r="O22" s="113">
        <v>941115</v>
      </c>
      <c r="P22" s="113">
        <v>2911</v>
      </c>
      <c r="Q22" s="113">
        <v>944026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13">
        <v>10863</v>
      </c>
      <c r="D23" s="113">
        <v>704</v>
      </c>
      <c r="E23" s="113">
        <v>11567</v>
      </c>
      <c r="F23" s="113">
        <v>23381967</v>
      </c>
      <c r="G23" s="113">
        <v>10881783</v>
      </c>
      <c r="H23" s="113">
        <v>12500184</v>
      </c>
      <c r="I23" s="113">
        <v>749543</v>
      </c>
      <c r="J23" s="66"/>
      <c r="K23" s="113">
        <v>37960</v>
      </c>
      <c r="L23" s="113">
        <v>143</v>
      </c>
      <c r="M23" s="113">
        <v>2285</v>
      </c>
      <c r="N23" s="113">
        <v>880</v>
      </c>
      <c r="O23" s="113">
        <v>705409</v>
      </c>
      <c r="P23" s="113">
        <v>2866</v>
      </c>
      <c r="Q23" s="113">
        <v>708275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13">
        <v>3919</v>
      </c>
      <c r="D24" s="113">
        <v>336</v>
      </c>
      <c r="E24" s="113">
        <v>4255</v>
      </c>
      <c r="F24" s="113">
        <v>7424008</v>
      </c>
      <c r="G24" s="113">
        <v>3619566</v>
      </c>
      <c r="H24" s="113">
        <v>3804442</v>
      </c>
      <c r="I24" s="113">
        <v>228099</v>
      </c>
      <c r="J24" s="66"/>
      <c r="K24" s="113">
        <v>13017</v>
      </c>
      <c r="L24" s="113">
        <v>39</v>
      </c>
      <c r="M24" s="113">
        <v>822</v>
      </c>
      <c r="N24" s="113">
        <v>279</v>
      </c>
      <c r="O24" s="113">
        <v>212844</v>
      </c>
      <c r="P24" s="113">
        <v>1098</v>
      </c>
      <c r="Q24" s="113">
        <v>213942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13">
        <v>1352</v>
      </c>
      <c r="D25" s="113">
        <v>160</v>
      </c>
      <c r="E25" s="113">
        <v>1512</v>
      </c>
      <c r="F25" s="113">
        <v>2493047</v>
      </c>
      <c r="G25" s="113">
        <v>1254168</v>
      </c>
      <c r="H25" s="113">
        <v>1238879</v>
      </c>
      <c r="I25" s="113">
        <v>74271</v>
      </c>
      <c r="J25" s="66"/>
      <c r="K25" s="113">
        <v>4624</v>
      </c>
      <c r="L25" s="113">
        <v>30</v>
      </c>
      <c r="M25" s="113">
        <v>433</v>
      </c>
      <c r="N25" s="113">
        <v>0</v>
      </c>
      <c r="O25" s="113">
        <v>68191</v>
      </c>
      <c r="P25" s="113">
        <v>993</v>
      </c>
      <c r="Q25" s="113">
        <v>69184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13">
        <v>3900</v>
      </c>
      <c r="D26" s="113">
        <v>307</v>
      </c>
      <c r="E26" s="113">
        <v>4207</v>
      </c>
      <c r="F26" s="113">
        <v>9508424</v>
      </c>
      <c r="G26" s="113">
        <v>4153236</v>
      </c>
      <c r="H26" s="113">
        <v>5355188</v>
      </c>
      <c r="I26" s="113">
        <v>321140</v>
      </c>
      <c r="J26" s="66"/>
      <c r="K26" s="113">
        <v>15261</v>
      </c>
      <c r="L26" s="113">
        <v>16</v>
      </c>
      <c r="M26" s="113">
        <v>2089</v>
      </c>
      <c r="N26" s="113">
        <v>303</v>
      </c>
      <c r="O26" s="113">
        <v>301445</v>
      </c>
      <c r="P26" s="113">
        <v>2026</v>
      </c>
      <c r="Q26" s="113">
        <v>303471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13">
        <v>2209</v>
      </c>
      <c r="D27" s="113">
        <v>252</v>
      </c>
      <c r="E27" s="113">
        <v>2461</v>
      </c>
      <c r="F27" s="113">
        <v>4098785</v>
      </c>
      <c r="G27" s="113">
        <v>2088082</v>
      </c>
      <c r="H27" s="113">
        <v>2010703</v>
      </c>
      <c r="I27" s="113">
        <v>120542</v>
      </c>
      <c r="J27" s="66"/>
      <c r="K27" s="113">
        <v>6824</v>
      </c>
      <c r="L27" s="113">
        <v>7</v>
      </c>
      <c r="M27" s="113">
        <v>397</v>
      </c>
      <c r="N27" s="113">
        <v>0</v>
      </c>
      <c r="O27" s="113">
        <v>112201</v>
      </c>
      <c r="P27" s="113">
        <v>1113</v>
      </c>
      <c r="Q27" s="113">
        <v>113314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13">
        <v>3754</v>
      </c>
      <c r="D28" s="113">
        <v>318</v>
      </c>
      <c r="E28" s="113">
        <v>4072</v>
      </c>
      <c r="F28" s="113">
        <v>7311289</v>
      </c>
      <c r="G28" s="113">
        <v>3680624</v>
      </c>
      <c r="H28" s="113">
        <v>3630665</v>
      </c>
      <c r="I28" s="113">
        <v>217679</v>
      </c>
      <c r="J28" s="66"/>
      <c r="K28" s="113">
        <v>12634</v>
      </c>
      <c r="L28" s="113">
        <v>15</v>
      </c>
      <c r="M28" s="113">
        <v>606</v>
      </c>
      <c r="N28" s="113">
        <v>33</v>
      </c>
      <c r="O28" s="113">
        <v>203054</v>
      </c>
      <c r="P28" s="113">
        <v>1337</v>
      </c>
      <c r="Q28" s="113">
        <v>204391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13">
        <v>5177</v>
      </c>
      <c r="D29" s="113">
        <v>439</v>
      </c>
      <c r="E29" s="113">
        <v>5616</v>
      </c>
      <c r="F29" s="113">
        <v>9624914</v>
      </c>
      <c r="G29" s="113">
        <v>4580639</v>
      </c>
      <c r="H29" s="113">
        <v>5044275</v>
      </c>
      <c r="I29" s="113">
        <v>302779</v>
      </c>
      <c r="J29" s="66"/>
      <c r="K29" s="113">
        <v>15702</v>
      </c>
      <c r="L29" s="113">
        <v>78</v>
      </c>
      <c r="M29" s="113">
        <v>889</v>
      </c>
      <c r="N29" s="113">
        <v>63</v>
      </c>
      <c r="O29" s="113">
        <v>283182</v>
      </c>
      <c r="P29" s="113">
        <v>2865</v>
      </c>
      <c r="Q29" s="113">
        <v>286047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13">
        <v>1844</v>
      </c>
      <c r="D30" s="113">
        <v>201</v>
      </c>
      <c r="E30" s="113">
        <v>2045</v>
      </c>
      <c r="F30" s="113">
        <v>3286947</v>
      </c>
      <c r="G30" s="113">
        <v>1557176</v>
      </c>
      <c r="H30" s="113">
        <v>1729771</v>
      </c>
      <c r="I30" s="113">
        <v>103704</v>
      </c>
      <c r="J30" s="66"/>
      <c r="K30" s="113">
        <v>5316</v>
      </c>
      <c r="L30" s="113">
        <v>16</v>
      </c>
      <c r="M30" s="113">
        <v>127</v>
      </c>
      <c r="N30" s="113">
        <v>244</v>
      </c>
      <c r="O30" s="113">
        <v>97241</v>
      </c>
      <c r="P30" s="113">
        <v>760</v>
      </c>
      <c r="Q30" s="113">
        <v>98001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13">
        <v>1833</v>
      </c>
      <c r="D31" s="113">
        <v>236</v>
      </c>
      <c r="E31" s="113">
        <v>2069</v>
      </c>
      <c r="F31" s="113">
        <v>3406765</v>
      </c>
      <c r="G31" s="113">
        <v>1652045</v>
      </c>
      <c r="H31" s="113">
        <v>1754720</v>
      </c>
      <c r="I31" s="113">
        <v>105199</v>
      </c>
      <c r="J31" s="66"/>
      <c r="K31" s="113">
        <v>5502</v>
      </c>
      <c r="L31" s="113">
        <v>70</v>
      </c>
      <c r="M31" s="113">
        <v>256</v>
      </c>
      <c r="N31" s="113">
        <v>158</v>
      </c>
      <c r="O31" s="113">
        <v>98598</v>
      </c>
      <c r="P31" s="113">
        <v>615</v>
      </c>
      <c r="Q31" s="113">
        <v>99213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13">
        <v>2149</v>
      </c>
      <c r="D32" s="113">
        <v>209</v>
      </c>
      <c r="E32" s="113">
        <v>2358</v>
      </c>
      <c r="F32" s="113">
        <v>4354704</v>
      </c>
      <c r="G32" s="113">
        <v>2104145</v>
      </c>
      <c r="H32" s="113">
        <v>2250559</v>
      </c>
      <c r="I32" s="113">
        <v>134940</v>
      </c>
      <c r="J32" s="66"/>
      <c r="K32" s="113">
        <v>7136</v>
      </c>
      <c r="L32" s="113">
        <v>49</v>
      </c>
      <c r="M32" s="113">
        <v>908</v>
      </c>
      <c r="N32" s="113">
        <v>25</v>
      </c>
      <c r="O32" s="113">
        <v>126066</v>
      </c>
      <c r="P32" s="113">
        <v>756</v>
      </c>
      <c r="Q32" s="113">
        <v>126822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13">
        <v>1775</v>
      </c>
      <c r="D33" s="113">
        <v>197</v>
      </c>
      <c r="E33" s="113">
        <v>1972</v>
      </c>
      <c r="F33" s="113">
        <v>3171697</v>
      </c>
      <c r="G33" s="113">
        <v>1583957</v>
      </c>
      <c r="H33" s="113">
        <v>1587740</v>
      </c>
      <c r="I33" s="113">
        <v>95185</v>
      </c>
      <c r="J33" s="66"/>
      <c r="K33" s="113">
        <v>5529</v>
      </c>
      <c r="L33" s="113">
        <v>15</v>
      </c>
      <c r="M33" s="113">
        <v>249</v>
      </c>
      <c r="N33" s="113">
        <v>90</v>
      </c>
      <c r="O33" s="113">
        <v>88694</v>
      </c>
      <c r="P33" s="113">
        <v>608</v>
      </c>
      <c r="Q33" s="113">
        <v>89302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13">
        <v>3318</v>
      </c>
      <c r="D34" s="113">
        <v>285</v>
      </c>
      <c r="E34" s="113">
        <v>3603</v>
      </c>
      <c r="F34" s="113">
        <v>7137430</v>
      </c>
      <c r="G34" s="113">
        <v>3162400</v>
      </c>
      <c r="H34" s="113">
        <v>3975030</v>
      </c>
      <c r="I34" s="113">
        <v>238352</v>
      </c>
      <c r="J34" s="66"/>
      <c r="K34" s="113">
        <v>10602</v>
      </c>
      <c r="L34" s="113">
        <v>70</v>
      </c>
      <c r="M34" s="113">
        <v>790</v>
      </c>
      <c r="N34" s="113">
        <v>209</v>
      </c>
      <c r="O34" s="113">
        <v>225811</v>
      </c>
      <c r="P34" s="113">
        <v>870</v>
      </c>
      <c r="Q34" s="113">
        <v>226681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13">
        <v>1216</v>
      </c>
      <c r="D35" s="113">
        <v>133</v>
      </c>
      <c r="E35" s="113">
        <v>1349</v>
      </c>
      <c r="F35" s="113">
        <v>2145941</v>
      </c>
      <c r="G35" s="113">
        <v>1063885</v>
      </c>
      <c r="H35" s="113">
        <v>1082056</v>
      </c>
      <c r="I35" s="113">
        <v>64869</v>
      </c>
      <c r="J35" s="66"/>
      <c r="K35" s="113">
        <v>3584</v>
      </c>
      <c r="L35" s="113">
        <v>38</v>
      </c>
      <c r="M35" s="113">
        <v>118</v>
      </c>
      <c r="N35" s="113">
        <v>175</v>
      </c>
      <c r="O35" s="113">
        <v>60602</v>
      </c>
      <c r="P35" s="113">
        <v>352</v>
      </c>
      <c r="Q35" s="113">
        <v>60954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13">
        <v>1816</v>
      </c>
      <c r="D36" s="113">
        <v>198</v>
      </c>
      <c r="E36" s="113">
        <v>2014</v>
      </c>
      <c r="F36" s="113">
        <v>3201087</v>
      </c>
      <c r="G36" s="113">
        <v>1605838</v>
      </c>
      <c r="H36" s="113">
        <v>1595249</v>
      </c>
      <c r="I36" s="113">
        <v>95633</v>
      </c>
      <c r="J36" s="66"/>
      <c r="K36" s="113">
        <v>5445</v>
      </c>
      <c r="L36" s="113">
        <v>13</v>
      </c>
      <c r="M36" s="113">
        <v>284</v>
      </c>
      <c r="N36" s="113">
        <v>51</v>
      </c>
      <c r="O36" s="113">
        <v>89393</v>
      </c>
      <c r="P36" s="113">
        <v>447</v>
      </c>
      <c r="Q36" s="113">
        <v>89840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13">
        <v>2619</v>
      </c>
      <c r="D37" s="113">
        <v>273</v>
      </c>
      <c r="E37" s="113">
        <v>2892</v>
      </c>
      <c r="F37" s="113">
        <v>5442048</v>
      </c>
      <c r="G37" s="113">
        <v>2643718</v>
      </c>
      <c r="H37" s="113">
        <v>2798330</v>
      </c>
      <c r="I37" s="113">
        <v>167779</v>
      </c>
      <c r="J37" s="66"/>
      <c r="K37" s="113">
        <v>9619</v>
      </c>
      <c r="L37" s="113">
        <v>23</v>
      </c>
      <c r="M37" s="113">
        <v>705</v>
      </c>
      <c r="N37" s="113">
        <v>86</v>
      </c>
      <c r="O37" s="113">
        <v>156115</v>
      </c>
      <c r="P37" s="113">
        <v>1231</v>
      </c>
      <c r="Q37" s="113">
        <v>157346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15">
        <v>2226</v>
      </c>
      <c r="D38" s="115">
        <v>228</v>
      </c>
      <c r="E38" s="115">
        <v>2454</v>
      </c>
      <c r="F38" s="115">
        <v>4384495</v>
      </c>
      <c r="G38" s="115">
        <v>2180036</v>
      </c>
      <c r="H38" s="115">
        <v>2204459</v>
      </c>
      <c r="I38" s="115">
        <v>132170</v>
      </c>
      <c r="J38" s="66"/>
      <c r="K38" s="115">
        <v>7693</v>
      </c>
      <c r="L38" s="115">
        <v>43</v>
      </c>
      <c r="M38" s="115">
        <v>606</v>
      </c>
      <c r="N38" s="115">
        <v>82</v>
      </c>
      <c r="O38" s="115">
        <v>122764</v>
      </c>
      <c r="P38" s="115">
        <v>982</v>
      </c>
      <c r="Q38" s="115">
        <v>123746</v>
      </c>
      <c r="R38" s="56" t="s">
        <v>61</v>
      </c>
    </row>
    <row r="39" spans="1:18" s="27" customFormat="1" ht="21.75" customHeight="1">
      <c r="A39" s="68"/>
      <c r="B39" s="69" t="s">
        <v>82</v>
      </c>
      <c r="C39" s="99">
        <f>SUM(C7:C38)</f>
        <v>153179</v>
      </c>
      <c r="D39" s="99">
        <f aca="true" t="shared" si="0" ref="D39:I39">SUM(D7:D38)</f>
        <v>12831</v>
      </c>
      <c r="E39" s="99">
        <f t="shared" si="0"/>
        <v>166010</v>
      </c>
      <c r="F39" s="99">
        <f t="shared" si="0"/>
        <v>321895561</v>
      </c>
      <c r="G39" s="99">
        <f t="shared" si="0"/>
        <v>149365586</v>
      </c>
      <c r="H39" s="99">
        <f t="shared" si="0"/>
        <v>172529975</v>
      </c>
      <c r="I39" s="99">
        <f t="shared" si="0"/>
        <v>10345411</v>
      </c>
      <c r="J39" s="67"/>
      <c r="K39" s="99">
        <f>SUM(K7:K38)</f>
        <v>526520</v>
      </c>
      <c r="L39" s="99">
        <f aca="true" t="shared" si="1" ref="L39:Q39">SUM(L7:L38)</f>
        <v>1745</v>
      </c>
      <c r="M39" s="99">
        <f t="shared" si="1"/>
        <v>42098</v>
      </c>
      <c r="N39" s="99">
        <f t="shared" si="1"/>
        <v>9833</v>
      </c>
      <c r="O39" s="99">
        <f t="shared" si="1"/>
        <v>9707139</v>
      </c>
      <c r="P39" s="99">
        <f t="shared" si="1"/>
        <v>54265</v>
      </c>
      <c r="Q39" s="99">
        <f t="shared" si="1"/>
        <v>9761404</v>
      </c>
      <c r="R39" s="71" t="s">
        <v>82</v>
      </c>
    </row>
    <row r="40" spans="1:18" s="40" customFormat="1" ht="21.75" customHeight="1">
      <c r="A40" s="48">
        <v>33</v>
      </c>
      <c r="B40" s="44" t="s">
        <v>33</v>
      </c>
      <c r="C40" s="116">
        <v>1358</v>
      </c>
      <c r="D40" s="116">
        <v>162</v>
      </c>
      <c r="E40" s="116">
        <v>1520</v>
      </c>
      <c r="F40" s="116">
        <v>2814921</v>
      </c>
      <c r="G40" s="116">
        <v>1381060</v>
      </c>
      <c r="H40" s="116">
        <v>1433861</v>
      </c>
      <c r="I40" s="116">
        <v>85970</v>
      </c>
      <c r="J40" s="66"/>
      <c r="K40" s="116">
        <v>4315</v>
      </c>
      <c r="L40" s="116">
        <v>6</v>
      </c>
      <c r="M40" s="116">
        <v>157</v>
      </c>
      <c r="N40" s="116">
        <v>62</v>
      </c>
      <c r="O40" s="116">
        <v>80996</v>
      </c>
      <c r="P40" s="116">
        <v>434</v>
      </c>
      <c r="Q40" s="116">
        <v>81430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13">
        <v>739</v>
      </c>
      <c r="D41" s="113">
        <v>95</v>
      </c>
      <c r="E41" s="113">
        <v>834</v>
      </c>
      <c r="F41" s="113">
        <v>1399385</v>
      </c>
      <c r="G41" s="113">
        <v>720802</v>
      </c>
      <c r="H41" s="113">
        <v>678583</v>
      </c>
      <c r="I41" s="113">
        <v>40680</v>
      </c>
      <c r="J41" s="66"/>
      <c r="K41" s="113">
        <v>2405</v>
      </c>
      <c r="L41" s="113">
        <v>0</v>
      </c>
      <c r="M41" s="113">
        <v>123</v>
      </c>
      <c r="N41" s="113">
        <v>35</v>
      </c>
      <c r="O41" s="113">
        <v>37671</v>
      </c>
      <c r="P41" s="113">
        <v>446</v>
      </c>
      <c r="Q41" s="113">
        <v>38117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13">
        <v>895</v>
      </c>
      <c r="D42" s="113">
        <v>110</v>
      </c>
      <c r="E42" s="113">
        <v>1005</v>
      </c>
      <c r="F42" s="113">
        <v>1619140</v>
      </c>
      <c r="G42" s="113">
        <v>850416</v>
      </c>
      <c r="H42" s="113">
        <v>768724</v>
      </c>
      <c r="I42" s="113">
        <v>46082</v>
      </c>
      <c r="J42" s="66"/>
      <c r="K42" s="113">
        <v>2931</v>
      </c>
      <c r="L42" s="113">
        <v>8</v>
      </c>
      <c r="M42" s="113">
        <v>78</v>
      </c>
      <c r="N42" s="113">
        <v>11</v>
      </c>
      <c r="O42" s="113">
        <v>42658</v>
      </c>
      <c r="P42" s="113">
        <v>396</v>
      </c>
      <c r="Q42" s="113">
        <v>43054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13">
        <v>2690</v>
      </c>
      <c r="D43" s="113">
        <v>207</v>
      </c>
      <c r="E43" s="113">
        <v>2897</v>
      </c>
      <c r="F43" s="113">
        <v>5590983</v>
      </c>
      <c r="G43" s="113">
        <v>2728275</v>
      </c>
      <c r="H43" s="113">
        <v>2862708</v>
      </c>
      <c r="I43" s="113">
        <v>171642</v>
      </c>
      <c r="J43" s="66"/>
      <c r="K43" s="113">
        <v>9183</v>
      </c>
      <c r="L43" s="113">
        <v>33</v>
      </c>
      <c r="M43" s="113">
        <v>448</v>
      </c>
      <c r="N43" s="113">
        <v>82</v>
      </c>
      <c r="O43" s="113">
        <v>161147</v>
      </c>
      <c r="P43" s="113">
        <v>749</v>
      </c>
      <c r="Q43" s="113">
        <v>161896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13">
        <v>933</v>
      </c>
      <c r="D44" s="113">
        <v>91</v>
      </c>
      <c r="E44" s="113">
        <v>1024</v>
      </c>
      <c r="F44" s="113">
        <v>1448104</v>
      </c>
      <c r="G44" s="113">
        <v>772067</v>
      </c>
      <c r="H44" s="113">
        <v>676037</v>
      </c>
      <c r="I44" s="113">
        <v>40522</v>
      </c>
      <c r="J44" s="66"/>
      <c r="K44" s="113">
        <v>2698</v>
      </c>
      <c r="L44" s="113">
        <v>29</v>
      </c>
      <c r="M44" s="113">
        <v>131</v>
      </c>
      <c r="N44" s="113">
        <v>10</v>
      </c>
      <c r="O44" s="113">
        <v>37384</v>
      </c>
      <c r="P44" s="113">
        <v>270</v>
      </c>
      <c r="Q44" s="113">
        <v>37654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13">
        <v>863</v>
      </c>
      <c r="D45" s="113">
        <v>101</v>
      </c>
      <c r="E45" s="113">
        <v>964</v>
      </c>
      <c r="F45" s="113">
        <v>1510555</v>
      </c>
      <c r="G45" s="113">
        <v>784724</v>
      </c>
      <c r="H45" s="113">
        <v>725831</v>
      </c>
      <c r="I45" s="113">
        <v>43514</v>
      </c>
      <c r="J45" s="66"/>
      <c r="K45" s="113">
        <v>2592</v>
      </c>
      <c r="L45" s="113">
        <v>44</v>
      </c>
      <c r="M45" s="113">
        <v>126</v>
      </c>
      <c r="N45" s="113">
        <v>4</v>
      </c>
      <c r="O45" s="113">
        <v>40425</v>
      </c>
      <c r="P45" s="113">
        <v>323</v>
      </c>
      <c r="Q45" s="113">
        <v>40748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13">
        <v>2924</v>
      </c>
      <c r="D46" s="113">
        <v>223</v>
      </c>
      <c r="E46" s="113">
        <v>3147</v>
      </c>
      <c r="F46" s="113">
        <v>6245927</v>
      </c>
      <c r="G46" s="113">
        <v>2956309</v>
      </c>
      <c r="H46" s="113">
        <v>3289618</v>
      </c>
      <c r="I46" s="113">
        <v>197252</v>
      </c>
      <c r="J46" s="66"/>
      <c r="K46" s="113">
        <v>9908</v>
      </c>
      <c r="L46" s="113">
        <v>42</v>
      </c>
      <c r="M46" s="113">
        <v>436</v>
      </c>
      <c r="N46" s="113">
        <v>120</v>
      </c>
      <c r="O46" s="113">
        <v>185699</v>
      </c>
      <c r="P46" s="113">
        <v>1047</v>
      </c>
      <c r="Q46" s="113">
        <v>186746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13">
        <v>333</v>
      </c>
      <c r="D47" s="113">
        <v>42</v>
      </c>
      <c r="E47" s="113">
        <v>375</v>
      </c>
      <c r="F47" s="113">
        <v>604626</v>
      </c>
      <c r="G47" s="113">
        <v>306557</v>
      </c>
      <c r="H47" s="113">
        <v>298069</v>
      </c>
      <c r="I47" s="113">
        <v>17871</v>
      </c>
      <c r="J47" s="66"/>
      <c r="K47" s="113">
        <v>1417</v>
      </c>
      <c r="L47" s="113">
        <v>0</v>
      </c>
      <c r="M47" s="113">
        <v>167</v>
      </c>
      <c r="N47" s="113">
        <v>138</v>
      </c>
      <c r="O47" s="113">
        <v>16007</v>
      </c>
      <c r="P47" s="113">
        <v>142</v>
      </c>
      <c r="Q47" s="113">
        <v>16149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13">
        <v>613</v>
      </c>
      <c r="D48" s="113">
        <v>90</v>
      </c>
      <c r="E48" s="113">
        <v>703</v>
      </c>
      <c r="F48" s="113">
        <v>1035945</v>
      </c>
      <c r="G48" s="113">
        <v>533277</v>
      </c>
      <c r="H48" s="113">
        <v>502668</v>
      </c>
      <c r="I48" s="113">
        <v>30131</v>
      </c>
      <c r="J48" s="66"/>
      <c r="K48" s="113">
        <v>1754</v>
      </c>
      <c r="L48" s="113">
        <v>12</v>
      </c>
      <c r="M48" s="113">
        <v>186</v>
      </c>
      <c r="N48" s="113">
        <v>3</v>
      </c>
      <c r="O48" s="113">
        <v>27882</v>
      </c>
      <c r="P48" s="113">
        <v>294</v>
      </c>
      <c r="Q48" s="113">
        <v>28176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13">
        <v>367</v>
      </c>
      <c r="D49" s="113">
        <v>34</v>
      </c>
      <c r="E49" s="113">
        <v>401</v>
      </c>
      <c r="F49" s="113">
        <v>744159</v>
      </c>
      <c r="G49" s="113">
        <v>360683</v>
      </c>
      <c r="H49" s="113">
        <v>383476</v>
      </c>
      <c r="I49" s="113">
        <v>22993</v>
      </c>
      <c r="J49" s="66"/>
      <c r="K49" s="113">
        <v>1116</v>
      </c>
      <c r="L49" s="113">
        <v>0</v>
      </c>
      <c r="M49" s="113">
        <v>113</v>
      </c>
      <c r="N49" s="113">
        <v>0</v>
      </c>
      <c r="O49" s="113">
        <v>21651</v>
      </c>
      <c r="P49" s="113">
        <v>113</v>
      </c>
      <c r="Q49" s="113">
        <v>21764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13">
        <v>931</v>
      </c>
      <c r="D50" s="113">
        <v>95</v>
      </c>
      <c r="E50" s="113">
        <v>1026</v>
      </c>
      <c r="F50" s="113">
        <v>1861204</v>
      </c>
      <c r="G50" s="113">
        <v>846206</v>
      </c>
      <c r="H50" s="113">
        <v>1014998</v>
      </c>
      <c r="I50" s="113">
        <v>60863</v>
      </c>
      <c r="J50" s="66"/>
      <c r="K50" s="113">
        <v>2693</v>
      </c>
      <c r="L50" s="113">
        <v>7</v>
      </c>
      <c r="M50" s="113">
        <v>228</v>
      </c>
      <c r="N50" s="113">
        <v>25</v>
      </c>
      <c r="O50" s="113">
        <v>57620</v>
      </c>
      <c r="P50" s="113">
        <v>290</v>
      </c>
      <c r="Q50" s="113">
        <v>57910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15">
        <v>1654</v>
      </c>
      <c r="D51" s="115">
        <v>128</v>
      </c>
      <c r="E51" s="115">
        <v>1782</v>
      </c>
      <c r="F51" s="115">
        <v>3442096</v>
      </c>
      <c r="G51" s="115">
        <v>1734142</v>
      </c>
      <c r="H51" s="115">
        <v>1707954</v>
      </c>
      <c r="I51" s="115">
        <v>102406</v>
      </c>
      <c r="J51" s="66"/>
      <c r="K51" s="115">
        <v>6268</v>
      </c>
      <c r="L51" s="115">
        <v>9</v>
      </c>
      <c r="M51" s="115">
        <v>827</v>
      </c>
      <c r="N51" s="115">
        <v>167</v>
      </c>
      <c r="O51" s="115">
        <v>94430</v>
      </c>
      <c r="P51" s="115">
        <v>705</v>
      </c>
      <c r="Q51" s="115">
        <v>95135</v>
      </c>
      <c r="R51" s="56" t="s">
        <v>43</v>
      </c>
    </row>
    <row r="52" spans="1:18" s="27" customFormat="1" ht="21.75" customHeight="1">
      <c r="A52" s="68"/>
      <c r="B52" s="69" t="s">
        <v>83</v>
      </c>
      <c r="C52" s="70">
        <f>SUM(C40:C51)</f>
        <v>14300</v>
      </c>
      <c r="D52" s="70">
        <f aca="true" t="shared" si="2" ref="D52:I52">SUM(D40:D51)</f>
        <v>1378</v>
      </c>
      <c r="E52" s="70">
        <f t="shared" si="2"/>
        <v>15678</v>
      </c>
      <c r="F52" s="70">
        <f t="shared" si="2"/>
        <v>28317045</v>
      </c>
      <c r="G52" s="70">
        <f t="shared" si="2"/>
        <v>13974518</v>
      </c>
      <c r="H52" s="70">
        <f t="shared" si="2"/>
        <v>14342527</v>
      </c>
      <c r="I52" s="70">
        <f t="shared" si="2"/>
        <v>859926</v>
      </c>
      <c r="J52" s="67"/>
      <c r="K52" s="70">
        <f>SUM(K40:K51)</f>
        <v>47280</v>
      </c>
      <c r="L52" s="70">
        <f aca="true" t="shared" si="3" ref="L52:Q52">SUM(L40:L51)</f>
        <v>190</v>
      </c>
      <c r="M52" s="70">
        <f t="shared" si="3"/>
        <v>3020</v>
      </c>
      <c r="N52" s="70">
        <f t="shared" si="3"/>
        <v>657</v>
      </c>
      <c r="O52" s="70">
        <f t="shared" si="3"/>
        <v>803570</v>
      </c>
      <c r="P52" s="70">
        <f t="shared" si="3"/>
        <v>5209</v>
      </c>
      <c r="Q52" s="70">
        <f t="shared" si="3"/>
        <v>808779</v>
      </c>
      <c r="R52" s="69" t="s">
        <v>83</v>
      </c>
    </row>
    <row r="53" spans="1:18" s="27" customFormat="1" ht="21.75" customHeight="1">
      <c r="A53" s="74"/>
      <c r="B53" s="73" t="s">
        <v>84</v>
      </c>
      <c r="C53" s="72">
        <f>C39+C52</f>
        <v>167479</v>
      </c>
      <c r="D53" s="72">
        <f aca="true" t="shared" si="4" ref="D53:I53">D39+D52</f>
        <v>14209</v>
      </c>
      <c r="E53" s="72">
        <f t="shared" si="4"/>
        <v>181688</v>
      </c>
      <c r="F53" s="72">
        <f t="shared" si="4"/>
        <v>350212606</v>
      </c>
      <c r="G53" s="72">
        <f t="shared" si="4"/>
        <v>163340104</v>
      </c>
      <c r="H53" s="72">
        <f t="shared" si="4"/>
        <v>186872502</v>
      </c>
      <c r="I53" s="72">
        <f t="shared" si="4"/>
        <v>11205337</v>
      </c>
      <c r="J53" s="67"/>
      <c r="K53" s="72">
        <f>K39+K52</f>
        <v>573800</v>
      </c>
      <c r="L53" s="72">
        <f aca="true" t="shared" si="5" ref="L53:Q53">L39+L52</f>
        <v>1935</v>
      </c>
      <c r="M53" s="72">
        <f t="shared" si="5"/>
        <v>45118</v>
      </c>
      <c r="N53" s="72">
        <f t="shared" si="5"/>
        <v>10490</v>
      </c>
      <c r="O53" s="72">
        <f t="shared" si="5"/>
        <v>10510709</v>
      </c>
      <c r="P53" s="72">
        <f t="shared" si="5"/>
        <v>59474</v>
      </c>
      <c r="Q53" s="72">
        <f t="shared" si="5"/>
        <v>10570183</v>
      </c>
      <c r="R53" s="73" t="s">
        <v>84</v>
      </c>
    </row>
  </sheetData>
  <sheetProtection/>
  <mergeCells count="17"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  <mergeCell ref="O5:P5"/>
    <mergeCell ref="H4:H6"/>
    <mergeCell ref="I4:I6"/>
    <mergeCell ref="K4:K6"/>
    <mergeCell ref="L4:L6"/>
    <mergeCell ref="M4:M6"/>
    <mergeCell ref="N4:N6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Q53"/>
  <sheetViews>
    <sheetView view="pageBreakPreview" zoomScale="75" zoomScaleNormal="75" zoomScaleSheetLayoutView="75" zoomScalePageLayoutView="0" workbookViewId="0" topLeftCell="A1">
      <pane xSplit="2" ySplit="6" topLeftCell="AD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I4" sqref="AI4:AK4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3"/>
      <c r="T1" s="23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3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3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3"/>
    </row>
    <row r="3" spans="1:38" ht="23.25" customHeight="1">
      <c r="A3" s="6"/>
      <c r="B3" s="25" t="s">
        <v>10</v>
      </c>
      <c r="Q3" s="4" t="s">
        <v>4</v>
      </c>
      <c r="R3" s="4"/>
      <c r="S3" s="15"/>
      <c r="T3" s="6"/>
      <c r="U3" s="25"/>
      <c r="AK3" s="241" t="s">
        <v>112</v>
      </c>
      <c r="AL3" s="15"/>
    </row>
    <row r="4" spans="1:38" s="40" customFormat="1" ht="19.5" customHeight="1">
      <c r="A4" s="185" t="s">
        <v>74</v>
      </c>
      <c r="B4" s="188" t="s">
        <v>107</v>
      </c>
      <c r="C4" s="187" t="s">
        <v>76</v>
      </c>
      <c r="D4" s="187"/>
      <c r="E4" s="187"/>
      <c r="F4" s="198" t="s">
        <v>45</v>
      </c>
      <c r="G4" s="198"/>
      <c r="H4" s="198"/>
      <c r="I4" s="198"/>
      <c r="J4" s="198"/>
      <c r="K4" s="198"/>
      <c r="L4" s="198"/>
      <c r="M4" s="187" t="s">
        <v>11</v>
      </c>
      <c r="N4" s="196" t="s">
        <v>77</v>
      </c>
      <c r="O4" s="197"/>
      <c r="P4" s="197"/>
      <c r="Q4" s="197"/>
      <c r="R4" s="80"/>
      <c r="S4" s="183" t="s">
        <v>108</v>
      </c>
      <c r="T4" s="185" t="s">
        <v>74</v>
      </c>
      <c r="U4" s="188" t="s">
        <v>107</v>
      </c>
      <c r="V4" s="194" t="s">
        <v>103</v>
      </c>
      <c r="W4" s="195"/>
      <c r="X4" s="193" t="s">
        <v>78</v>
      </c>
      <c r="Y4" s="193"/>
      <c r="Z4" s="193"/>
      <c r="AA4" s="193"/>
      <c r="AB4" s="193"/>
      <c r="AC4" s="193"/>
      <c r="AD4" s="193"/>
      <c r="AE4" s="175" t="s">
        <v>12</v>
      </c>
      <c r="AF4" s="175" t="s">
        <v>79</v>
      </c>
      <c r="AG4" s="178" t="s">
        <v>110</v>
      </c>
      <c r="AH4" s="191" t="s">
        <v>109</v>
      </c>
      <c r="AI4" s="187" t="s">
        <v>80</v>
      </c>
      <c r="AJ4" s="187"/>
      <c r="AK4" s="187"/>
      <c r="AL4" s="183" t="s">
        <v>108</v>
      </c>
    </row>
    <row r="5" spans="1:38" s="40" customFormat="1" ht="19.5" customHeight="1">
      <c r="A5" s="217"/>
      <c r="B5" s="188"/>
      <c r="C5" s="219" t="s">
        <v>113</v>
      </c>
      <c r="D5" s="220"/>
      <c r="E5" s="221" t="s">
        <v>81</v>
      </c>
      <c r="F5" s="223" t="s">
        <v>45</v>
      </c>
      <c r="G5" s="225" t="s">
        <v>13</v>
      </c>
      <c r="H5" s="225" t="s">
        <v>14</v>
      </c>
      <c r="I5" s="225" t="s">
        <v>86</v>
      </c>
      <c r="J5" s="227" t="s">
        <v>98</v>
      </c>
      <c r="K5" s="225" t="s">
        <v>16</v>
      </c>
      <c r="L5" s="228" t="s">
        <v>81</v>
      </c>
      <c r="M5" s="187"/>
      <c r="N5" s="230" t="s">
        <v>45</v>
      </c>
      <c r="O5" s="234" t="s">
        <v>13</v>
      </c>
      <c r="P5" s="234" t="s">
        <v>14</v>
      </c>
      <c r="Q5" s="234" t="s">
        <v>86</v>
      </c>
      <c r="R5" s="232" t="s">
        <v>98</v>
      </c>
      <c r="S5" s="183"/>
      <c r="T5" s="217"/>
      <c r="U5" s="188"/>
      <c r="V5" s="236" t="s">
        <v>102</v>
      </c>
      <c r="W5" s="228" t="s">
        <v>81</v>
      </c>
      <c r="X5" s="234" t="s">
        <v>87</v>
      </c>
      <c r="Y5" s="234" t="s">
        <v>88</v>
      </c>
      <c r="Z5" s="234" t="s">
        <v>89</v>
      </c>
      <c r="AA5" s="234" t="s">
        <v>90</v>
      </c>
      <c r="AB5" s="227" t="s">
        <v>99</v>
      </c>
      <c r="AC5" s="234" t="s">
        <v>15</v>
      </c>
      <c r="AD5" s="228" t="s">
        <v>81</v>
      </c>
      <c r="AE5" s="175"/>
      <c r="AF5" s="175"/>
      <c r="AG5" s="178"/>
      <c r="AH5" s="218"/>
      <c r="AI5" s="219" t="s">
        <v>113</v>
      </c>
      <c r="AJ5" s="220"/>
      <c r="AK5" s="221" t="s">
        <v>81</v>
      </c>
      <c r="AL5" s="183"/>
    </row>
    <row r="6" spans="1:42" s="40" customFormat="1" ht="43.5" customHeight="1">
      <c r="A6" s="186"/>
      <c r="B6" s="189"/>
      <c r="C6" s="45" t="s">
        <v>114</v>
      </c>
      <c r="D6" s="45" t="s">
        <v>115</v>
      </c>
      <c r="E6" s="222"/>
      <c r="F6" s="224"/>
      <c r="G6" s="226"/>
      <c r="H6" s="226"/>
      <c r="I6" s="226"/>
      <c r="J6" s="226"/>
      <c r="K6" s="226"/>
      <c r="L6" s="229"/>
      <c r="M6" s="187"/>
      <c r="N6" s="231"/>
      <c r="O6" s="235"/>
      <c r="P6" s="235"/>
      <c r="Q6" s="235"/>
      <c r="R6" s="233"/>
      <c r="S6" s="184"/>
      <c r="T6" s="186"/>
      <c r="U6" s="189"/>
      <c r="V6" s="237"/>
      <c r="W6" s="229"/>
      <c r="X6" s="235"/>
      <c r="Y6" s="235"/>
      <c r="Z6" s="235"/>
      <c r="AA6" s="235"/>
      <c r="AB6" s="235"/>
      <c r="AC6" s="235"/>
      <c r="AD6" s="229"/>
      <c r="AE6" s="175"/>
      <c r="AF6" s="175"/>
      <c r="AG6" s="178"/>
      <c r="AH6" s="192"/>
      <c r="AI6" s="45" t="s">
        <v>114</v>
      </c>
      <c r="AJ6" s="45" t="s">
        <v>115</v>
      </c>
      <c r="AK6" s="222"/>
      <c r="AL6" s="184"/>
      <c r="AN6" s="40" t="s">
        <v>100</v>
      </c>
      <c r="AP6" s="58" t="s">
        <v>101</v>
      </c>
    </row>
    <row r="7" spans="1:43" s="40" customFormat="1" ht="21.75" customHeight="1">
      <c r="A7" s="46">
        <v>1</v>
      </c>
      <c r="B7" s="39" t="s">
        <v>18</v>
      </c>
      <c r="C7" s="119">
        <v>1366</v>
      </c>
      <c r="D7" s="119">
        <v>26</v>
      </c>
      <c r="E7" s="119">
        <v>1392</v>
      </c>
      <c r="F7" s="119">
        <v>8601363</v>
      </c>
      <c r="G7" s="119">
        <v>6257827</v>
      </c>
      <c r="H7" s="119">
        <v>51597</v>
      </c>
      <c r="I7" s="119">
        <v>4607706</v>
      </c>
      <c r="J7" s="119">
        <v>293883</v>
      </c>
      <c r="K7" s="119">
        <v>261424</v>
      </c>
      <c r="L7" s="124">
        <f>SUM(F7:K7)</f>
        <v>20073800</v>
      </c>
      <c r="M7" s="119">
        <v>1928204</v>
      </c>
      <c r="N7" s="119">
        <v>6813228</v>
      </c>
      <c r="O7" s="119">
        <v>6144087</v>
      </c>
      <c r="P7" s="138">
        <v>51373</v>
      </c>
      <c r="Q7" s="119">
        <v>4592164</v>
      </c>
      <c r="R7" s="139">
        <v>293773</v>
      </c>
      <c r="S7" s="39" t="s">
        <v>18</v>
      </c>
      <c r="T7" s="46">
        <v>1</v>
      </c>
      <c r="U7" s="39" t="s">
        <v>18</v>
      </c>
      <c r="V7" s="147">
        <v>250971</v>
      </c>
      <c r="W7" s="152">
        <f>N7+O7+P7+Q7+R7+V7</f>
        <v>18145596</v>
      </c>
      <c r="X7" s="119">
        <v>408794</v>
      </c>
      <c r="Y7" s="119">
        <v>183373</v>
      </c>
      <c r="Z7" s="119">
        <v>2774</v>
      </c>
      <c r="AA7" s="119">
        <v>137765</v>
      </c>
      <c r="AB7" s="119">
        <v>8813</v>
      </c>
      <c r="AC7" s="119">
        <v>7529</v>
      </c>
      <c r="AD7" s="124">
        <f>SUM(X7:AC7)</f>
        <v>749048</v>
      </c>
      <c r="AE7" s="119">
        <v>16785</v>
      </c>
      <c r="AF7" s="119">
        <v>0</v>
      </c>
      <c r="AG7" s="119">
        <v>11831</v>
      </c>
      <c r="AH7" s="119">
        <v>42429</v>
      </c>
      <c r="AI7" s="119">
        <v>676550</v>
      </c>
      <c r="AJ7" s="119">
        <v>1453</v>
      </c>
      <c r="AK7" s="133">
        <v>678003</v>
      </c>
      <c r="AL7" s="39" t="s">
        <v>18</v>
      </c>
      <c r="AN7" s="128">
        <v>18145596</v>
      </c>
      <c r="AO7" s="40" t="str">
        <f>IF(W7=AN7," ","NG")</f>
        <v> </v>
      </c>
      <c r="AP7" s="131">
        <v>749048</v>
      </c>
      <c r="AQ7" s="40" t="str">
        <f>IF(AP7=AD7," ","NG")</f>
        <v> </v>
      </c>
    </row>
    <row r="8" spans="1:43" s="40" customFormat="1" ht="21.75" customHeight="1">
      <c r="A8" s="47">
        <v>2</v>
      </c>
      <c r="B8" s="42" t="s">
        <v>1</v>
      </c>
      <c r="C8" s="120">
        <v>763</v>
      </c>
      <c r="D8" s="120">
        <v>3</v>
      </c>
      <c r="E8" s="120">
        <v>766</v>
      </c>
      <c r="F8" s="120">
        <v>3619065</v>
      </c>
      <c r="G8" s="120">
        <v>2877074</v>
      </c>
      <c r="H8" s="120">
        <v>24333</v>
      </c>
      <c r="I8" s="120">
        <v>911369</v>
      </c>
      <c r="J8" s="120">
        <v>79252</v>
      </c>
      <c r="K8" s="120">
        <v>236887</v>
      </c>
      <c r="L8" s="125">
        <f aca="true" t="shared" si="0" ref="L8:L37">SUM(F8:K8)</f>
        <v>7747980</v>
      </c>
      <c r="M8" s="120">
        <v>976261</v>
      </c>
      <c r="N8" s="120">
        <v>2717987</v>
      </c>
      <c r="O8" s="120">
        <v>2818958</v>
      </c>
      <c r="P8" s="140">
        <v>23337</v>
      </c>
      <c r="Q8" s="120">
        <v>900136</v>
      </c>
      <c r="R8" s="141">
        <v>79184</v>
      </c>
      <c r="S8" s="42" t="s">
        <v>1</v>
      </c>
      <c r="T8" s="47">
        <v>2</v>
      </c>
      <c r="U8" s="42" t="s">
        <v>1</v>
      </c>
      <c r="V8" s="148">
        <v>232117</v>
      </c>
      <c r="W8" s="152">
        <f aca="true" t="shared" si="1" ref="W8:W37">N8+O8+P8+Q8+R8+V8</f>
        <v>6771719</v>
      </c>
      <c r="X8" s="120">
        <v>163059</v>
      </c>
      <c r="Y8" s="120">
        <v>84326</v>
      </c>
      <c r="Z8" s="120">
        <v>1260</v>
      </c>
      <c r="AA8" s="120">
        <v>27003</v>
      </c>
      <c r="AB8" s="120">
        <v>2376</v>
      </c>
      <c r="AC8" s="120">
        <v>6963</v>
      </c>
      <c r="AD8" s="125">
        <f>SUM(X8:AC8)</f>
        <v>284987</v>
      </c>
      <c r="AE8" s="120">
        <v>6927</v>
      </c>
      <c r="AF8" s="120">
        <v>0</v>
      </c>
      <c r="AG8" s="120">
        <v>4143</v>
      </c>
      <c r="AH8" s="120">
        <v>7413</v>
      </c>
      <c r="AI8" s="120">
        <v>266494</v>
      </c>
      <c r="AJ8" s="120">
        <v>10</v>
      </c>
      <c r="AK8" s="134">
        <v>266504</v>
      </c>
      <c r="AL8" s="42" t="s">
        <v>1</v>
      </c>
      <c r="AN8" s="128">
        <v>6771719</v>
      </c>
      <c r="AO8" s="40" t="str">
        <f aca="true" t="shared" si="2" ref="AO8:AO51">IF(W8=AN8," ","NG")</f>
        <v> </v>
      </c>
      <c r="AP8" s="131">
        <v>284987</v>
      </c>
      <c r="AQ8" s="40" t="str">
        <f aca="true" t="shared" si="3" ref="AQ8:AQ51">IF(AP8=AD8," ","NG")</f>
        <v> </v>
      </c>
    </row>
    <row r="9" spans="1:43" s="40" customFormat="1" ht="21.75" customHeight="1">
      <c r="A9" s="47">
        <v>3</v>
      </c>
      <c r="B9" s="42" t="s">
        <v>19</v>
      </c>
      <c r="C9" s="120">
        <v>696</v>
      </c>
      <c r="D9" s="120">
        <v>7</v>
      </c>
      <c r="E9" s="120">
        <v>703</v>
      </c>
      <c r="F9" s="120">
        <v>3705101</v>
      </c>
      <c r="G9" s="120">
        <v>3991885</v>
      </c>
      <c r="H9" s="120">
        <v>30699</v>
      </c>
      <c r="I9" s="120">
        <v>1038033</v>
      </c>
      <c r="J9" s="120">
        <v>89860</v>
      </c>
      <c r="K9" s="120">
        <v>88601</v>
      </c>
      <c r="L9" s="125">
        <f t="shared" si="0"/>
        <v>8944179</v>
      </c>
      <c r="M9" s="120">
        <v>923195</v>
      </c>
      <c r="N9" s="120">
        <v>2867927</v>
      </c>
      <c r="O9" s="120">
        <v>3921558</v>
      </c>
      <c r="P9" s="140">
        <v>29677</v>
      </c>
      <c r="Q9" s="120">
        <v>1027198</v>
      </c>
      <c r="R9" s="141">
        <v>89811</v>
      </c>
      <c r="S9" s="42" t="s">
        <v>19</v>
      </c>
      <c r="T9" s="47">
        <v>3</v>
      </c>
      <c r="U9" s="42" t="s">
        <v>19</v>
      </c>
      <c r="V9" s="148">
        <v>84813</v>
      </c>
      <c r="W9" s="152">
        <f t="shared" si="1"/>
        <v>8020984</v>
      </c>
      <c r="X9" s="120">
        <v>172058</v>
      </c>
      <c r="Y9" s="120">
        <v>117510</v>
      </c>
      <c r="Z9" s="120">
        <v>1603</v>
      </c>
      <c r="AA9" s="120">
        <v>30816</v>
      </c>
      <c r="AB9" s="120">
        <v>2697</v>
      </c>
      <c r="AC9" s="120">
        <v>2544</v>
      </c>
      <c r="AD9" s="125">
        <f aca="true" t="shared" si="4" ref="AD9:AD51">SUM(X9:AC9)</f>
        <v>327228</v>
      </c>
      <c r="AE9" s="120">
        <v>8600</v>
      </c>
      <c r="AF9" s="120">
        <v>0</v>
      </c>
      <c r="AG9" s="120">
        <v>4866</v>
      </c>
      <c r="AH9" s="120">
        <v>9606</v>
      </c>
      <c r="AI9" s="120">
        <v>303984</v>
      </c>
      <c r="AJ9" s="120">
        <v>172</v>
      </c>
      <c r="AK9" s="134">
        <v>304156</v>
      </c>
      <c r="AL9" s="42" t="s">
        <v>19</v>
      </c>
      <c r="AN9" s="128">
        <v>8020984</v>
      </c>
      <c r="AO9" s="40" t="str">
        <f t="shared" si="2"/>
        <v> </v>
      </c>
      <c r="AP9" s="131">
        <v>327228</v>
      </c>
      <c r="AQ9" s="40" t="str">
        <f t="shared" si="3"/>
        <v> </v>
      </c>
    </row>
    <row r="10" spans="1:43" s="40" customFormat="1" ht="21.75" customHeight="1">
      <c r="A10" s="47">
        <v>4</v>
      </c>
      <c r="B10" s="42" t="s">
        <v>20</v>
      </c>
      <c r="C10" s="120">
        <v>601</v>
      </c>
      <c r="D10" s="120">
        <v>1</v>
      </c>
      <c r="E10" s="120">
        <v>602</v>
      </c>
      <c r="F10" s="120">
        <v>3016671</v>
      </c>
      <c r="G10" s="120">
        <v>3171745</v>
      </c>
      <c r="H10" s="120">
        <v>53962</v>
      </c>
      <c r="I10" s="120">
        <v>734255</v>
      </c>
      <c r="J10" s="120">
        <v>64259</v>
      </c>
      <c r="K10" s="120">
        <v>37437</v>
      </c>
      <c r="L10" s="125">
        <f t="shared" si="0"/>
        <v>7078329</v>
      </c>
      <c r="M10" s="120">
        <v>759898</v>
      </c>
      <c r="N10" s="120">
        <v>2339143</v>
      </c>
      <c r="O10" s="120">
        <v>3104029</v>
      </c>
      <c r="P10" s="140">
        <v>53957</v>
      </c>
      <c r="Q10" s="120">
        <v>723503</v>
      </c>
      <c r="R10" s="141">
        <v>64220</v>
      </c>
      <c r="S10" s="42" t="s">
        <v>20</v>
      </c>
      <c r="T10" s="47">
        <v>4</v>
      </c>
      <c r="U10" s="42" t="s">
        <v>20</v>
      </c>
      <c r="V10" s="148">
        <v>33579</v>
      </c>
      <c r="W10" s="152">
        <f t="shared" si="1"/>
        <v>6318431</v>
      </c>
      <c r="X10" s="120">
        <v>140342</v>
      </c>
      <c r="Y10" s="120">
        <v>92727</v>
      </c>
      <c r="Z10" s="120">
        <v>2913</v>
      </c>
      <c r="AA10" s="120">
        <v>21703</v>
      </c>
      <c r="AB10" s="120">
        <v>1926</v>
      </c>
      <c r="AC10" s="120">
        <v>1008</v>
      </c>
      <c r="AD10" s="125">
        <f t="shared" si="4"/>
        <v>260619</v>
      </c>
      <c r="AE10" s="120">
        <v>4308</v>
      </c>
      <c r="AF10" s="120">
        <v>0</v>
      </c>
      <c r="AG10" s="120">
        <v>3022</v>
      </c>
      <c r="AH10" s="120">
        <v>4360</v>
      </c>
      <c r="AI10" s="120">
        <v>248928</v>
      </c>
      <c r="AJ10" s="120">
        <v>1</v>
      </c>
      <c r="AK10" s="134">
        <v>248929</v>
      </c>
      <c r="AL10" s="42" t="s">
        <v>20</v>
      </c>
      <c r="AN10" s="128">
        <v>6318431</v>
      </c>
      <c r="AO10" s="40" t="str">
        <f t="shared" si="2"/>
        <v> </v>
      </c>
      <c r="AP10" s="131">
        <v>260619</v>
      </c>
      <c r="AQ10" s="40" t="str">
        <f t="shared" si="3"/>
        <v> </v>
      </c>
    </row>
    <row r="11" spans="1:43" s="40" customFormat="1" ht="21.75" customHeight="1">
      <c r="A11" s="47">
        <v>5</v>
      </c>
      <c r="B11" s="42" t="s">
        <v>21</v>
      </c>
      <c r="C11" s="120">
        <v>262</v>
      </c>
      <c r="D11" s="120">
        <v>6</v>
      </c>
      <c r="E11" s="120">
        <v>268</v>
      </c>
      <c r="F11" s="120">
        <v>1118530</v>
      </c>
      <c r="G11" s="120">
        <v>1043509</v>
      </c>
      <c r="H11" s="120">
        <v>28765</v>
      </c>
      <c r="I11" s="120">
        <v>212350</v>
      </c>
      <c r="J11" s="120">
        <v>53784</v>
      </c>
      <c r="K11" s="120">
        <v>83512</v>
      </c>
      <c r="L11" s="125">
        <f t="shared" si="0"/>
        <v>2540450</v>
      </c>
      <c r="M11" s="120">
        <v>331360</v>
      </c>
      <c r="N11" s="120">
        <v>833810</v>
      </c>
      <c r="O11" s="120">
        <v>1005070</v>
      </c>
      <c r="P11" s="140">
        <v>28566</v>
      </c>
      <c r="Q11" s="120">
        <v>208004</v>
      </c>
      <c r="R11" s="141">
        <v>53615</v>
      </c>
      <c r="S11" s="42" t="s">
        <v>21</v>
      </c>
      <c r="T11" s="47">
        <v>5</v>
      </c>
      <c r="U11" s="42" t="s">
        <v>21</v>
      </c>
      <c r="V11" s="148">
        <v>80025</v>
      </c>
      <c r="W11" s="152">
        <f t="shared" si="1"/>
        <v>2209090</v>
      </c>
      <c r="X11" s="120">
        <v>50020</v>
      </c>
      <c r="Y11" s="120">
        <v>30147</v>
      </c>
      <c r="Z11" s="120">
        <v>1542</v>
      </c>
      <c r="AA11" s="120">
        <v>6241</v>
      </c>
      <c r="AB11" s="120">
        <v>1610</v>
      </c>
      <c r="AC11" s="120">
        <v>2400</v>
      </c>
      <c r="AD11" s="125">
        <f t="shared" si="4"/>
        <v>91960</v>
      </c>
      <c r="AE11" s="120">
        <v>2021</v>
      </c>
      <c r="AF11" s="120">
        <v>0</v>
      </c>
      <c r="AG11" s="120">
        <v>1477</v>
      </c>
      <c r="AH11" s="120">
        <v>2949</v>
      </c>
      <c r="AI11" s="120">
        <v>85462</v>
      </c>
      <c r="AJ11" s="120">
        <v>51</v>
      </c>
      <c r="AK11" s="134">
        <v>85513</v>
      </c>
      <c r="AL11" s="42" t="s">
        <v>21</v>
      </c>
      <c r="AN11" s="128">
        <v>2209090</v>
      </c>
      <c r="AO11" s="40" t="str">
        <f t="shared" si="2"/>
        <v> </v>
      </c>
      <c r="AP11" s="131">
        <v>91960</v>
      </c>
      <c r="AQ11" s="40" t="str">
        <f t="shared" si="3"/>
        <v> </v>
      </c>
    </row>
    <row r="12" spans="1:43" s="40" customFormat="1" ht="21.75" customHeight="1">
      <c r="A12" s="47">
        <v>6</v>
      </c>
      <c r="B12" s="42" t="s">
        <v>22</v>
      </c>
      <c r="C12" s="120">
        <v>188</v>
      </c>
      <c r="D12" s="120">
        <v>2</v>
      </c>
      <c r="E12" s="120">
        <v>190</v>
      </c>
      <c r="F12" s="120">
        <v>704310</v>
      </c>
      <c r="G12" s="120">
        <v>1132638</v>
      </c>
      <c r="H12" s="120">
        <v>26</v>
      </c>
      <c r="I12" s="120">
        <v>177585</v>
      </c>
      <c r="J12" s="120">
        <v>44406</v>
      </c>
      <c r="K12" s="120">
        <v>50155</v>
      </c>
      <c r="L12" s="125">
        <f t="shared" si="0"/>
        <v>2109120</v>
      </c>
      <c r="M12" s="120">
        <v>224146</v>
      </c>
      <c r="N12" s="120">
        <v>510906</v>
      </c>
      <c r="O12" s="120">
        <v>1109962</v>
      </c>
      <c r="P12" s="140">
        <v>25</v>
      </c>
      <c r="Q12" s="120">
        <v>173332</v>
      </c>
      <c r="R12" s="141">
        <v>44395</v>
      </c>
      <c r="S12" s="42" t="s">
        <v>22</v>
      </c>
      <c r="T12" s="47">
        <v>6</v>
      </c>
      <c r="U12" s="42" t="s">
        <v>22</v>
      </c>
      <c r="V12" s="148">
        <v>46354</v>
      </c>
      <c r="W12" s="152">
        <f t="shared" si="1"/>
        <v>1884974</v>
      </c>
      <c r="X12" s="120">
        <v>30649</v>
      </c>
      <c r="Y12" s="120">
        <v>33134</v>
      </c>
      <c r="Z12" s="120">
        <v>1</v>
      </c>
      <c r="AA12" s="120">
        <v>5200</v>
      </c>
      <c r="AB12" s="120">
        <v>1332</v>
      </c>
      <c r="AC12" s="120">
        <v>1390</v>
      </c>
      <c r="AD12" s="125">
        <f t="shared" si="4"/>
        <v>71706</v>
      </c>
      <c r="AE12" s="120">
        <v>1348</v>
      </c>
      <c r="AF12" s="120">
        <v>0</v>
      </c>
      <c r="AG12" s="120">
        <v>1601</v>
      </c>
      <c r="AH12" s="120">
        <v>1189</v>
      </c>
      <c r="AI12" s="120">
        <v>67541</v>
      </c>
      <c r="AJ12" s="120">
        <v>27</v>
      </c>
      <c r="AK12" s="134">
        <v>67568</v>
      </c>
      <c r="AL12" s="42" t="s">
        <v>22</v>
      </c>
      <c r="AN12" s="128">
        <v>1884974</v>
      </c>
      <c r="AO12" s="40" t="str">
        <f t="shared" si="2"/>
        <v> </v>
      </c>
      <c r="AP12" s="131">
        <v>71706</v>
      </c>
      <c r="AQ12" s="40" t="str">
        <f t="shared" si="3"/>
        <v> </v>
      </c>
    </row>
    <row r="13" spans="1:43" s="40" customFormat="1" ht="21.75" customHeight="1">
      <c r="A13" s="47">
        <v>7</v>
      </c>
      <c r="B13" s="42" t="s">
        <v>2</v>
      </c>
      <c r="C13" s="120">
        <v>381</v>
      </c>
      <c r="D13" s="120">
        <v>10</v>
      </c>
      <c r="E13" s="120">
        <v>391</v>
      </c>
      <c r="F13" s="120">
        <v>1792694</v>
      </c>
      <c r="G13" s="120">
        <v>1262000</v>
      </c>
      <c r="H13" s="120">
        <v>35034</v>
      </c>
      <c r="I13" s="120">
        <v>810591</v>
      </c>
      <c r="J13" s="120">
        <v>56930</v>
      </c>
      <c r="K13" s="120">
        <v>73567</v>
      </c>
      <c r="L13" s="125">
        <f t="shared" si="0"/>
        <v>4030816</v>
      </c>
      <c r="M13" s="120">
        <v>530034</v>
      </c>
      <c r="N13" s="120">
        <v>1306021</v>
      </c>
      <c r="O13" s="120">
        <v>1230420</v>
      </c>
      <c r="P13" s="140">
        <v>33621</v>
      </c>
      <c r="Q13" s="120">
        <v>803889</v>
      </c>
      <c r="R13" s="141">
        <v>55588</v>
      </c>
      <c r="S13" s="42" t="s">
        <v>2</v>
      </c>
      <c r="T13" s="47">
        <v>7</v>
      </c>
      <c r="U13" s="42" t="s">
        <v>2</v>
      </c>
      <c r="V13" s="148">
        <v>71243</v>
      </c>
      <c r="W13" s="152">
        <f t="shared" si="1"/>
        <v>3500782</v>
      </c>
      <c r="X13" s="120">
        <v>78346</v>
      </c>
      <c r="Y13" s="120">
        <v>36869</v>
      </c>
      <c r="Z13" s="120">
        <v>1716</v>
      </c>
      <c r="AA13" s="120">
        <v>24116</v>
      </c>
      <c r="AB13" s="120">
        <v>1668</v>
      </c>
      <c r="AC13" s="120">
        <v>2138</v>
      </c>
      <c r="AD13" s="125">
        <f t="shared" si="4"/>
        <v>144853</v>
      </c>
      <c r="AE13" s="120">
        <v>4542</v>
      </c>
      <c r="AF13" s="120">
        <v>0</v>
      </c>
      <c r="AG13" s="120">
        <v>2136</v>
      </c>
      <c r="AH13" s="120">
        <v>4138</v>
      </c>
      <c r="AI13" s="120">
        <v>133045</v>
      </c>
      <c r="AJ13" s="120">
        <v>506</v>
      </c>
      <c r="AK13" s="134">
        <v>133551</v>
      </c>
      <c r="AL13" s="42" t="s">
        <v>2</v>
      </c>
      <c r="AN13" s="128">
        <v>3500782</v>
      </c>
      <c r="AO13" s="40" t="str">
        <f t="shared" si="2"/>
        <v> </v>
      </c>
      <c r="AP13" s="131">
        <v>144853</v>
      </c>
      <c r="AQ13" s="40" t="str">
        <f t="shared" si="3"/>
        <v> </v>
      </c>
    </row>
    <row r="14" spans="1:43" s="40" customFormat="1" ht="21.75" customHeight="1">
      <c r="A14" s="47">
        <v>8</v>
      </c>
      <c r="B14" s="42" t="s">
        <v>23</v>
      </c>
      <c r="C14" s="120">
        <v>138</v>
      </c>
      <c r="D14" s="120">
        <v>3</v>
      </c>
      <c r="E14" s="120">
        <v>141</v>
      </c>
      <c r="F14" s="120">
        <v>829567</v>
      </c>
      <c r="G14" s="120">
        <v>434833</v>
      </c>
      <c r="H14" s="120">
        <v>681</v>
      </c>
      <c r="I14" s="120">
        <v>201952</v>
      </c>
      <c r="J14" s="120">
        <v>8847</v>
      </c>
      <c r="K14" s="120">
        <v>13890</v>
      </c>
      <c r="L14" s="125">
        <f t="shared" si="0"/>
        <v>1489770</v>
      </c>
      <c r="M14" s="120">
        <v>212126</v>
      </c>
      <c r="N14" s="120">
        <v>637662</v>
      </c>
      <c r="O14" s="120">
        <v>417924</v>
      </c>
      <c r="P14" s="140">
        <v>681</v>
      </c>
      <c r="Q14" s="120">
        <v>201474</v>
      </c>
      <c r="R14" s="141">
        <v>8840</v>
      </c>
      <c r="S14" s="42" t="s">
        <v>23</v>
      </c>
      <c r="T14" s="47">
        <v>8</v>
      </c>
      <c r="U14" s="42" t="s">
        <v>23</v>
      </c>
      <c r="V14" s="148">
        <v>11063</v>
      </c>
      <c r="W14" s="152">
        <f t="shared" si="1"/>
        <v>1277644</v>
      </c>
      <c r="X14" s="120">
        <v>38259</v>
      </c>
      <c r="Y14" s="120">
        <v>12537</v>
      </c>
      <c r="Z14" s="120">
        <v>37</v>
      </c>
      <c r="AA14" s="120">
        <v>6044</v>
      </c>
      <c r="AB14" s="120">
        <v>265</v>
      </c>
      <c r="AC14" s="120">
        <v>332</v>
      </c>
      <c r="AD14" s="125">
        <f t="shared" si="4"/>
        <v>57474</v>
      </c>
      <c r="AE14" s="120">
        <v>1822</v>
      </c>
      <c r="AF14" s="120">
        <v>0</v>
      </c>
      <c r="AG14" s="120">
        <v>761</v>
      </c>
      <c r="AH14" s="120">
        <v>785</v>
      </c>
      <c r="AI14" s="120">
        <v>53847</v>
      </c>
      <c r="AJ14" s="120">
        <v>259</v>
      </c>
      <c r="AK14" s="134">
        <v>54106</v>
      </c>
      <c r="AL14" s="42" t="s">
        <v>23</v>
      </c>
      <c r="AN14" s="128">
        <v>1277644</v>
      </c>
      <c r="AO14" s="40" t="str">
        <f t="shared" si="2"/>
        <v> </v>
      </c>
      <c r="AP14" s="131">
        <v>57474</v>
      </c>
      <c r="AQ14" s="40" t="str">
        <f t="shared" si="3"/>
        <v> </v>
      </c>
    </row>
    <row r="15" spans="1:43" s="27" customFormat="1" ht="21.75" customHeight="1">
      <c r="A15" s="30">
        <v>9</v>
      </c>
      <c r="B15" s="31" t="s">
        <v>49</v>
      </c>
      <c r="C15" s="121">
        <v>160</v>
      </c>
      <c r="D15" s="121">
        <v>4</v>
      </c>
      <c r="E15" s="121">
        <v>164</v>
      </c>
      <c r="F15" s="121">
        <v>810056</v>
      </c>
      <c r="G15" s="121">
        <v>844192</v>
      </c>
      <c r="H15" s="121">
        <v>49207</v>
      </c>
      <c r="I15" s="121">
        <v>124496</v>
      </c>
      <c r="J15" s="121">
        <v>30838</v>
      </c>
      <c r="K15" s="121">
        <v>13020</v>
      </c>
      <c r="L15" s="125">
        <f t="shared" si="0"/>
        <v>1871809</v>
      </c>
      <c r="M15" s="121">
        <v>236174</v>
      </c>
      <c r="N15" s="121">
        <v>611766</v>
      </c>
      <c r="O15" s="121">
        <v>822630</v>
      </c>
      <c r="P15" s="142">
        <v>49205</v>
      </c>
      <c r="Q15" s="121">
        <v>109955</v>
      </c>
      <c r="R15" s="143">
        <v>30003</v>
      </c>
      <c r="S15" s="31" t="s">
        <v>49</v>
      </c>
      <c r="T15" s="30">
        <v>9</v>
      </c>
      <c r="U15" s="31" t="s">
        <v>49</v>
      </c>
      <c r="V15" s="149">
        <v>12076</v>
      </c>
      <c r="W15" s="152">
        <f t="shared" si="1"/>
        <v>1635635</v>
      </c>
      <c r="X15" s="121">
        <v>36705</v>
      </c>
      <c r="Y15" s="121">
        <v>24674</v>
      </c>
      <c r="Z15" s="121">
        <v>2658</v>
      </c>
      <c r="AA15" s="121">
        <v>3298</v>
      </c>
      <c r="AB15" s="121">
        <v>899</v>
      </c>
      <c r="AC15" s="121">
        <v>362</v>
      </c>
      <c r="AD15" s="125">
        <f t="shared" si="4"/>
        <v>68596</v>
      </c>
      <c r="AE15" s="121">
        <v>979</v>
      </c>
      <c r="AF15" s="121">
        <v>0</v>
      </c>
      <c r="AG15" s="121">
        <v>1022</v>
      </c>
      <c r="AH15" s="121">
        <v>1362</v>
      </c>
      <c r="AI15" s="121">
        <v>65017</v>
      </c>
      <c r="AJ15" s="121">
        <v>7</v>
      </c>
      <c r="AK15" s="135">
        <v>65024</v>
      </c>
      <c r="AL15" s="31" t="s">
        <v>49</v>
      </c>
      <c r="AN15" s="129">
        <v>1635635</v>
      </c>
      <c r="AO15" s="27" t="str">
        <f t="shared" si="2"/>
        <v> </v>
      </c>
      <c r="AP15" s="132">
        <v>68596</v>
      </c>
      <c r="AQ15" s="27" t="str">
        <f t="shared" si="3"/>
        <v> </v>
      </c>
    </row>
    <row r="16" spans="1:43" s="27" customFormat="1" ht="21.75" customHeight="1">
      <c r="A16" s="30">
        <v>10</v>
      </c>
      <c r="B16" s="31" t="s">
        <v>24</v>
      </c>
      <c r="C16" s="121">
        <v>141</v>
      </c>
      <c r="D16" s="121">
        <v>1</v>
      </c>
      <c r="E16" s="121">
        <v>142</v>
      </c>
      <c r="F16" s="121">
        <v>781676</v>
      </c>
      <c r="G16" s="121">
        <v>239351</v>
      </c>
      <c r="H16" s="121">
        <v>0</v>
      </c>
      <c r="I16" s="121">
        <v>195947</v>
      </c>
      <c r="J16" s="121">
        <v>24651</v>
      </c>
      <c r="K16" s="121">
        <v>23612</v>
      </c>
      <c r="L16" s="125">
        <f t="shared" si="0"/>
        <v>1265237</v>
      </c>
      <c r="M16" s="121">
        <v>174579</v>
      </c>
      <c r="N16" s="121">
        <v>620103</v>
      </c>
      <c r="O16" s="121">
        <v>229666</v>
      </c>
      <c r="P16" s="142">
        <v>0</v>
      </c>
      <c r="Q16" s="121">
        <v>193006</v>
      </c>
      <c r="R16" s="143">
        <v>24640</v>
      </c>
      <c r="S16" s="31" t="s">
        <v>24</v>
      </c>
      <c r="T16" s="30">
        <v>10</v>
      </c>
      <c r="U16" s="31" t="s">
        <v>24</v>
      </c>
      <c r="V16" s="149">
        <v>23243</v>
      </c>
      <c r="W16" s="152">
        <f t="shared" si="1"/>
        <v>1090658</v>
      </c>
      <c r="X16" s="121">
        <v>37202</v>
      </c>
      <c r="Y16" s="121">
        <v>6831</v>
      </c>
      <c r="Z16" s="121">
        <v>0</v>
      </c>
      <c r="AA16" s="121">
        <v>5791</v>
      </c>
      <c r="AB16" s="121">
        <v>740</v>
      </c>
      <c r="AC16" s="121">
        <v>696</v>
      </c>
      <c r="AD16" s="125">
        <f t="shared" si="4"/>
        <v>51260</v>
      </c>
      <c r="AE16" s="121">
        <v>1802</v>
      </c>
      <c r="AF16" s="121">
        <v>0</v>
      </c>
      <c r="AG16" s="121">
        <v>1170</v>
      </c>
      <c r="AH16" s="121">
        <v>1858</v>
      </c>
      <c r="AI16" s="121">
        <v>46430</v>
      </c>
      <c r="AJ16" s="121">
        <v>0</v>
      </c>
      <c r="AK16" s="135">
        <v>46430</v>
      </c>
      <c r="AL16" s="31" t="s">
        <v>24</v>
      </c>
      <c r="AN16" s="129">
        <v>1090658</v>
      </c>
      <c r="AO16" s="27" t="str">
        <f t="shared" si="2"/>
        <v> </v>
      </c>
      <c r="AP16" s="132">
        <v>51260</v>
      </c>
      <c r="AQ16" s="27" t="str">
        <f t="shared" si="3"/>
        <v> </v>
      </c>
    </row>
    <row r="17" spans="1:43" s="27" customFormat="1" ht="21.75" customHeight="1">
      <c r="A17" s="30">
        <v>11</v>
      </c>
      <c r="B17" s="31" t="s">
        <v>25</v>
      </c>
      <c r="C17" s="121">
        <v>86</v>
      </c>
      <c r="D17" s="121">
        <v>1</v>
      </c>
      <c r="E17" s="121">
        <v>87</v>
      </c>
      <c r="F17" s="121">
        <v>435483</v>
      </c>
      <c r="G17" s="121">
        <v>312795</v>
      </c>
      <c r="H17" s="121">
        <v>349</v>
      </c>
      <c r="I17" s="121">
        <v>25749</v>
      </c>
      <c r="J17" s="121">
        <v>2457</v>
      </c>
      <c r="K17" s="121">
        <v>8917</v>
      </c>
      <c r="L17" s="125">
        <f t="shared" si="0"/>
        <v>785750</v>
      </c>
      <c r="M17" s="121">
        <v>115332</v>
      </c>
      <c r="N17" s="121">
        <v>329256</v>
      </c>
      <c r="O17" s="121">
        <v>306380</v>
      </c>
      <c r="P17" s="142">
        <v>348</v>
      </c>
      <c r="Q17" s="121">
        <v>25583</v>
      </c>
      <c r="R17" s="143">
        <v>2453</v>
      </c>
      <c r="S17" s="31" t="s">
        <v>25</v>
      </c>
      <c r="T17" s="30">
        <v>11</v>
      </c>
      <c r="U17" s="31" t="s">
        <v>25</v>
      </c>
      <c r="V17" s="149">
        <v>6398</v>
      </c>
      <c r="W17" s="152">
        <f t="shared" si="1"/>
        <v>670418</v>
      </c>
      <c r="X17" s="121">
        <v>19753</v>
      </c>
      <c r="Y17" s="121">
        <v>9189</v>
      </c>
      <c r="Z17" s="121">
        <v>19</v>
      </c>
      <c r="AA17" s="121">
        <v>768</v>
      </c>
      <c r="AB17" s="121">
        <v>74</v>
      </c>
      <c r="AC17" s="121">
        <v>192</v>
      </c>
      <c r="AD17" s="125">
        <f t="shared" si="4"/>
        <v>29995</v>
      </c>
      <c r="AE17" s="121">
        <v>343</v>
      </c>
      <c r="AF17" s="121">
        <v>0</v>
      </c>
      <c r="AG17" s="121">
        <v>93</v>
      </c>
      <c r="AH17" s="121">
        <v>362</v>
      </c>
      <c r="AI17" s="121">
        <v>29194</v>
      </c>
      <c r="AJ17" s="121">
        <v>3</v>
      </c>
      <c r="AK17" s="135">
        <v>29197</v>
      </c>
      <c r="AL17" s="31" t="s">
        <v>25</v>
      </c>
      <c r="AN17" s="129">
        <v>670418</v>
      </c>
      <c r="AO17" s="27" t="str">
        <f t="shared" si="2"/>
        <v> </v>
      </c>
      <c r="AP17" s="132">
        <v>29995</v>
      </c>
      <c r="AQ17" s="27" t="str">
        <f t="shared" si="3"/>
        <v> </v>
      </c>
    </row>
    <row r="18" spans="1:43" s="40" customFormat="1" ht="21.75" customHeight="1">
      <c r="A18" s="47">
        <v>12</v>
      </c>
      <c r="B18" s="42" t="s">
        <v>26</v>
      </c>
      <c r="C18" s="120">
        <v>114</v>
      </c>
      <c r="D18" s="120">
        <v>1</v>
      </c>
      <c r="E18" s="120">
        <v>115</v>
      </c>
      <c r="F18" s="120">
        <v>376264</v>
      </c>
      <c r="G18" s="120">
        <v>420853</v>
      </c>
      <c r="H18" s="120">
        <v>10981</v>
      </c>
      <c r="I18" s="120">
        <v>107883</v>
      </c>
      <c r="J18" s="120">
        <v>5182</v>
      </c>
      <c r="K18" s="120">
        <v>7996</v>
      </c>
      <c r="L18" s="125">
        <f t="shared" si="0"/>
        <v>929159</v>
      </c>
      <c r="M18" s="120">
        <v>137818</v>
      </c>
      <c r="N18" s="120">
        <v>252339</v>
      </c>
      <c r="O18" s="120">
        <v>407770</v>
      </c>
      <c r="P18" s="140">
        <v>10981</v>
      </c>
      <c r="Q18" s="120">
        <v>107216</v>
      </c>
      <c r="R18" s="141">
        <v>5177</v>
      </c>
      <c r="S18" s="42" t="s">
        <v>26</v>
      </c>
      <c r="T18" s="47">
        <v>12</v>
      </c>
      <c r="U18" s="42" t="s">
        <v>26</v>
      </c>
      <c r="V18" s="148">
        <v>7858</v>
      </c>
      <c r="W18" s="152">
        <f t="shared" si="1"/>
        <v>791341</v>
      </c>
      <c r="X18" s="120">
        <v>15138</v>
      </c>
      <c r="Y18" s="120">
        <v>12152</v>
      </c>
      <c r="Z18" s="120">
        <v>593</v>
      </c>
      <c r="AA18" s="120">
        <v>3215</v>
      </c>
      <c r="AB18" s="120">
        <v>155</v>
      </c>
      <c r="AC18" s="120">
        <v>236</v>
      </c>
      <c r="AD18" s="125">
        <f t="shared" si="4"/>
        <v>31489</v>
      </c>
      <c r="AE18" s="120">
        <v>599</v>
      </c>
      <c r="AF18" s="120">
        <v>0</v>
      </c>
      <c r="AG18" s="120">
        <v>300</v>
      </c>
      <c r="AH18" s="120">
        <v>536</v>
      </c>
      <c r="AI18" s="120">
        <v>30050</v>
      </c>
      <c r="AJ18" s="120">
        <v>4</v>
      </c>
      <c r="AK18" s="134">
        <v>30054</v>
      </c>
      <c r="AL18" s="42" t="s">
        <v>26</v>
      </c>
      <c r="AN18" s="128">
        <v>791341</v>
      </c>
      <c r="AO18" s="40" t="str">
        <f t="shared" si="2"/>
        <v> </v>
      </c>
      <c r="AP18" s="131">
        <v>31489</v>
      </c>
      <c r="AQ18" s="40" t="str">
        <f t="shared" si="3"/>
        <v> </v>
      </c>
    </row>
    <row r="19" spans="1:43" s="40" customFormat="1" ht="21.75" customHeight="1">
      <c r="A19" s="47">
        <v>13</v>
      </c>
      <c r="B19" s="42" t="s">
        <v>27</v>
      </c>
      <c r="C19" s="120">
        <v>249</v>
      </c>
      <c r="D19" s="120">
        <v>5</v>
      </c>
      <c r="E19" s="120">
        <v>254</v>
      </c>
      <c r="F19" s="120">
        <v>872622</v>
      </c>
      <c r="G19" s="120">
        <v>765899</v>
      </c>
      <c r="H19" s="120">
        <v>3124</v>
      </c>
      <c r="I19" s="120">
        <v>280572</v>
      </c>
      <c r="J19" s="120">
        <v>28038</v>
      </c>
      <c r="K19" s="120">
        <v>17573</v>
      </c>
      <c r="L19" s="125">
        <f t="shared" si="0"/>
        <v>1967828</v>
      </c>
      <c r="M19" s="120">
        <v>340215</v>
      </c>
      <c r="N19" s="120">
        <v>576904</v>
      </c>
      <c r="O19" s="120">
        <v>728323</v>
      </c>
      <c r="P19" s="140">
        <v>3009</v>
      </c>
      <c r="Q19" s="120">
        <v>275643</v>
      </c>
      <c r="R19" s="141">
        <v>27988</v>
      </c>
      <c r="S19" s="42" t="s">
        <v>27</v>
      </c>
      <c r="T19" s="47">
        <v>13</v>
      </c>
      <c r="U19" s="42" t="s">
        <v>27</v>
      </c>
      <c r="V19" s="148">
        <v>15746</v>
      </c>
      <c r="W19" s="152">
        <f t="shared" si="1"/>
        <v>1627613</v>
      </c>
      <c r="X19" s="120">
        <v>34609</v>
      </c>
      <c r="Y19" s="120">
        <v>21845</v>
      </c>
      <c r="Z19" s="120">
        <v>163</v>
      </c>
      <c r="AA19" s="120">
        <v>8269</v>
      </c>
      <c r="AB19" s="120">
        <v>840</v>
      </c>
      <c r="AC19" s="120">
        <v>472</v>
      </c>
      <c r="AD19" s="125">
        <f t="shared" si="4"/>
        <v>66198</v>
      </c>
      <c r="AE19" s="120">
        <v>1165</v>
      </c>
      <c r="AF19" s="120">
        <v>0</v>
      </c>
      <c r="AG19" s="120">
        <v>1338</v>
      </c>
      <c r="AH19" s="120">
        <v>1216</v>
      </c>
      <c r="AI19" s="120">
        <v>62464</v>
      </c>
      <c r="AJ19" s="120">
        <v>15</v>
      </c>
      <c r="AK19" s="134">
        <v>62479</v>
      </c>
      <c r="AL19" s="42" t="s">
        <v>27</v>
      </c>
      <c r="AN19" s="128">
        <v>1627613</v>
      </c>
      <c r="AO19" s="40" t="str">
        <f t="shared" si="2"/>
        <v> </v>
      </c>
      <c r="AP19" s="131">
        <v>66198</v>
      </c>
      <c r="AQ19" s="40" t="str">
        <f t="shared" si="3"/>
        <v> </v>
      </c>
    </row>
    <row r="20" spans="1:43" s="40" customFormat="1" ht="21.75" customHeight="1">
      <c r="A20" s="47">
        <v>14</v>
      </c>
      <c r="B20" s="42" t="s">
        <v>28</v>
      </c>
      <c r="C20" s="120">
        <v>638</v>
      </c>
      <c r="D20" s="120">
        <v>6</v>
      </c>
      <c r="E20" s="120">
        <v>644</v>
      </c>
      <c r="F20" s="120">
        <v>2405007</v>
      </c>
      <c r="G20" s="120">
        <v>2771167</v>
      </c>
      <c r="H20" s="120">
        <v>11298</v>
      </c>
      <c r="I20" s="120">
        <v>704781</v>
      </c>
      <c r="J20" s="120">
        <v>56232</v>
      </c>
      <c r="K20" s="120">
        <v>122871</v>
      </c>
      <c r="L20" s="125">
        <f t="shared" si="0"/>
        <v>6071356</v>
      </c>
      <c r="M20" s="120">
        <v>809509</v>
      </c>
      <c r="N20" s="120">
        <v>1673713</v>
      </c>
      <c r="O20" s="120">
        <v>2708075</v>
      </c>
      <c r="P20" s="140">
        <v>10390</v>
      </c>
      <c r="Q20" s="120">
        <v>695333</v>
      </c>
      <c r="R20" s="141">
        <v>56178</v>
      </c>
      <c r="S20" s="42" t="s">
        <v>28</v>
      </c>
      <c r="T20" s="47">
        <v>14</v>
      </c>
      <c r="U20" s="42" t="s">
        <v>28</v>
      </c>
      <c r="V20" s="148">
        <v>118158</v>
      </c>
      <c r="W20" s="152">
        <f t="shared" si="1"/>
        <v>5261847</v>
      </c>
      <c r="X20" s="120">
        <v>100406</v>
      </c>
      <c r="Y20" s="120">
        <v>80107</v>
      </c>
      <c r="Z20" s="120">
        <v>560</v>
      </c>
      <c r="AA20" s="120">
        <v>20861</v>
      </c>
      <c r="AB20" s="120">
        <v>1686</v>
      </c>
      <c r="AC20" s="120">
        <v>3544</v>
      </c>
      <c r="AD20" s="125">
        <f t="shared" si="4"/>
        <v>207164</v>
      </c>
      <c r="AE20" s="120">
        <v>6357</v>
      </c>
      <c r="AF20" s="120">
        <v>0</v>
      </c>
      <c r="AG20" s="120">
        <v>3149</v>
      </c>
      <c r="AH20" s="120">
        <v>5760</v>
      </c>
      <c r="AI20" s="120">
        <v>191880</v>
      </c>
      <c r="AJ20" s="120">
        <v>18</v>
      </c>
      <c r="AK20" s="134">
        <v>191898</v>
      </c>
      <c r="AL20" s="42" t="s">
        <v>28</v>
      </c>
      <c r="AN20" s="128">
        <v>5261847</v>
      </c>
      <c r="AO20" s="40" t="str">
        <f t="shared" si="2"/>
        <v> </v>
      </c>
      <c r="AP20" s="131">
        <v>207164</v>
      </c>
      <c r="AQ20" s="40" t="str">
        <f t="shared" si="3"/>
        <v> </v>
      </c>
    </row>
    <row r="21" spans="1:43" s="40" customFormat="1" ht="21.75" customHeight="1">
      <c r="A21" s="47">
        <v>15</v>
      </c>
      <c r="B21" s="42" t="s">
        <v>29</v>
      </c>
      <c r="C21" s="120">
        <v>453</v>
      </c>
      <c r="D21" s="120">
        <v>9</v>
      </c>
      <c r="E21" s="120">
        <v>462</v>
      </c>
      <c r="F21" s="120">
        <v>2367229</v>
      </c>
      <c r="G21" s="120">
        <v>2536480</v>
      </c>
      <c r="H21" s="120">
        <v>30454</v>
      </c>
      <c r="I21" s="120">
        <v>1153948</v>
      </c>
      <c r="J21" s="120">
        <v>45958</v>
      </c>
      <c r="K21" s="120">
        <v>66076</v>
      </c>
      <c r="L21" s="125">
        <f t="shared" si="0"/>
        <v>6200145</v>
      </c>
      <c r="M21" s="120">
        <v>611009</v>
      </c>
      <c r="N21" s="120">
        <v>1798274</v>
      </c>
      <c r="O21" s="120">
        <v>2502831</v>
      </c>
      <c r="P21" s="140">
        <v>29220</v>
      </c>
      <c r="Q21" s="120">
        <v>1148598</v>
      </c>
      <c r="R21" s="141">
        <v>44718</v>
      </c>
      <c r="S21" s="42" t="s">
        <v>29</v>
      </c>
      <c r="T21" s="47">
        <v>15</v>
      </c>
      <c r="U21" s="42" t="s">
        <v>29</v>
      </c>
      <c r="V21" s="148">
        <v>65495</v>
      </c>
      <c r="W21" s="152">
        <f t="shared" si="1"/>
        <v>5589136</v>
      </c>
      <c r="X21" s="120">
        <v>107875</v>
      </c>
      <c r="Y21" s="120">
        <v>75046</v>
      </c>
      <c r="Z21" s="120">
        <v>1368</v>
      </c>
      <c r="AA21" s="120">
        <v>34457</v>
      </c>
      <c r="AB21" s="120">
        <v>1342</v>
      </c>
      <c r="AC21" s="120">
        <v>1965</v>
      </c>
      <c r="AD21" s="125">
        <f t="shared" si="4"/>
        <v>222053</v>
      </c>
      <c r="AE21" s="120">
        <v>8520</v>
      </c>
      <c r="AF21" s="120">
        <v>0</v>
      </c>
      <c r="AG21" s="120">
        <v>2892</v>
      </c>
      <c r="AH21" s="120">
        <v>5583</v>
      </c>
      <c r="AI21" s="120">
        <v>204513</v>
      </c>
      <c r="AJ21" s="120">
        <v>545</v>
      </c>
      <c r="AK21" s="134">
        <v>205058</v>
      </c>
      <c r="AL21" s="42" t="s">
        <v>29</v>
      </c>
      <c r="AN21" s="128">
        <v>5589136</v>
      </c>
      <c r="AO21" s="40" t="str">
        <f t="shared" si="2"/>
        <v> </v>
      </c>
      <c r="AP21" s="131">
        <v>222053</v>
      </c>
      <c r="AQ21" s="40" t="str">
        <f t="shared" si="3"/>
        <v> </v>
      </c>
    </row>
    <row r="22" spans="1:43" s="40" customFormat="1" ht="21.75" customHeight="1">
      <c r="A22" s="47">
        <v>16</v>
      </c>
      <c r="B22" s="42" t="s">
        <v>30</v>
      </c>
      <c r="C22" s="120">
        <v>1458</v>
      </c>
      <c r="D22" s="120">
        <v>10</v>
      </c>
      <c r="E22" s="120">
        <v>1468</v>
      </c>
      <c r="F22" s="120">
        <v>9435117</v>
      </c>
      <c r="G22" s="120">
        <v>10012282</v>
      </c>
      <c r="H22" s="120">
        <v>125854</v>
      </c>
      <c r="I22" s="120">
        <v>3206250</v>
      </c>
      <c r="J22" s="120">
        <v>141698</v>
      </c>
      <c r="K22" s="120">
        <v>416406</v>
      </c>
      <c r="L22" s="125">
        <f t="shared" si="0"/>
        <v>23337607</v>
      </c>
      <c r="M22" s="120">
        <v>2215559</v>
      </c>
      <c r="N22" s="120">
        <v>7382131</v>
      </c>
      <c r="O22" s="120">
        <v>9875068</v>
      </c>
      <c r="P22" s="140">
        <v>124306</v>
      </c>
      <c r="Q22" s="120">
        <v>3185952</v>
      </c>
      <c r="R22" s="141">
        <v>141330</v>
      </c>
      <c r="S22" s="42" t="s">
        <v>30</v>
      </c>
      <c r="T22" s="47">
        <v>16</v>
      </c>
      <c r="U22" s="42" t="s">
        <v>30</v>
      </c>
      <c r="V22" s="148">
        <v>413261</v>
      </c>
      <c r="W22" s="152">
        <f t="shared" si="1"/>
        <v>21122048</v>
      </c>
      <c r="X22" s="120">
        <v>442890</v>
      </c>
      <c r="Y22" s="120">
        <v>293724</v>
      </c>
      <c r="Z22" s="120">
        <v>6712</v>
      </c>
      <c r="AA22" s="120">
        <v>95579</v>
      </c>
      <c r="AB22" s="120">
        <v>4240</v>
      </c>
      <c r="AC22" s="120">
        <v>12398</v>
      </c>
      <c r="AD22" s="125">
        <f t="shared" si="4"/>
        <v>855543</v>
      </c>
      <c r="AE22" s="120">
        <v>26323</v>
      </c>
      <c r="AF22" s="120">
        <v>0</v>
      </c>
      <c r="AG22" s="120">
        <v>5608</v>
      </c>
      <c r="AH22" s="120">
        <v>11086</v>
      </c>
      <c r="AI22" s="120">
        <v>812374</v>
      </c>
      <c r="AJ22" s="120">
        <v>152</v>
      </c>
      <c r="AK22" s="134">
        <v>812526</v>
      </c>
      <c r="AL22" s="42" t="s">
        <v>30</v>
      </c>
      <c r="AN22" s="128">
        <v>21122048</v>
      </c>
      <c r="AO22" s="40" t="str">
        <f t="shared" si="2"/>
        <v> </v>
      </c>
      <c r="AP22" s="131">
        <v>855543</v>
      </c>
      <c r="AQ22" s="40" t="str">
        <f t="shared" si="3"/>
        <v> </v>
      </c>
    </row>
    <row r="23" spans="1:43" s="40" customFormat="1" ht="21.75" customHeight="1">
      <c r="A23" s="47">
        <v>17</v>
      </c>
      <c r="B23" s="42" t="s">
        <v>0</v>
      </c>
      <c r="C23" s="120">
        <v>680</v>
      </c>
      <c r="D23" s="120">
        <v>2</v>
      </c>
      <c r="E23" s="120">
        <v>682</v>
      </c>
      <c r="F23" s="120">
        <v>2927807</v>
      </c>
      <c r="G23" s="120">
        <v>3049861</v>
      </c>
      <c r="H23" s="120">
        <v>97956</v>
      </c>
      <c r="I23" s="120">
        <v>1989937</v>
      </c>
      <c r="J23" s="120">
        <v>105123</v>
      </c>
      <c r="K23" s="120">
        <v>70783</v>
      </c>
      <c r="L23" s="125">
        <f t="shared" si="0"/>
        <v>8241467</v>
      </c>
      <c r="M23" s="120">
        <v>876105</v>
      </c>
      <c r="N23" s="120">
        <v>2133386</v>
      </c>
      <c r="O23" s="120">
        <v>2978260</v>
      </c>
      <c r="P23" s="140">
        <v>97218</v>
      </c>
      <c r="Q23" s="120">
        <v>1982349</v>
      </c>
      <c r="R23" s="141">
        <v>105063</v>
      </c>
      <c r="S23" s="42" t="s">
        <v>0</v>
      </c>
      <c r="T23" s="47">
        <v>17</v>
      </c>
      <c r="U23" s="42" t="s">
        <v>0</v>
      </c>
      <c r="V23" s="148">
        <v>69086</v>
      </c>
      <c r="W23" s="152">
        <f t="shared" si="1"/>
        <v>7365362</v>
      </c>
      <c r="X23" s="120">
        <v>127989</v>
      </c>
      <c r="Y23" s="120">
        <v>89233</v>
      </c>
      <c r="Z23" s="120">
        <v>5250</v>
      </c>
      <c r="AA23" s="120">
        <v>59467</v>
      </c>
      <c r="AB23" s="120">
        <v>3153</v>
      </c>
      <c r="AC23" s="120">
        <v>2073</v>
      </c>
      <c r="AD23" s="125">
        <f t="shared" si="4"/>
        <v>287165</v>
      </c>
      <c r="AE23" s="120">
        <v>4960</v>
      </c>
      <c r="AF23" s="120">
        <v>0</v>
      </c>
      <c r="AG23" s="120">
        <v>4336</v>
      </c>
      <c r="AH23" s="120">
        <v>5615</v>
      </c>
      <c r="AI23" s="120">
        <v>272250</v>
      </c>
      <c r="AJ23" s="120">
        <v>4</v>
      </c>
      <c r="AK23" s="134">
        <v>272254</v>
      </c>
      <c r="AL23" s="42" t="s">
        <v>0</v>
      </c>
      <c r="AN23" s="128">
        <v>7365362</v>
      </c>
      <c r="AO23" s="40" t="str">
        <f t="shared" si="2"/>
        <v> </v>
      </c>
      <c r="AP23" s="131">
        <v>287165</v>
      </c>
      <c r="AQ23" s="40" t="str">
        <f t="shared" si="3"/>
        <v> </v>
      </c>
    </row>
    <row r="24" spans="1:43" s="40" customFormat="1" ht="21.75" customHeight="1">
      <c r="A24" s="47">
        <v>18</v>
      </c>
      <c r="B24" s="42" t="s">
        <v>31</v>
      </c>
      <c r="C24" s="120">
        <v>243</v>
      </c>
      <c r="D24" s="120">
        <v>1</v>
      </c>
      <c r="E24" s="120">
        <v>244</v>
      </c>
      <c r="F24" s="120">
        <v>1039857</v>
      </c>
      <c r="G24" s="120">
        <v>883691</v>
      </c>
      <c r="H24" s="120">
        <v>9335</v>
      </c>
      <c r="I24" s="120">
        <v>350145</v>
      </c>
      <c r="J24" s="120">
        <v>32926</v>
      </c>
      <c r="K24" s="120">
        <v>31488</v>
      </c>
      <c r="L24" s="125">
        <f t="shared" si="0"/>
        <v>2347442</v>
      </c>
      <c r="M24" s="120">
        <v>307011</v>
      </c>
      <c r="N24" s="120">
        <v>772079</v>
      </c>
      <c r="O24" s="120">
        <v>846912</v>
      </c>
      <c r="P24" s="140">
        <v>9332</v>
      </c>
      <c r="Q24" s="120">
        <v>348093</v>
      </c>
      <c r="R24" s="141">
        <v>32904</v>
      </c>
      <c r="S24" s="42" t="s">
        <v>31</v>
      </c>
      <c r="T24" s="47">
        <v>18</v>
      </c>
      <c r="U24" s="42" t="s">
        <v>31</v>
      </c>
      <c r="V24" s="148">
        <v>31111</v>
      </c>
      <c r="W24" s="152">
        <f t="shared" si="1"/>
        <v>2040431</v>
      </c>
      <c r="X24" s="120">
        <v>46318</v>
      </c>
      <c r="Y24" s="120">
        <v>25400</v>
      </c>
      <c r="Z24" s="120">
        <v>503</v>
      </c>
      <c r="AA24" s="120">
        <v>10444</v>
      </c>
      <c r="AB24" s="120">
        <v>988</v>
      </c>
      <c r="AC24" s="120">
        <v>933</v>
      </c>
      <c r="AD24" s="125">
        <f t="shared" si="4"/>
        <v>84586</v>
      </c>
      <c r="AE24" s="120">
        <v>2261</v>
      </c>
      <c r="AF24" s="120">
        <v>0</v>
      </c>
      <c r="AG24" s="120">
        <v>1421</v>
      </c>
      <c r="AH24" s="120">
        <v>5244</v>
      </c>
      <c r="AI24" s="120">
        <v>75654</v>
      </c>
      <c r="AJ24" s="120">
        <v>6</v>
      </c>
      <c r="AK24" s="134">
        <v>75660</v>
      </c>
      <c r="AL24" s="42" t="s">
        <v>31</v>
      </c>
      <c r="AN24" s="128">
        <v>2040431</v>
      </c>
      <c r="AO24" s="40" t="str">
        <f t="shared" si="2"/>
        <v> </v>
      </c>
      <c r="AP24" s="131">
        <v>84586</v>
      </c>
      <c r="AQ24" s="40" t="str">
        <f t="shared" si="3"/>
        <v> </v>
      </c>
    </row>
    <row r="25" spans="1:43" s="40" customFormat="1" ht="21.75" customHeight="1">
      <c r="A25" s="47">
        <v>19</v>
      </c>
      <c r="B25" s="42" t="s">
        <v>3</v>
      </c>
      <c r="C25" s="120">
        <v>105</v>
      </c>
      <c r="D25" s="120">
        <v>0</v>
      </c>
      <c r="E25" s="120">
        <v>105</v>
      </c>
      <c r="F25" s="120">
        <v>406210</v>
      </c>
      <c r="G25" s="120">
        <v>297859</v>
      </c>
      <c r="H25" s="120">
        <v>873</v>
      </c>
      <c r="I25" s="120">
        <v>41840</v>
      </c>
      <c r="J25" s="120">
        <v>8882</v>
      </c>
      <c r="K25" s="120">
        <v>14640</v>
      </c>
      <c r="L25" s="125">
        <f t="shared" si="0"/>
        <v>770304</v>
      </c>
      <c r="M25" s="120">
        <v>132470</v>
      </c>
      <c r="N25" s="120">
        <v>284525</v>
      </c>
      <c r="O25" s="120">
        <v>289196</v>
      </c>
      <c r="P25" s="140">
        <v>873</v>
      </c>
      <c r="Q25" s="120">
        <v>41628</v>
      </c>
      <c r="R25" s="141">
        <v>8877</v>
      </c>
      <c r="S25" s="42" t="s">
        <v>3</v>
      </c>
      <c r="T25" s="47">
        <v>19</v>
      </c>
      <c r="U25" s="42" t="s">
        <v>3</v>
      </c>
      <c r="V25" s="148">
        <v>12735</v>
      </c>
      <c r="W25" s="152">
        <f t="shared" si="1"/>
        <v>637834</v>
      </c>
      <c r="X25" s="120">
        <v>17072</v>
      </c>
      <c r="Y25" s="120">
        <v>8675</v>
      </c>
      <c r="Z25" s="120">
        <v>47</v>
      </c>
      <c r="AA25" s="120">
        <v>1250</v>
      </c>
      <c r="AB25" s="120">
        <v>266</v>
      </c>
      <c r="AC25" s="120">
        <v>382</v>
      </c>
      <c r="AD25" s="125">
        <f t="shared" si="4"/>
        <v>27692</v>
      </c>
      <c r="AE25" s="120">
        <v>701</v>
      </c>
      <c r="AF25" s="120">
        <v>0</v>
      </c>
      <c r="AG25" s="120">
        <v>385</v>
      </c>
      <c r="AH25" s="120">
        <v>600</v>
      </c>
      <c r="AI25" s="120">
        <v>26006</v>
      </c>
      <c r="AJ25" s="120">
        <v>0</v>
      </c>
      <c r="AK25" s="134">
        <v>26006</v>
      </c>
      <c r="AL25" s="42" t="s">
        <v>3</v>
      </c>
      <c r="AN25" s="128">
        <v>637834</v>
      </c>
      <c r="AO25" s="40" t="str">
        <f t="shared" si="2"/>
        <v> </v>
      </c>
      <c r="AP25" s="131">
        <v>27692</v>
      </c>
      <c r="AQ25" s="40" t="str">
        <f t="shared" si="3"/>
        <v> </v>
      </c>
    </row>
    <row r="26" spans="1:43" s="40" customFormat="1" ht="21.75" customHeight="1">
      <c r="A26" s="47">
        <v>20</v>
      </c>
      <c r="B26" s="42" t="s">
        <v>32</v>
      </c>
      <c r="C26" s="120">
        <v>496</v>
      </c>
      <c r="D26" s="120">
        <v>1</v>
      </c>
      <c r="E26" s="120">
        <v>497</v>
      </c>
      <c r="F26" s="120">
        <v>2897610</v>
      </c>
      <c r="G26" s="120">
        <v>1898923</v>
      </c>
      <c r="H26" s="120">
        <v>44659</v>
      </c>
      <c r="I26" s="120">
        <v>1173591</v>
      </c>
      <c r="J26" s="120">
        <v>65363</v>
      </c>
      <c r="K26" s="120">
        <v>64567</v>
      </c>
      <c r="L26" s="125">
        <f t="shared" si="0"/>
        <v>6144713</v>
      </c>
      <c r="M26" s="120">
        <v>743727</v>
      </c>
      <c r="N26" s="120">
        <v>2199100</v>
      </c>
      <c r="O26" s="120">
        <v>1864417</v>
      </c>
      <c r="P26" s="140">
        <v>43735</v>
      </c>
      <c r="Q26" s="120">
        <v>1165088</v>
      </c>
      <c r="R26" s="141">
        <v>65322</v>
      </c>
      <c r="S26" s="42" t="s">
        <v>32</v>
      </c>
      <c r="T26" s="47">
        <v>20</v>
      </c>
      <c r="U26" s="42" t="s">
        <v>32</v>
      </c>
      <c r="V26" s="148">
        <v>63324</v>
      </c>
      <c r="W26" s="152">
        <f t="shared" si="1"/>
        <v>5400986</v>
      </c>
      <c r="X26" s="120">
        <v>131927</v>
      </c>
      <c r="Y26" s="120">
        <v>55420</v>
      </c>
      <c r="Z26" s="120">
        <v>1895</v>
      </c>
      <c r="AA26" s="120">
        <v>34949</v>
      </c>
      <c r="AB26" s="120">
        <v>1960</v>
      </c>
      <c r="AC26" s="120">
        <v>1900</v>
      </c>
      <c r="AD26" s="125">
        <f t="shared" si="4"/>
        <v>228051</v>
      </c>
      <c r="AE26" s="120">
        <v>9308</v>
      </c>
      <c r="AF26" s="120">
        <v>0</v>
      </c>
      <c r="AG26" s="120">
        <v>2544</v>
      </c>
      <c r="AH26" s="120">
        <v>14452</v>
      </c>
      <c r="AI26" s="120">
        <v>201745</v>
      </c>
      <c r="AJ26" s="120">
        <v>2</v>
      </c>
      <c r="AK26" s="134">
        <v>201747</v>
      </c>
      <c r="AL26" s="42" t="s">
        <v>32</v>
      </c>
      <c r="AN26" s="128">
        <v>5400986</v>
      </c>
      <c r="AO26" s="40" t="str">
        <f t="shared" si="2"/>
        <v> </v>
      </c>
      <c r="AP26" s="131">
        <v>228051</v>
      </c>
      <c r="AQ26" s="40" t="str">
        <f t="shared" si="3"/>
        <v> </v>
      </c>
    </row>
    <row r="27" spans="1:43" s="40" customFormat="1" ht="21.75" customHeight="1">
      <c r="A27" s="47">
        <v>21</v>
      </c>
      <c r="B27" s="42" t="s">
        <v>50</v>
      </c>
      <c r="C27" s="120">
        <v>102</v>
      </c>
      <c r="D27" s="120">
        <v>3</v>
      </c>
      <c r="E27" s="120">
        <v>105</v>
      </c>
      <c r="F27" s="120">
        <v>456888</v>
      </c>
      <c r="G27" s="120">
        <v>178528</v>
      </c>
      <c r="H27" s="120">
        <v>30281</v>
      </c>
      <c r="I27" s="120">
        <v>60288</v>
      </c>
      <c r="J27" s="120">
        <v>26682</v>
      </c>
      <c r="K27" s="120">
        <v>13663</v>
      </c>
      <c r="L27" s="125">
        <f t="shared" si="0"/>
        <v>766330</v>
      </c>
      <c r="M27" s="120">
        <v>133979</v>
      </c>
      <c r="N27" s="120">
        <v>336813</v>
      </c>
      <c r="O27" s="120">
        <v>166394</v>
      </c>
      <c r="P27" s="140">
        <v>29754</v>
      </c>
      <c r="Q27" s="120">
        <v>59060</v>
      </c>
      <c r="R27" s="141">
        <v>26672</v>
      </c>
      <c r="S27" s="42" t="s">
        <v>50</v>
      </c>
      <c r="T27" s="47">
        <v>21</v>
      </c>
      <c r="U27" s="42" t="s">
        <v>50</v>
      </c>
      <c r="V27" s="148">
        <v>13658</v>
      </c>
      <c r="W27" s="152">
        <f t="shared" si="1"/>
        <v>632351</v>
      </c>
      <c r="X27" s="120">
        <v>20209</v>
      </c>
      <c r="Y27" s="120">
        <v>4962</v>
      </c>
      <c r="Z27" s="120">
        <v>1606</v>
      </c>
      <c r="AA27" s="120">
        <v>1774</v>
      </c>
      <c r="AB27" s="120">
        <v>800</v>
      </c>
      <c r="AC27" s="120">
        <v>411</v>
      </c>
      <c r="AD27" s="125">
        <f t="shared" si="4"/>
        <v>29762</v>
      </c>
      <c r="AE27" s="120">
        <v>858</v>
      </c>
      <c r="AF27" s="120">
        <v>0</v>
      </c>
      <c r="AG27" s="120">
        <v>1178</v>
      </c>
      <c r="AH27" s="120">
        <v>1554</v>
      </c>
      <c r="AI27" s="120">
        <v>26080</v>
      </c>
      <c r="AJ27" s="120">
        <v>92</v>
      </c>
      <c r="AK27" s="134">
        <v>26172</v>
      </c>
      <c r="AL27" s="42" t="s">
        <v>50</v>
      </c>
      <c r="AN27" s="128">
        <v>632351</v>
      </c>
      <c r="AO27" s="40" t="str">
        <f t="shared" si="2"/>
        <v> </v>
      </c>
      <c r="AP27" s="131">
        <v>29762</v>
      </c>
      <c r="AQ27" s="40" t="str">
        <f t="shared" si="3"/>
        <v> </v>
      </c>
    </row>
    <row r="28" spans="1:43" s="40" customFormat="1" ht="21.75" customHeight="1">
      <c r="A28" s="47">
        <v>22</v>
      </c>
      <c r="B28" s="42" t="s">
        <v>51</v>
      </c>
      <c r="C28" s="120">
        <v>201</v>
      </c>
      <c r="D28" s="120">
        <v>5</v>
      </c>
      <c r="E28" s="120">
        <v>206</v>
      </c>
      <c r="F28" s="120">
        <v>706339</v>
      </c>
      <c r="G28" s="120">
        <v>607363</v>
      </c>
      <c r="H28" s="120">
        <v>50180</v>
      </c>
      <c r="I28" s="120">
        <v>87398</v>
      </c>
      <c r="J28" s="120">
        <v>34527</v>
      </c>
      <c r="K28" s="120">
        <v>51812</v>
      </c>
      <c r="L28" s="125">
        <f t="shared" si="0"/>
        <v>1537619</v>
      </c>
      <c r="M28" s="120">
        <v>255710</v>
      </c>
      <c r="N28" s="120">
        <v>476153</v>
      </c>
      <c r="O28" s="120">
        <v>586373</v>
      </c>
      <c r="P28" s="140">
        <v>49148</v>
      </c>
      <c r="Q28" s="120">
        <v>85645</v>
      </c>
      <c r="R28" s="141">
        <v>34517</v>
      </c>
      <c r="S28" s="42" t="s">
        <v>51</v>
      </c>
      <c r="T28" s="47">
        <v>22</v>
      </c>
      <c r="U28" s="42" t="s">
        <v>51</v>
      </c>
      <c r="V28" s="148">
        <v>50073</v>
      </c>
      <c r="W28" s="152">
        <f t="shared" si="1"/>
        <v>1281909</v>
      </c>
      <c r="X28" s="120">
        <v>28569</v>
      </c>
      <c r="Y28" s="120">
        <v>17587</v>
      </c>
      <c r="Z28" s="120">
        <v>2652</v>
      </c>
      <c r="AA28" s="120">
        <v>2566</v>
      </c>
      <c r="AB28" s="120">
        <v>1034</v>
      </c>
      <c r="AC28" s="120">
        <v>1503</v>
      </c>
      <c r="AD28" s="125">
        <f t="shared" si="4"/>
        <v>53911</v>
      </c>
      <c r="AE28" s="120">
        <v>957</v>
      </c>
      <c r="AF28" s="120">
        <v>0</v>
      </c>
      <c r="AG28" s="120">
        <v>1395</v>
      </c>
      <c r="AH28" s="120">
        <v>1521</v>
      </c>
      <c r="AI28" s="120">
        <v>49910</v>
      </c>
      <c r="AJ28" s="120">
        <v>128</v>
      </c>
      <c r="AK28" s="134">
        <v>50038</v>
      </c>
      <c r="AL28" s="42" t="s">
        <v>51</v>
      </c>
      <c r="AN28" s="128">
        <v>1281909</v>
      </c>
      <c r="AO28" s="40" t="str">
        <f t="shared" si="2"/>
        <v> </v>
      </c>
      <c r="AP28" s="131">
        <v>53911</v>
      </c>
      <c r="AQ28" s="40" t="str">
        <f t="shared" si="3"/>
        <v> </v>
      </c>
    </row>
    <row r="29" spans="1:43" s="40" customFormat="1" ht="21.75" customHeight="1">
      <c r="A29" s="47">
        <v>23</v>
      </c>
      <c r="B29" s="42" t="s">
        <v>52</v>
      </c>
      <c r="C29" s="120">
        <v>399</v>
      </c>
      <c r="D29" s="120">
        <v>7</v>
      </c>
      <c r="E29" s="120">
        <v>406</v>
      </c>
      <c r="F29" s="120">
        <v>1931173</v>
      </c>
      <c r="G29" s="120">
        <v>1562019</v>
      </c>
      <c r="H29" s="120">
        <v>16729</v>
      </c>
      <c r="I29" s="120">
        <v>499827</v>
      </c>
      <c r="J29" s="120">
        <v>20417</v>
      </c>
      <c r="K29" s="120">
        <v>58326</v>
      </c>
      <c r="L29" s="125">
        <f t="shared" si="0"/>
        <v>4088491</v>
      </c>
      <c r="M29" s="120">
        <v>490256</v>
      </c>
      <c r="N29" s="120">
        <v>1503296</v>
      </c>
      <c r="O29" s="120">
        <v>1514248</v>
      </c>
      <c r="P29" s="140">
        <v>13970</v>
      </c>
      <c r="Q29" s="120">
        <v>493553</v>
      </c>
      <c r="R29" s="141">
        <v>20343</v>
      </c>
      <c r="S29" s="42" t="s">
        <v>52</v>
      </c>
      <c r="T29" s="47">
        <v>23</v>
      </c>
      <c r="U29" s="42" t="s">
        <v>52</v>
      </c>
      <c r="V29" s="148">
        <v>52825</v>
      </c>
      <c r="W29" s="152">
        <f t="shared" si="1"/>
        <v>3598235</v>
      </c>
      <c r="X29" s="120">
        <v>90198</v>
      </c>
      <c r="Y29" s="120">
        <v>45175</v>
      </c>
      <c r="Z29" s="120">
        <v>755</v>
      </c>
      <c r="AA29" s="120">
        <v>14804</v>
      </c>
      <c r="AB29" s="120">
        <v>608</v>
      </c>
      <c r="AC29" s="120">
        <v>1583</v>
      </c>
      <c r="AD29" s="125">
        <f t="shared" si="4"/>
        <v>153123</v>
      </c>
      <c r="AE29" s="120">
        <v>2616</v>
      </c>
      <c r="AF29" s="120">
        <v>0</v>
      </c>
      <c r="AG29" s="120">
        <v>1925</v>
      </c>
      <c r="AH29" s="120">
        <v>2553</v>
      </c>
      <c r="AI29" s="120">
        <v>145945</v>
      </c>
      <c r="AJ29" s="120">
        <v>84</v>
      </c>
      <c r="AK29" s="134">
        <v>146029</v>
      </c>
      <c r="AL29" s="42" t="s">
        <v>52</v>
      </c>
      <c r="AN29" s="128">
        <v>3598235</v>
      </c>
      <c r="AO29" s="40" t="str">
        <f t="shared" si="2"/>
        <v> </v>
      </c>
      <c r="AP29" s="131">
        <v>153123</v>
      </c>
      <c r="AQ29" s="40" t="str">
        <f t="shared" si="3"/>
        <v> </v>
      </c>
    </row>
    <row r="30" spans="1:43" s="40" customFormat="1" ht="21.75" customHeight="1">
      <c r="A30" s="47">
        <v>24</v>
      </c>
      <c r="B30" s="42" t="s">
        <v>53</v>
      </c>
      <c r="C30" s="120">
        <v>135</v>
      </c>
      <c r="D30" s="120">
        <v>1</v>
      </c>
      <c r="E30" s="120">
        <v>136</v>
      </c>
      <c r="F30" s="120">
        <v>546680</v>
      </c>
      <c r="G30" s="120">
        <v>579029</v>
      </c>
      <c r="H30" s="120">
        <v>90244</v>
      </c>
      <c r="I30" s="120">
        <v>151660</v>
      </c>
      <c r="J30" s="120">
        <v>17824</v>
      </c>
      <c r="K30" s="120">
        <v>20121</v>
      </c>
      <c r="L30" s="125">
        <f t="shared" si="0"/>
        <v>1405558</v>
      </c>
      <c r="M30" s="120">
        <v>166219</v>
      </c>
      <c r="N30" s="120">
        <v>400903</v>
      </c>
      <c r="O30" s="120">
        <v>561841</v>
      </c>
      <c r="P30" s="140">
        <v>90241</v>
      </c>
      <c r="Q30" s="120">
        <v>149275</v>
      </c>
      <c r="R30" s="141">
        <v>17813</v>
      </c>
      <c r="S30" s="42" t="s">
        <v>53</v>
      </c>
      <c r="T30" s="47">
        <v>24</v>
      </c>
      <c r="U30" s="42" t="s">
        <v>53</v>
      </c>
      <c r="V30" s="148">
        <v>19266</v>
      </c>
      <c r="W30" s="152">
        <f t="shared" si="1"/>
        <v>1239339</v>
      </c>
      <c r="X30" s="120">
        <v>24053</v>
      </c>
      <c r="Y30" s="120">
        <v>16819</v>
      </c>
      <c r="Z30" s="120">
        <v>4871</v>
      </c>
      <c r="AA30" s="120">
        <v>4478</v>
      </c>
      <c r="AB30" s="120">
        <v>536</v>
      </c>
      <c r="AC30" s="120">
        <v>577</v>
      </c>
      <c r="AD30" s="125">
        <f t="shared" si="4"/>
        <v>51334</v>
      </c>
      <c r="AE30" s="120">
        <v>720</v>
      </c>
      <c r="AF30" s="120">
        <v>0</v>
      </c>
      <c r="AG30" s="120">
        <v>707</v>
      </c>
      <c r="AH30" s="120">
        <v>3684</v>
      </c>
      <c r="AI30" s="120">
        <v>46223</v>
      </c>
      <c r="AJ30" s="120">
        <v>0</v>
      </c>
      <c r="AK30" s="134">
        <v>46223</v>
      </c>
      <c r="AL30" s="42" t="s">
        <v>53</v>
      </c>
      <c r="AN30" s="128">
        <v>1239339</v>
      </c>
      <c r="AO30" s="40" t="str">
        <f t="shared" si="2"/>
        <v> </v>
      </c>
      <c r="AP30" s="131">
        <v>51334</v>
      </c>
      <c r="AQ30" s="40" t="str">
        <f t="shared" si="3"/>
        <v> </v>
      </c>
    </row>
    <row r="31" spans="1:43" s="40" customFormat="1" ht="21.75" customHeight="1">
      <c r="A31" s="47">
        <v>25</v>
      </c>
      <c r="B31" s="42" t="s">
        <v>54</v>
      </c>
      <c r="C31" s="120">
        <v>105</v>
      </c>
      <c r="D31" s="120">
        <v>1</v>
      </c>
      <c r="E31" s="120">
        <v>106</v>
      </c>
      <c r="F31" s="120">
        <v>347228</v>
      </c>
      <c r="G31" s="120">
        <v>224025</v>
      </c>
      <c r="H31" s="120">
        <v>12361</v>
      </c>
      <c r="I31" s="120">
        <v>142849</v>
      </c>
      <c r="J31" s="120">
        <v>14799</v>
      </c>
      <c r="K31" s="120">
        <v>7726</v>
      </c>
      <c r="L31" s="125">
        <f t="shared" si="0"/>
        <v>748988</v>
      </c>
      <c r="M31" s="120">
        <v>135598</v>
      </c>
      <c r="N31" s="120">
        <v>224732</v>
      </c>
      <c r="O31" s="120">
        <v>214530</v>
      </c>
      <c r="P31" s="140">
        <v>12031</v>
      </c>
      <c r="Q31" s="120">
        <v>139894</v>
      </c>
      <c r="R31" s="141">
        <v>14792</v>
      </c>
      <c r="S31" s="42" t="s">
        <v>54</v>
      </c>
      <c r="T31" s="47">
        <v>25</v>
      </c>
      <c r="U31" s="42" t="s">
        <v>54</v>
      </c>
      <c r="V31" s="148">
        <v>7411</v>
      </c>
      <c r="W31" s="152">
        <f t="shared" si="1"/>
        <v>613390</v>
      </c>
      <c r="X31" s="120">
        <v>13478</v>
      </c>
      <c r="Y31" s="120">
        <v>6434</v>
      </c>
      <c r="Z31" s="120">
        <v>650</v>
      </c>
      <c r="AA31" s="120">
        <v>4197</v>
      </c>
      <c r="AB31" s="120">
        <v>444</v>
      </c>
      <c r="AC31" s="120">
        <v>222</v>
      </c>
      <c r="AD31" s="125">
        <f t="shared" si="4"/>
        <v>25425</v>
      </c>
      <c r="AE31" s="120">
        <v>688</v>
      </c>
      <c r="AF31" s="120">
        <v>0</v>
      </c>
      <c r="AG31" s="120">
        <v>487</v>
      </c>
      <c r="AH31" s="120">
        <v>2431</v>
      </c>
      <c r="AI31" s="120">
        <v>21818</v>
      </c>
      <c r="AJ31" s="120">
        <v>1</v>
      </c>
      <c r="AK31" s="134">
        <v>21819</v>
      </c>
      <c r="AL31" s="42" t="s">
        <v>54</v>
      </c>
      <c r="AN31" s="128">
        <v>613390</v>
      </c>
      <c r="AO31" s="40" t="str">
        <f t="shared" si="2"/>
        <v> </v>
      </c>
      <c r="AP31" s="131">
        <v>25425</v>
      </c>
      <c r="AQ31" s="40" t="str">
        <f t="shared" si="3"/>
        <v> </v>
      </c>
    </row>
    <row r="32" spans="1:43" s="40" customFormat="1" ht="21.75" customHeight="1">
      <c r="A32" s="47">
        <v>26</v>
      </c>
      <c r="B32" s="42" t="s">
        <v>55</v>
      </c>
      <c r="C32" s="120">
        <v>139</v>
      </c>
      <c r="D32" s="120">
        <v>6</v>
      </c>
      <c r="E32" s="120">
        <v>145</v>
      </c>
      <c r="F32" s="120">
        <v>840674</v>
      </c>
      <c r="G32" s="120">
        <v>349849</v>
      </c>
      <c r="H32" s="120">
        <v>252</v>
      </c>
      <c r="I32" s="120">
        <v>389385</v>
      </c>
      <c r="J32" s="120">
        <v>23518</v>
      </c>
      <c r="K32" s="120">
        <v>12217</v>
      </c>
      <c r="L32" s="125">
        <f t="shared" si="0"/>
        <v>1615895</v>
      </c>
      <c r="M32" s="120">
        <v>194891</v>
      </c>
      <c r="N32" s="120">
        <v>656874</v>
      </c>
      <c r="O32" s="120">
        <v>339973</v>
      </c>
      <c r="P32" s="140">
        <v>252</v>
      </c>
      <c r="Q32" s="120">
        <v>388414</v>
      </c>
      <c r="R32" s="141">
        <v>23507</v>
      </c>
      <c r="S32" s="42" t="s">
        <v>55</v>
      </c>
      <c r="T32" s="47">
        <v>26</v>
      </c>
      <c r="U32" s="42" t="s">
        <v>55</v>
      </c>
      <c r="V32" s="148">
        <v>11984</v>
      </c>
      <c r="W32" s="152">
        <f t="shared" si="1"/>
        <v>1421004</v>
      </c>
      <c r="X32" s="120">
        <v>39411</v>
      </c>
      <c r="Y32" s="120">
        <v>10195</v>
      </c>
      <c r="Z32" s="120">
        <v>15</v>
      </c>
      <c r="AA32" s="120">
        <v>11650</v>
      </c>
      <c r="AB32" s="120">
        <v>704</v>
      </c>
      <c r="AC32" s="120">
        <v>360</v>
      </c>
      <c r="AD32" s="125">
        <f t="shared" si="4"/>
        <v>62335</v>
      </c>
      <c r="AE32" s="120">
        <v>1232</v>
      </c>
      <c r="AF32" s="120">
        <v>0</v>
      </c>
      <c r="AG32" s="120">
        <v>826</v>
      </c>
      <c r="AH32" s="120">
        <v>3072</v>
      </c>
      <c r="AI32" s="120">
        <v>57013</v>
      </c>
      <c r="AJ32" s="120">
        <v>192</v>
      </c>
      <c r="AK32" s="134">
        <v>57205</v>
      </c>
      <c r="AL32" s="42" t="s">
        <v>55</v>
      </c>
      <c r="AN32" s="128">
        <v>1421004</v>
      </c>
      <c r="AO32" s="40" t="str">
        <f t="shared" si="2"/>
        <v> </v>
      </c>
      <c r="AP32" s="131">
        <v>62335</v>
      </c>
      <c r="AQ32" s="40" t="str">
        <f t="shared" si="3"/>
        <v> </v>
      </c>
    </row>
    <row r="33" spans="1:43" s="40" customFormat="1" ht="21.75" customHeight="1">
      <c r="A33" s="47">
        <v>27</v>
      </c>
      <c r="B33" s="42" t="s">
        <v>56</v>
      </c>
      <c r="C33" s="120">
        <v>118</v>
      </c>
      <c r="D33" s="120">
        <v>2</v>
      </c>
      <c r="E33" s="120">
        <v>120</v>
      </c>
      <c r="F33" s="120">
        <v>427000</v>
      </c>
      <c r="G33" s="120">
        <v>286193</v>
      </c>
      <c r="H33" s="120">
        <v>2841</v>
      </c>
      <c r="I33" s="120">
        <v>263688</v>
      </c>
      <c r="J33" s="120">
        <v>19520</v>
      </c>
      <c r="K33" s="120">
        <v>24585</v>
      </c>
      <c r="L33" s="125">
        <f t="shared" si="0"/>
        <v>1023827</v>
      </c>
      <c r="M33" s="120">
        <v>155753</v>
      </c>
      <c r="N33" s="120">
        <v>290554</v>
      </c>
      <c r="O33" s="120">
        <v>272550</v>
      </c>
      <c r="P33" s="140">
        <v>2840</v>
      </c>
      <c r="Q33" s="120">
        <v>258304</v>
      </c>
      <c r="R33" s="141">
        <v>19513</v>
      </c>
      <c r="S33" s="42" t="s">
        <v>56</v>
      </c>
      <c r="T33" s="47">
        <v>27</v>
      </c>
      <c r="U33" s="42" t="s">
        <v>56</v>
      </c>
      <c r="V33" s="148">
        <v>24313</v>
      </c>
      <c r="W33" s="152">
        <f t="shared" si="1"/>
        <v>868074</v>
      </c>
      <c r="X33" s="120">
        <v>17430</v>
      </c>
      <c r="Y33" s="120">
        <v>8033</v>
      </c>
      <c r="Z33" s="120">
        <v>154</v>
      </c>
      <c r="AA33" s="120">
        <v>7750</v>
      </c>
      <c r="AB33" s="120">
        <v>587</v>
      </c>
      <c r="AC33" s="120">
        <v>729</v>
      </c>
      <c r="AD33" s="125">
        <f t="shared" si="4"/>
        <v>34683</v>
      </c>
      <c r="AE33" s="120">
        <v>538</v>
      </c>
      <c r="AF33" s="120">
        <v>0</v>
      </c>
      <c r="AG33" s="120">
        <v>709</v>
      </c>
      <c r="AH33" s="120">
        <v>705</v>
      </c>
      <c r="AI33" s="120">
        <v>32725</v>
      </c>
      <c r="AJ33" s="120">
        <v>6</v>
      </c>
      <c r="AK33" s="134">
        <v>32731</v>
      </c>
      <c r="AL33" s="42" t="s">
        <v>56</v>
      </c>
      <c r="AN33" s="128">
        <v>868074</v>
      </c>
      <c r="AO33" s="40" t="str">
        <f t="shared" si="2"/>
        <v> </v>
      </c>
      <c r="AP33" s="131">
        <v>34683</v>
      </c>
      <c r="AQ33" s="40" t="str">
        <f t="shared" si="3"/>
        <v> </v>
      </c>
    </row>
    <row r="34" spans="1:43" s="40" customFormat="1" ht="21.75" customHeight="1">
      <c r="A34" s="47">
        <v>28</v>
      </c>
      <c r="B34" s="42" t="s">
        <v>57</v>
      </c>
      <c r="C34" s="120">
        <v>304</v>
      </c>
      <c r="D34" s="120">
        <v>3</v>
      </c>
      <c r="E34" s="120">
        <v>307</v>
      </c>
      <c r="F34" s="120">
        <v>1544827</v>
      </c>
      <c r="G34" s="120">
        <v>1443060</v>
      </c>
      <c r="H34" s="120">
        <v>40721</v>
      </c>
      <c r="I34" s="120">
        <v>541503</v>
      </c>
      <c r="J34" s="120">
        <v>17236</v>
      </c>
      <c r="K34" s="120">
        <v>33828</v>
      </c>
      <c r="L34" s="125">
        <f t="shared" si="0"/>
        <v>3621175</v>
      </c>
      <c r="M34" s="120">
        <v>411587</v>
      </c>
      <c r="N34" s="120">
        <v>1175396</v>
      </c>
      <c r="O34" s="120">
        <v>1405382</v>
      </c>
      <c r="P34" s="140">
        <v>38360</v>
      </c>
      <c r="Q34" s="120">
        <v>539744</v>
      </c>
      <c r="R34" s="141">
        <v>17216</v>
      </c>
      <c r="S34" s="42" t="s">
        <v>57</v>
      </c>
      <c r="T34" s="47">
        <v>28</v>
      </c>
      <c r="U34" s="42" t="s">
        <v>57</v>
      </c>
      <c r="V34" s="148">
        <v>33490</v>
      </c>
      <c r="W34" s="152">
        <f t="shared" si="1"/>
        <v>3209588</v>
      </c>
      <c r="X34" s="120">
        <v>70513</v>
      </c>
      <c r="Y34" s="120">
        <v>42158</v>
      </c>
      <c r="Z34" s="120">
        <v>2072</v>
      </c>
      <c r="AA34" s="120">
        <v>16192</v>
      </c>
      <c r="AB34" s="120">
        <v>516</v>
      </c>
      <c r="AC34" s="120">
        <v>1005</v>
      </c>
      <c r="AD34" s="125">
        <f t="shared" si="4"/>
        <v>132456</v>
      </c>
      <c r="AE34" s="120">
        <v>2869</v>
      </c>
      <c r="AF34" s="120">
        <v>3</v>
      </c>
      <c r="AG34" s="120">
        <v>904</v>
      </c>
      <c r="AH34" s="120">
        <v>2217</v>
      </c>
      <c r="AI34" s="120">
        <v>126451</v>
      </c>
      <c r="AJ34" s="120">
        <v>12</v>
      </c>
      <c r="AK34" s="134">
        <v>126463</v>
      </c>
      <c r="AL34" s="42" t="s">
        <v>57</v>
      </c>
      <c r="AN34" s="128">
        <v>3209588</v>
      </c>
      <c r="AO34" s="40" t="str">
        <f t="shared" si="2"/>
        <v> </v>
      </c>
      <c r="AP34" s="131">
        <v>132456</v>
      </c>
      <c r="AQ34" s="40" t="str">
        <f t="shared" si="3"/>
        <v> </v>
      </c>
    </row>
    <row r="35" spans="1:43" s="40" customFormat="1" ht="21.75" customHeight="1">
      <c r="A35" s="47">
        <v>29</v>
      </c>
      <c r="B35" s="42" t="s">
        <v>58</v>
      </c>
      <c r="C35" s="120">
        <v>92</v>
      </c>
      <c r="D35" s="120">
        <v>1</v>
      </c>
      <c r="E35" s="120">
        <v>93</v>
      </c>
      <c r="F35" s="120">
        <v>279049</v>
      </c>
      <c r="G35" s="120">
        <v>321463</v>
      </c>
      <c r="H35" s="120">
        <v>0</v>
      </c>
      <c r="I35" s="120">
        <v>44525</v>
      </c>
      <c r="J35" s="120">
        <v>6279</v>
      </c>
      <c r="K35" s="120">
        <v>13830</v>
      </c>
      <c r="L35" s="125">
        <f t="shared" si="0"/>
        <v>665146</v>
      </c>
      <c r="M35" s="120">
        <v>116210</v>
      </c>
      <c r="N35" s="120">
        <v>175140</v>
      </c>
      <c r="O35" s="120">
        <v>311053</v>
      </c>
      <c r="P35" s="140">
        <v>0</v>
      </c>
      <c r="Q35" s="120">
        <v>43192</v>
      </c>
      <c r="R35" s="141">
        <v>6273</v>
      </c>
      <c r="S35" s="42" t="s">
        <v>58</v>
      </c>
      <c r="T35" s="47">
        <v>29</v>
      </c>
      <c r="U35" s="42" t="s">
        <v>58</v>
      </c>
      <c r="V35" s="148">
        <v>13278</v>
      </c>
      <c r="W35" s="152">
        <f t="shared" si="1"/>
        <v>548936</v>
      </c>
      <c r="X35" s="120">
        <v>10506</v>
      </c>
      <c r="Y35" s="120">
        <v>9080</v>
      </c>
      <c r="Z35" s="120">
        <v>0</v>
      </c>
      <c r="AA35" s="120">
        <v>1295</v>
      </c>
      <c r="AB35" s="120">
        <v>188</v>
      </c>
      <c r="AC35" s="120">
        <v>399</v>
      </c>
      <c r="AD35" s="125">
        <f>SUM(X35:AC35)</f>
        <v>21468</v>
      </c>
      <c r="AE35" s="120">
        <v>344</v>
      </c>
      <c r="AF35" s="120">
        <v>0</v>
      </c>
      <c r="AG35" s="120">
        <v>281</v>
      </c>
      <c r="AH35" s="120">
        <v>589</v>
      </c>
      <c r="AI35" s="120">
        <v>20246</v>
      </c>
      <c r="AJ35" s="120">
        <v>8</v>
      </c>
      <c r="AK35" s="134">
        <v>20254</v>
      </c>
      <c r="AL35" s="42" t="s">
        <v>58</v>
      </c>
      <c r="AN35" s="128">
        <v>548936</v>
      </c>
      <c r="AO35" s="40" t="str">
        <f t="shared" si="2"/>
        <v> </v>
      </c>
      <c r="AP35" s="131">
        <v>21468</v>
      </c>
      <c r="AQ35" s="40" t="str">
        <f t="shared" si="3"/>
        <v> </v>
      </c>
    </row>
    <row r="36" spans="1:43" s="40" customFormat="1" ht="21.75" customHeight="1">
      <c r="A36" s="47">
        <v>30</v>
      </c>
      <c r="B36" s="42" t="s">
        <v>59</v>
      </c>
      <c r="C36" s="120">
        <v>118</v>
      </c>
      <c r="D36" s="120">
        <v>1</v>
      </c>
      <c r="E36" s="120">
        <v>119</v>
      </c>
      <c r="F36" s="120">
        <v>427079</v>
      </c>
      <c r="G36" s="120">
        <v>424990</v>
      </c>
      <c r="H36" s="120">
        <v>2105</v>
      </c>
      <c r="I36" s="120">
        <v>45102</v>
      </c>
      <c r="J36" s="120">
        <v>4081</v>
      </c>
      <c r="K36" s="120">
        <v>28273</v>
      </c>
      <c r="L36" s="125">
        <f t="shared" si="0"/>
        <v>931630</v>
      </c>
      <c r="M36" s="120">
        <v>135813</v>
      </c>
      <c r="N36" s="120">
        <v>308092</v>
      </c>
      <c r="O36" s="120">
        <v>411125</v>
      </c>
      <c r="P36" s="140">
        <v>1599</v>
      </c>
      <c r="Q36" s="120">
        <v>43016</v>
      </c>
      <c r="R36" s="141">
        <v>4075</v>
      </c>
      <c r="S36" s="42" t="s">
        <v>59</v>
      </c>
      <c r="T36" s="47">
        <v>30</v>
      </c>
      <c r="U36" s="42" t="s">
        <v>59</v>
      </c>
      <c r="V36" s="148">
        <v>27910</v>
      </c>
      <c r="W36" s="152">
        <f t="shared" si="1"/>
        <v>795817</v>
      </c>
      <c r="X36" s="120">
        <v>18484</v>
      </c>
      <c r="Y36" s="120">
        <v>12321</v>
      </c>
      <c r="Z36" s="120">
        <v>86</v>
      </c>
      <c r="AA36" s="120">
        <v>1291</v>
      </c>
      <c r="AB36" s="120">
        <v>121</v>
      </c>
      <c r="AC36" s="120">
        <v>839</v>
      </c>
      <c r="AD36" s="125">
        <f>SUM(X36:AC36)</f>
        <v>33142</v>
      </c>
      <c r="AE36" s="120">
        <v>612</v>
      </c>
      <c r="AF36" s="120">
        <v>0</v>
      </c>
      <c r="AG36" s="120">
        <v>378</v>
      </c>
      <c r="AH36" s="120">
        <v>262</v>
      </c>
      <c r="AI36" s="120">
        <v>31888</v>
      </c>
      <c r="AJ36" s="120">
        <v>2</v>
      </c>
      <c r="AK36" s="134">
        <v>31890</v>
      </c>
      <c r="AL36" s="42" t="s">
        <v>59</v>
      </c>
      <c r="AN36" s="128">
        <v>795817</v>
      </c>
      <c r="AO36" s="40" t="str">
        <f t="shared" si="2"/>
        <v> </v>
      </c>
      <c r="AP36" s="131">
        <v>33142</v>
      </c>
      <c r="AQ36" s="40" t="str">
        <f t="shared" si="3"/>
        <v> </v>
      </c>
    </row>
    <row r="37" spans="1:43" s="40" customFormat="1" ht="21.75" customHeight="1">
      <c r="A37" s="47">
        <v>31</v>
      </c>
      <c r="B37" s="42" t="s">
        <v>60</v>
      </c>
      <c r="C37" s="120">
        <v>276</v>
      </c>
      <c r="D37" s="120">
        <v>2</v>
      </c>
      <c r="E37" s="120">
        <v>278</v>
      </c>
      <c r="F37" s="120">
        <v>1376292</v>
      </c>
      <c r="G37" s="120">
        <v>2295056</v>
      </c>
      <c r="H37" s="120">
        <v>3605</v>
      </c>
      <c r="I37" s="120">
        <v>813487</v>
      </c>
      <c r="J37" s="120">
        <v>13115</v>
      </c>
      <c r="K37" s="120">
        <v>18620</v>
      </c>
      <c r="L37" s="125">
        <f t="shared" si="0"/>
        <v>4520175</v>
      </c>
      <c r="M37" s="120">
        <v>375219</v>
      </c>
      <c r="N37" s="120">
        <v>1043721</v>
      </c>
      <c r="O37" s="120">
        <v>2255978</v>
      </c>
      <c r="P37" s="140">
        <v>3084</v>
      </c>
      <c r="Q37" s="120">
        <v>812234</v>
      </c>
      <c r="R37" s="141">
        <v>12540</v>
      </c>
      <c r="S37" s="42" t="s">
        <v>60</v>
      </c>
      <c r="T37" s="47">
        <v>31</v>
      </c>
      <c r="U37" s="42" t="s">
        <v>60</v>
      </c>
      <c r="V37" s="148">
        <v>17399</v>
      </c>
      <c r="W37" s="152">
        <f t="shared" si="1"/>
        <v>4144956</v>
      </c>
      <c r="X37" s="120">
        <v>62616</v>
      </c>
      <c r="Y37" s="120">
        <v>67090</v>
      </c>
      <c r="Z37" s="120">
        <v>166</v>
      </c>
      <c r="AA37" s="120">
        <v>24368</v>
      </c>
      <c r="AB37" s="120">
        <v>375</v>
      </c>
      <c r="AC37" s="120">
        <v>522</v>
      </c>
      <c r="AD37" s="125">
        <f t="shared" si="4"/>
        <v>155137</v>
      </c>
      <c r="AE37" s="120">
        <v>2670</v>
      </c>
      <c r="AF37" s="120">
        <v>0</v>
      </c>
      <c r="AG37" s="120">
        <v>1050</v>
      </c>
      <c r="AH37" s="120">
        <v>2299</v>
      </c>
      <c r="AI37" s="120">
        <v>149044</v>
      </c>
      <c r="AJ37" s="120">
        <v>74</v>
      </c>
      <c r="AK37" s="134">
        <v>149118</v>
      </c>
      <c r="AL37" s="42" t="s">
        <v>60</v>
      </c>
      <c r="AN37" s="128">
        <v>4144956</v>
      </c>
      <c r="AO37" s="40" t="str">
        <f t="shared" si="2"/>
        <v> </v>
      </c>
      <c r="AP37" s="131">
        <v>155137</v>
      </c>
      <c r="AQ37" s="40" t="str">
        <f t="shared" si="3"/>
        <v> </v>
      </c>
    </row>
    <row r="38" spans="1:43" s="40" customFormat="1" ht="21.75" customHeight="1">
      <c r="A38" s="55">
        <v>32</v>
      </c>
      <c r="B38" s="56" t="s">
        <v>61</v>
      </c>
      <c r="C38" s="122">
        <v>165</v>
      </c>
      <c r="D38" s="122">
        <v>0</v>
      </c>
      <c r="E38" s="122">
        <v>165</v>
      </c>
      <c r="F38" s="122">
        <v>520793</v>
      </c>
      <c r="G38" s="122">
        <v>655592</v>
      </c>
      <c r="H38" s="122">
        <v>16024</v>
      </c>
      <c r="I38" s="122">
        <v>3126002</v>
      </c>
      <c r="J38" s="122">
        <v>30060</v>
      </c>
      <c r="K38" s="122">
        <v>1893</v>
      </c>
      <c r="L38" s="126">
        <f>SUM(F38:K38)</f>
        <v>4350364</v>
      </c>
      <c r="M38" s="122">
        <v>198161</v>
      </c>
      <c r="N38" s="122">
        <v>346979</v>
      </c>
      <c r="O38" s="122">
        <v>633430</v>
      </c>
      <c r="P38" s="144">
        <v>14872</v>
      </c>
      <c r="Q38" s="122">
        <v>3124988</v>
      </c>
      <c r="R38" s="145">
        <v>30045</v>
      </c>
      <c r="S38" s="56" t="s">
        <v>61</v>
      </c>
      <c r="T38" s="55">
        <v>32</v>
      </c>
      <c r="U38" s="56" t="s">
        <v>61</v>
      </c>
      <c r="V38" s="150">
        <v>1889</v>
      </c>
      <c r="W38" s="152">
        <f>N38+O38+P38+Q38+R38+V38</f>
        <v>4152203</v>
      </c>
      <c r="X38" s="122">
        <v>20817</v>
      </c>
      <c r="Y38" s="122">
        <v>18998</v>
      </c>
      <c r="Z38" s="122">
        <v>804</v>
      </c>
      <c r="AA38" s="122">
        <v>93744</v>
      </c>
      <c r="AB38" s="122">
        <v>902</v>
      </c>
      <c r="AC38" s="122">
        <v>56</v>
      </c>
      <c r="AD38" s="152">
        <f t="shared" si="4"/>
        <v>135321</v>
      </c>
      <c r="AE38" s="122">
        <v>592</v>
      </c>
      <c r="AF38" s="122">
        <v>0</v>
      </c>
      <c r="AG38" s="122">
        <v>1095</v>
      </c>
      <c r="AH38" s="122">
        <v>1260</v>
      </c>
      <c r="AI38" s="122">
        <v>132374</v>
      </c>
      <c r="AJ38" s="122">
        <v>0</v>
      </c>
      <c r="AK38" s="136">
        <v>132374</v>
      </c>
      <c r="AL38" s="56" t="s">
        <v>61</v>
      </c>
      <c r="AN38" s="128">
        <v>4152203</v>
      </c>
      <c r="AO38" s="40" t="str">
        <f t="shared" si="2"/>
        <v> </v>
      </c>
      <c r="AP38" s="131">
        <v>135321</v>
      </c>
      <c r="AQ38" s="40" t="str">
        <f t="shared" si="3"/>
        <v> </v>
      </c>
    </row>
    <row r="39" spans="1:43" s="27" customFormat="1" ht="21.75" customHeight="1">
      <c r="A39" s="68"/>
      <c r="B39" s="69" t="s">
        <v>82</v>
      </c>
      <c r="C39" s="99">
        <f aca="true" t="shared" si="5" ref="C39:P39">SUM(C7:C38)</f>
        <v>11372</v>
      </c>
      <c r="D39" s="99">
        <f t="shared" si="5"/>
        <v>131</v>
      </c>
      <c r="E39" s="99">
        <f t="shared" si="5"/>
        <v>11503</v>
      </c>
      <c r="F39" s="99">
        <f t="shared" si="5"/>
        <v>57546261</v>
      </c>
      <c r="G39" s="99">
        <f t="shared" si="5"/>
        <v>53132031</v>
      </c>
      <c r="H39" s="99">
        <f t="shared" si="5"/>
        <v>874530</v>
      </c>
      <c r="I39" s="99">
        <f t="shared" si="5"/>
        <v>24214694</v>
      </c>
      <c r="J39" s="99">
        <f t="shared" si="5"/>
        <v>1466627</v>
      </c>
      <c r="K39" s="99">
        <f t="shared" si="5"/>
        <v>1988316</v>
      </c>
      <c r="L39" s="99">
        <f t="shared" si="5"/>
        <v>139222459</v>
      </c>
      <c r="M39" s="99">
        <f t="shared" si="5"/>
        <v>15354128</v>
      </c>
      <c r="N39" s="99">
        <f t="shared" si="5"/>
        <v>43598913</v>
      </c>
      <c r="O39" s="99">
        <f t="shared" si="5"/>
        <v>51984413</v>
      </c>
      <c r="P39" s="99">
        <f t="shared" si="5"/>
        <v>856005</v>
      </c>
      <c r="Q39" s="99">
        <f>SUM(Q7:Q38)</f>
        <v>24045463</v>
      </c>
      <c r="R39" s="99">
        <f>SUM(R7:R38)</f>
        <v>1461385</v>
      </c>
      <c r="S39" s="71" t="s">
        <v>82</v>
      </c>
      <c r="T39" s="68"/>
      <c r="U39" s="69" t="s">
        <v>82</v>
      </c>
      <c r="V39" s="99">
        <f aca="true" t="shared" si="6" ref="V39:AD39">SUM(V7:V38)</f>
        <v>1922152</v>
      </c>
      <c r="W39" s="99">
        <f t="shared" si="6"/>
        <v>123868331</v>
      </c>
      <c r="X39" s="99">
        <f t="shared" si="6"/>
        <v>2615695</v>
      </c>
      <c r="Y39" s="99">
        <f t="shared" si="6"/>
        <v>1551771</v>
      </c>
      <c r="Z39" s="99">
        <f t="shared" si="6"/>
        <v>45445</v>
      </c>
      <c r="AA39" s="99">
        <f t="shared" si="6"/>
        <v>721345</v>
      </c>
      <c r="AB39" s="99">
        <f t="shared" si="6"/>
        <v>43845</v>
      </c>
      <c r="AC39" s="99">
        <f t="shared" si="6"/>
        <v>57663</v>
      </c>
      <c r="AD39" s="99">
        <f t="shared" si="6"/>
        <v>5035764</v>
      </c>
      <c r="AE39" s="99">
        <f aca="true" t="shared" si="7" ref="AE39:AJ39">SUM(AE7:AE38)</f>
        <v>124367</v>
      </c>
      <c r="AF39" s="99">
        <f t="shared" si="7"/>
        <v>3</v>
      </c>
      <c r="AG39" s="99">
        <f t="shared" si="7"/>
        <v>65030</v>
      </c>
      <c r="AH39" s="99">
        <f t="shared" si="7"/>
        <v>148690</v>
      </c>
      <c r="AI39" s="99">
        <f t="shared" si="7"/>
        <v>4693145</v>
      </c>
      <c r="AJ39" s="99">
        <f t="shared" si="7"/>
        <v>3834</v>
      </c>
      <c r="AK39" s="99">
        <f>SUM(AK7:AK38)</f>
        <v>4696979</v>
      </c>
      <c r="AL39" s="71" t="s">
        <v>82</v>
      </c>
      <c r="AN39" s="117"/>
      <c r="AO39" s="40"/>
      <c r="AP39" s="118"/>
      <c r="AQ39" s="40"/>
    </row>
    <row r="40" spans="1:43" s="40" customFormat="1" ht="21.75" customHeight="1">
      <c r="A40" s="48">
        <v>33</v>
      </c>
      <c r="B40" s="44" t="s">
        <v>33</v>
      </c>
      <c r="C40" s="123">
        <v>60</v>
      </c>
      <c r="D40" s="123">
        <v>1</v>
      </c>
      <c r="E40" s="123">
        <v>61</v>
      </c>
      <c r="F40" s="123">
        <v>193110</v>
      </c>
      <c r="G40" s="123">
        <v>157910</v>
      </c>
      <c r="H40" s="123">
        <v>0</v>
      </c>
      <c r="I40" s="123">
        <v>26580</v>
      </c>
      <c r="J40" s="123">
        <v>1831</v>
      </c>
      <c r="K40" s="123">
        <v>5294</v>
      </c>
      <c r="L40" s="127">
        <f>SUM(F40:K40)</f>
        <v>384725</v>
      </c>
      <c r="M40" s="123">
        <v>69000</v>
      </c>
      <c r="N40" s="123">
        <v>134461</v>
      </c>
      <c r="O40" s="123">
        <v>147854</v>
      </c>
      <c r="P40" s="123">
        <v>0</v>
      </c>
      <c r="Q40" s="123">
        <v>26287</v>
      </c>
      <c r="R40" s="146">
        <v>1829</v>
      </c>
      <c r="S40" s="44" t="s">
        <v>33</v>
      </c>
      <c r="T40" s="48">
        <v>33</v>
      </c>
      <c r="U40" s="44" t="s">
        <v>33</v>
      </c>
      <c r="V40" s="151">
        <v>5294</v>
      </c>
      <c r="W40" s="127">
        <f>N40+O40+P40+Q40+R40+V40</f>
        <v>315725</v>
      </c>
      <c r="X40" s="123">
        <v>8069</v>
      </c>
      <c r="Y40" s="123">
        <v>4432</v>
      </c>
      <c r="Z40" s="123">
        <v>0</v>
      </c>
      <c r="AA40" s="123">
        <v>790</v>
      </c>
      <c r="AB40" s="123">
        <v>55</v>
      </c>
      <c r="AC40" s="123">
        <v>159</v>
      </c>
      <c r="AD40" s="127">
        <f>SUM(X40:AC40)</f>
        <v>13505</v>
      </c>
      <c r="AE40" s="123">
        <v>359</v>
      </c>
      <c r="AF40" s="123">
        <v>0</v>
      </c>
      <c r="AG40" s="123">
        <v>181</v>
      </c>
      <c r="AH40" s="123">
        <v>270</v>
      </c>
      <c r="AI40" s="123">
        <v>12691</v>
      </c>
      <c r="AJ40" s="123">
        <v>4</v>
      </c>
      <c r="AK40" s="137">
        <v>12695</v>
      </c>
      <c r="AL40" s="44" t="s">
        <v>33</v>
      </c>
      <c r="AN40" s="128">
        <v>315725</v>
      </c>
      <c r="AO40" s="40" t="str">
        <f t="shared" si="2"/>
        <v> </v>
      </c>
      <c r="AP40" s="131">
        <v>13505</v>
      </c>
      <c r="AQ40" s="40" t="str">
        <f t="shared" si="3"/>
        <v> </v>
      </c>
    </row>
    <row r="41" spans="1:43" s="40" customFormat="1" ht="21.75" customHeight="1">
      <c r="A41" s="47">
        <v>34</v>
      </c>
      <c r="B41" s="42" t="s">
        <v>34</v>
      </c>
      <c r="C41" s="120">
        <v>66</v>
      </c>
      <c r="D41" s="120">
        <v>2</v>
      </c>
      <c r="E41" s="120">
        <v>68</v>
      </c>
      <c r="F41" s="120">
        <v>237064</v>
      </c>
      <c r="G41" s="120">
        <v>285038</v>
      </c>
      <c r="H41" s="120">
        <v>0</v>
      </c>
      <c r="I41" s="120">
        <v>32231</v>
      </c>
      <c r="J41" s="120">
        <v>2320</v>
      </c>
      <c r="K41" s="120">
        <v>8739</v>
      </c>
      <c r="L41" s="127">
        <f aca="true" t="shared" si="8" ref="L41:L51">SUM(F41:K41)</f>
        <v>565392</v>
      </c>
      <c r="M41" s="120">
        <v>85681</v>
      </c>
      <c r="N41" s="120">
        <v>167679</v>
      </c>
      <c r="O41" s="120">
        <v>271506</v>
      </c>
      <c r="P41" s="120">
        <v>0</v>
      </c>
      <c r="Q41" s="120">
        <v>29474</v>
      </c>
      <c r="R41" s="141">
        <v>2313</v>
      </c>
      <c r="S41" s="42" t="s">
        <v>34</v>
      </c>
      <c r="T41" s="47">
        <v>34</v>
      </c>
      <c r="U41" s="42" t="s">
        <v>34</v>
      </c>
      <c r="V41" s="148">
        <v>8739</v>
      </c>
      <c r="W41" s="125">
        <f aca="true" t="shared" si="9" ref="W41:W51">N41+O41+P41+Q41+R41+V41</f>
        <v>479711</v>
      </c>
      <c r="X41" s="120">
        <v>10063</v>
      </c>
      <c r="Y41" s="120">
        <v>8145</v>
      </c>
      <c r="Z41" s="120">
        <v>0</v>
      </c>
      <c r="AA41" s="120">
        <v>882</v>
      </c>
      <c r="AB41" s="120">
        <v>69</v>
      </c>
      <c r="AC41" s="120">
        <v>262</v>
      </c>
      <c r="AD41" s="125">
        <f t="shared" si="4"/>
        <v>19421</v>
      </c>
      <c r="AE41" s="120">
        <v>274</v>
      </c>
      <c r="AF41" s="120">
        <v>0</v>
      </c>
      <c r="AG41" s="120">
        <v>497</v>
      </c>
      <c r="AH41" s="120">
        <v>461</v>
      </c>
      <c r="AI41" s="120">
        <v>17965</v>
      </c>
      <c r="AJ41" s="120">
        <v>224</v>
      </c>
      <c r="AK41" s="134">
        <v>18189</v>
      </c>
      <c r="AL41" s="42" t="s">
        <v>34</v>
      </c>
      <c r="AN41" s="128">
        <v>479711</v>
      </c>
      <c r="AO41" s="40" t="str">
        <f t="shared" si="2"/>
        <v> </v>
      </c>
      <c r="AP41" s="131">
        <v>19421</v>
      </c>
      <c r="AQ41" s="40" t="str">
        <f t="shared" si="3"/>
        <v> </v>
      </c>
    </row>
    <row r="42" spans="1:43" s="40" customFormat="1" ht="21.75" customHeight="1">
      <c r="A42" s="47">
        <v>35</v>
      </c>
      <c r="B42" s="42" t="s">
        <v>62</v>
      </c>
      <c r="C42" s="120">
        <v>28</v>
      </c>
      <c r="D42" s="120">
        <v>0</v>
      </c>
      <c r="E42" s="120">
        <v>28</v>
      </c>
      <c r="F42" s="120">
        <v>81358</v>
      </c>
      <c r="G42" s="120">
        <v>49239</v>
      </c>
      <c r="H42" s="120">
        <v>0</v>
      </c>
      <c r="I42" s="120">
        <v>31164</v>
      </c>
      <c r="J42" s="120">
        <v>1243</v>
      </c>
      <c r="K42" s="120">
        <v>325</v>
      </c>
      <c r="L42" s="127">
        <f t="shared" si="8"/>
        <v>163329</v>
      </c>
      <c r="M42" s="120">
        <v>32359</v>
      </c>
      <c r="N42" s="120">
        <v>50403</v>
      </c>
      <c r="O42" s="120">
        <v>48501</v>
      </c>
      <c r="P42" s="120">
        <v>0</v>
      </c>
      <c r="Q42" s="120">
        <v>30572</v>
      </c>
      <c r="R42" s="141">
        <v>1170</v>
      </c>
      <c r="S42" s="42" t="s">
        <v>62</v>
      </c>
      <c r="T42" s="47">
        <v>35</v>
      </c>
      <c r="U42" s="42" t="s">
        <v>62</v>
      </c>
      <c r="V42" s="148">
        <v>324</v>
      </c>
      <c r="W42" s="125">
        <f t="shared" si="9"/>
        <v>130970</v>
      </c>
      <c r="X42" s="120">
        <v>3026</v>
      </c>
      <c r="Y42" s="120">
        <v>1454</v>
      </c>
      <c r="Z42" s="120">
        <v>0</v>
      </c>
      <c r="AA42" s="120">
        <v>917</v>
      </c>
      <c r="AB42" s="120">
        <v>36</v>
      </c>
      <c r="AC42" s="120">
        <v>10</v>
      </c>
      <c r="AD42" s="125">
        <f t="shared" si="4"/>
        <v>5443</v>
      </c>
      <c r="AE42" s="120">
        <v>91</v>
      </c>
      <c r="AF42" s="120">
        <v>0</v>
      </c>
      <c r="AG42" s="120">
        <v>31</v>
      </c>
      <c r="AH42" s="120">
        <v>712</v>
      </c>
      <c r="AI42" s="120">
        <v>4609</v>
      </c>
      <c r="AJ42" s="120">
        <v>0</v>
      </c>
      <c r="AK42" s="134">
        <v>4609</v>
      </c>
      <c r="AL42" s="42" t="s">
        <v>62</v>
      </c>
      <c r="AN42" s="128">
        <v>130970</v>
      </c>
      <c r="AO42" s="40" t="str">
        <f t="shared" si="2"/>
        <v> </v>
      </c>
      <c r="AP42" s="131">
        <v>5443</v>
      </c>
      <c r="AQ42" s="40" t="str">
        <f t="shared" si="3"/>
        <v> </v>
      </c>
    </row>
    <row r="43" spans="1:43" s="40" customFormat="1" ht="21.75" customHeight="1">
      <c r="A43" s="47">
        <v>36</v>
      </c>
      <c r="B43" s="42" t="s">
        <v>35</v>
      </c>
      <c r="C43" s="120">
        <v>175</v>
      </c>
      <c r="D43" s="120">
        <v>0</v>
      </c>
      <c r="E43" s="120">
        <v>175</v>
      </c>
      <c r="F43" s="120">
        <v>584905</v>
      </c>
      <c r="G43" s="120">
        <v>715008</v>
      </c>
      <c r="H43" s="120">
        <v>17670</v>
      </c>
      <c r="I43" s="120">
        <v>90721</v>
      </c>
      <c r="J43" s="120">
        <v>14325</v>
      </c>
      <c r="K43" s="120">
        <v>24051</v>
      </c>
      <c r="L43" s="127">
        <f t="shared" si="8"/>
        <v>1446680</v>
      </c>
      <c r="M43" s="120">
        <v>224740</v>
      </c>
      <c r="N43" s="120">
        <v>377415</v>
      </c>
      <c r="O43" s="120">
        <v>703435</v>
      </c>
      <c r="P43" s="120">
        <v>14571</v>
      </c>
      <c r="Q43" s="120">
        <v>89396</v>
      </c>
      <c r="R43" s="141">
        <v>14313</v>
      </c>
      <c r="S43" s="42" t="s">
        <v>35</v>
      </c>
      <c r="T43" s="47">
        <v>36</v>
      </c>
      <c r="U43" s="42" t="s">
        <v>35</v>
      </c>
      <c r="V43" s="148">
        <v>22810</v>
      </c>
      <c r="W43" s="125">
        <f t="shared" si="9"/>
        <v>1221940</v>
      </c>
      <c r="X43" s="120">
        <v>22642</v>
      </c>
      <c r="Y43" s="120">
        <v>21051</v>
      </c>
      <c r="Z43" s="120">
        <v>786</v>
      </c>
      <c r="AA43" s="120">
        <v>2682</v>
      </c>
      <c r="AB43" s="120">
        <v>430</v>
      </c>
      <c r="AC43" s="120">
        <v>683</v>
      </c>
      <c r="AD43" s="125">
        <f t="shared" si="4"/>
        <v>48274</v>
      </c>
      <c r="AE43" s="120">
        <v>1075</v>
      </c>
      <c r="AF43" s="120">
        <v>0</v>
      </c>
      <c r="AG43" s="120">
        <v>692</v>
      </c>
      <c r="AH43" s="120">
        <v>1367</v>
      </c>
      <c r="AI43" s="120">
        <v>45140</v>
      </c>
      <c r="AJ43" s="120">
        <v>0</v>
      </c>
      <c r="AK43" s="134">
        <v>45140</v>
      </c>
      <c r="AL43" s="42" t="s">
        <v>35</v>
      </c>
      <c r="AN43" s="128">
        <v>1221940</v>
      </c>
      <c r="AO43" s="40" t="str">
        <f t="shared" si="2"/>
        <v> </v>
      </c>
      <c r="AP43" s="131">
        <v>48274</v>
      </c>
      <c r="AQ43" s="40" t="str">
        <f t="shared" si="3"/>
        <v> </v>
      </c>
    </row>
    <row r="44" spans="1:43" s="40" customFormat="1" ht="21.75" customHeight="1">
      <c r="A44" s="47">
        <v>37</v>
      </c>
      <c r="B44" s="42" t="s">
        <v>36</v>
      </c>
      <c r="C44" s="120">
        <v>34</v>
      </c>
      <c r="D44" s="120">
        <v>3</v>
      </c>
      <c r="E44" s="120">
        <v>37</v>
      </c>
      <c r="F44" s="120">
        <v>103852</v>
      </c>
      <c r="G44" s="120">
        <v>124813</v>
      </c>
      <c r="H44" s="120">
        <v>403</v>
      </c>
      <c r="I44" s="120">
        <v>10569</v>
      </c>
      <c r="J44" s="120">
        <v>444</v>
      </c>
      <c r="K44" s="120">
        <v>129</v>
      </c>
      <c r="L44" s="127">
        <f t="shared" si="8"/>
        <v>240210</v>
      </c>
      <c r="M44" s="120">
        <v>41554</v>
      </c>
      <c r="N44" s="120">
        <v>69679</v>
      </c>
      <c r="O44" s="120">
        <v>117835</v>
      </c>
      <c r="P44" s="120">
        <v>403</v>
      </c>
      <c r="Q44" s="120">
        <v>10168</v>
      </c>
      <c r="R44" s="141">
        <v>442</v>
      </c>
      <c r="S44" s="42" t="s">
        <v>36</v>
      </c>
      <c r="T44" s="47">
        <v>37</v>
      </c>
      <c r="U44" s="42" t="s">
        <v>36</v>
      </c>
      <c r="V44" s="148">
        <v>129</v>
      </c>
      <c r="W44" s="125">
        <f t="shared" si="9"/>
        <v>198656</v>
      </c>
      <c r="X44" s="120">
        <v>4183</v>
      </c>
      <c r="Y44" s="120">
        <v>3413</v>
      </c>
      <c r="Z44" s="120">
        <v>22</v>
      </c>
      <c r="AA44" s="120">
        <v>305</v>
      </c>
      <c r="AB44" s="120">
        <v>13</v>
      </c>
      <c r="AC44" s="120">
        <v>4</v>
      </c>
      <c r="AD44" s="125">
        <f t="shared" si="4"/>
        <v>7940</v>
      </c>
      <c r="AE44" s="120">
        <v>103</v>
      </c>
      <c r="AF44" s="120">
        <v>0</v>
      </c>
      <c r="AG44" s="120">
        <v>70</v>
      </c>
      <c r="AH44" s="120">
        <v>39</v>
      </c>
      <c r="AI44" s="120">
        <v>7693</v>
      </c>
      <c r="AJ44" s="120">
        <v>35</v>
      </c>
      <c r="AK44" s="134">
        <v>7728</v>
      </c>
      <c r="AL44" s="42" t="s">
        <v>36</v>
      </c>
      <c r="AN44" s="128">
        <v>198656</v>
      </c>
      <c r="AO44" s="40" t="str">
        <f t="shared" si="2"/>
        <v> </v>
      </c>
      <c r="AP44" s="131">
        <v>7940</v>
      </c>
      <c r="AQ44" s="40" t="str">
        <f t="shared" si="3"/>
        <v> </v>
      </c>
    </row>
    <row r="45" spans="1:43" s="40" customFormat="1" ht="21.75" customHeight="1">
      <c r="A45" s="47">
        <v>38</v>
      </c>
      <c r="B45" s="42" t="s">
        <v>37</v>
      </c>
      <c r="C45" s="120">
        <v>58</v>
      </c>
      <c r="D45" s="120">
        <v>1</v>
      </c>
      <c r="E45" s="120">
        <v>59</v>
      </c>
      <c r="F45" s="120">
        <v>243952</v>
      </c>
      <c r="G45" s="120">
        <v>234446</v>
      </c>
      <c r="H45" s="120">
        <v>39721</v>
      </c>
      <c r="I45" s="120">
        <v>76638</v>
      </c>
      <c r="J45" s="120">
        <v>3169</v>
      </c>
      <c r="K45" s="120">
        <v>2244</v>
      </c>
      <c r="L45" s="127">
        <f t="shared" si="8"/>
        <v>600170</v>
      </c>
      <c r="M45" s="120">
        <v>74982</v>
      </c>
      <c r="N45" s="120">
        <v>174134</v>
      </c>
      <c r="O45" s="120">
        <v>232385</v>
      </c>
      <c r="P45" s="120">
        <v>39425</v>
      </c>
      <c r="Q45" s="120">
        <v>74163</v>
      </c>
      <c r="R45" s="141">
        <v>3169</v>
      </c>
      <c r="S45" s="42" t="s">
        <v>37</v>
      </c>
      <c r="T45" s="47">
        <v>38</v>
      </c>
      <c r="U45" s="42" t="s">
        <v>37</v>
      </c>
      <c r="V45" s="148">
        <v>1912</v>
      </c>
      <c r="W45" s="125">
        <f t="shared" si="9"/>
        <v>525188</v>
      </c>
      <c r="X45" s="120">
        <v>10449</v>
      </c>
      <c r="Y45" s="120">
        <v>6970</v>
      </c>
      <c r="Z45" s="120">
        <v>2129</v>
      </c>
      <c r="AA45" s="120">
        <v>2225</v>
      </c>
      <c r="AB45" s="120">
        <v>95</v>
      </c>
      <c r="AC45" s="120">
        <v>57</v>
      </c>
      <c r="AD45" s="125">
        <f t="shared" si="4"/>
        <v>21925</v>
      </c>
      <c r="AE45" s="120">
        <v>570</v>
      </c>
      <c r="AF45" s="120">
        <v>0</v>
      </c>
      <c r="AG45" s="120">
        <v>133</v>
      </c>
      <c r="AH45" s="120">
        <v>29</v>
      </c>
      <c r="AI45" s="120">
        <v>21191</v>
      </c>
      <c r="AJ45" s="120">
        <v>2</v>
      </c>
      <c r="AK45" s="134">
        <v>21193</v>
      </c>
      <c r="AL45" s="42" t="s">
        <v>37</v>
      </c>
      <c r="AN45" s="130">
        <v>525188</v>
      </c>
      <c r="AO45" s="40" t="str">
        <f t="shared" si="2"/>
        <v> </v>
      </c>
      <c r="AP45" s="131">
        <v>21925</v>
      </c>
      <c r="AQ45" s="40" t="str">
        <f t="shared" si="3"/>
        <v> </v>
      </c>
    </row>
    <row r="46" spans="1:43" s="40" customFormat="1" ht="21.75" customHeight="1">
      <c r="A46" s="47">
        <v>39</v>
      </c>
      <c r="B46" s="42" t="s">
        <v>38</v>
      </c>
      <c r="C46" s="120">
        <v>191</v>
      </c>
      <c r="D46" s="120">
        <v>3</v>
      </c>
      <c r="E46" s="120">
        <v>194</v>
      </c>
      <c r="F46" s="120">
        <v>716061</v>
      </c>
      <c r="G46" s="120">
        <v>1852915</v>
      </c>
      <c r="H46" s="120">
        <v>11103</v>
      </c>
      <c r="I46" s="120">
        <v>88543</v>
      </c>
      <c r="J46" s="120">
        <v>27851</v>
      </c>
      <c r="K46" s="120">
        <v>8446</v>
      </c>
      <c r="L46" s="127">
        <f t="shared" si="8"/>
        <v>2704919</v>
      </c>
      <c r="M46" s="120">
        <v>235827</v>
      </c>
      <c r="N46" s="120">
        <v>512877</v>
      </c>
      <c r="O46" s="120">
        <v>1824490</v>
      </c>
      <c r="P46" s="120">
        <v>10773</v>
      </c>
      <c r="Q46" s="120">
        <v>84673</v>
      </c>
      <c r="R46" s="141">
        <v>27837</v>
      </c>
      <c r="S46" s="42" t="s">
        <v>38</v>
      </c>
      <c r="T46" s="47">
        <v>39</v>
      </c>
      <c r="U46" s="42" t="s">
        <v>38</v>
      </c>
      <c r="V46" s="148">
        <v>8442</v>
      </c>
      <c r="W46" s="125">
        <f t="shared" si="9"/>
        <v>2469092</v>
      </c>
      <c r="X46" s="120">
        <v>30770</v>
      </c>
      <c r="Y46" s="120">
        <v>54725</v>
      </c>
      <c r="Z46" s="120">
        <v>582</v>
      </c>
      <c r="AA46" s="120">
        <v>2541</v>
      </c>
      <c r="AB46" s="120">
        <v>835</v>
      </c>
      <c r="AC46" s="120">
        <v>254</v>
      </c>
      <c r="AD46" s="125">
        <f t="shared" si="4"/>
        <v>89707</v>
      </c>
      <c r="AE46" s="120">
        <v>1547</v>
      </c>
      <c r="AF46" s="120">
        <v>0</v>
      </c>
      <c r="AG46" s="120">
        <v>1454</v>
      </c>
      <c r="AH46" s="120">
        <v>928</v>
      </c>
      <c r="AI46" s="120">
        <v>85728</v>
      </c>
      <c r="AJ46" s="120">
        <v>50</v>
      </c>
      <c r="AK46" s="134">
        <v>85778</v>
      </c>
      <c r="AL46" s="42" t="s">
        <v>38</v>
      </c>
      <c r="AN46" s="128">
        <v>2469092</v>
      </c>
      <c r="AO46" s="40" t="str">
        <f t="shared" si="2"/>
        <v> </v>
      </c>
      <c r="AP46" s="131">
        <v>89707</v>
      </c>
      <c r="AQ46" s="40" t="str">
        <f t="shared" si="3"/>
        <v> </v>
      </c>
    </row>
    <row r="47" spans="1:43" s="40" customFormat="1" ht="21.75" customHeight="1">
      <c r="A47" s="47">
        <v>40</v>
      </c>
      <c r="B47" s="42" t="s">
        <v>39</v>
      </c>
      <c r="C47" s="120">
        <v>24</v>
      </c>
      <c r="D47" s="120">
        <v>1</v>
      </c>
      <c r="E47" s="120">
        <v>25</v>
      </c>
      <c r="F47" s="120">
        <v>86446</v>
      </c>
      <c r="G47" s="120">
        <v>14863</v>
      </c>
      <c r="H47" s="120">
        <v>0</v>
      </c>
      <c r="I47" s="120">
        <v>28920</v>
      </c>
      <c r="J47" s="120">
        <v>4147</v>
      </c>
      <c r="K47" s="120">
        <v>9095</v>
      </c>
      <c r="L47" s="127">
        <f t="shared" si="8"/>
        <v>143471</v>
      </c>
      <c r="M47" s="120">
        <v>35203</v>
      </c>
      <c r="N47" s="120">
        <v>51569</v>
      </c>
      <c r="O47" s="120">
        <v>14546</v>
      </c>
      <c r="P47" s="120">
        <v>0</v>
      </c>
      <c r="Q47" s="120">
        <v>28914</v>
      </c>
      <c r="R47" s="141">
        <v>4145</v>
      </c>
      <c r="S47" s="42" t="s">
        <v>39</v>
      </c>
      <c r="T47" s="47">
        <v>40</v>
      </c>
      <c r="U47" s="42" t="s">
        <v>39</v>
      </c>
      <c r="V47" s="148">
        <v>9094</v>
      </c>
      <c r="W47" s="125">
        <f t="shared" si="9"/>
        <v>108268</v>
      </c>
      <c r="X47" s="120">
        <v>3096</v>
      </c>
      <c r="Y47" s="120">
        <v>436</v>
      </c>
      <c r="Z47" s="120">
        <v>0</v>
      </c>
      <c r="AA47" s="120">
        <v>867</v>
      </c>
      <c r="AB47" s="120">
        <v>124</v>
      </c>
      <c r="AC47" s="120">
        <v>272</v>
      </c>
      <c r="AD47" s="125">
        <f t="shared" si="4"/>
        <v>4795</v>
      </c>
      <c r="AE47" s="120">
        <v>162</v>
      </c>
      <c r="AF47" s="120">
        <v>0</v>
      </c>
      <c r="AG47" s="120">
        <v>187</v>
      </c>
      <c r="AH47" s="120">
        <v>138</v>
      </c>
      <c r="AI47" s="120">
        <v>4306</v>
      </c>
      <c r="AJ47" s="120">
        <v>2</v>
      </c>
      <c r="AK47" s="134">
        <v>4308</v>
      </c>
      <c r="AL47" s="42" t="s">
        <v>39</v>
      </c>
      <c r="AN47" s="128">
        <v>108268</v>
      </c>
      <c r="AO47" s="40" t="str">
        <f t="shared" si="2"/>
        <v> </v>
      </c>
      <c r="AP47" s="131">
        <v>4795</v>
      </c>
      <c r="AQ47" s="40" t="str">
        <f t="shared" si="3"/>
        <v> </v>
      </c>
    </row>
    <row r="48" spans="1:43" s="40" customFormat="1" ht="21.75" customHeight="1">
      <c r="A48" s="47">
        <v>41</v>
      </c>
      <c r="B48" s="42" t="s">
        <v>40</v>
      </c>
      <c r="C48" s="120">
        <v>60</v>
      </c>
      <c r="D48" s="120">
        <v>4</v>
      </c>
      <c r="E48" s="120">
        <v>64</v>
      </c>
      <c r="F48" s="120">
        <v>218392</v>
      </c>
      <c r="G48" s="120">
        <v>116258</v>
      </c>
      <c r="H48" s="120">
        <v>0</v>
      </c>
      <c r="I48" s="120">
        <v>10434</v>
      </c>
      <c r="J48" s="120">
        <v>4581</v>
      </c>
      <c r="K48" s="120">
        <v>6584</v>
      </c>
      <c r="L48" s="127">
        <f t="shared" si="8"/>
        <v>356249</v>
      </c>
      <c r="M48" s="120">
        <v>80217</v>
      </c>
      <c r="N48" s="120">
        <v>147107</v>
      </c>
      <c r="O48" s="120">
        <v>108219</v>
      </c>
      <c r="P48" s="120">
        <v>0</v>
      </c>
      <c r="Q48" s="120">
        <v>9881</v>
      </c>
      <c r="R48" s="141">
        <v>4574</v>
      </c>
      <c r="S48" s="42" t="s">
        <v>40</v>
      </c>
      <c r="T48" s="47">
        <v>41</v>
      </c>
      <c r="U48" s="42" t="s">
        <v>40</v>
      </c>
      <c r="V48" s="148">
        <v>6251</v>
      </c>
      <c r="W48" s="125">
        <f t="shared" si="9"/>
        <v>276032</v>
      </c>
      <c r="X48" s="120">
        <v>8827</v>
      </c>
      <c r="Y48" s="120">
        <v>3243</v>
      </c>
      <c r="Z48" s="120">
        <v>0</v>
      </c>
      <c r="AA48" s="120">
        <v>299</v>
      </c>
      <c r="AB48" s="120">
        <v>138</v>
      </c>
      <c r="AC48" s="120">
        <v>188</v>
      </c>
      <c r="AD48" s="125">
        <f t="shared" si="4"/>
        <v>12695</v>
      </c>
      <c r="AE48" s="120">
        <v>238</v>
      </c>
      <c r="AF48" s="120">
        <v>0</v>
      </c>
      <c r="AG48" s="120">
        <v>302</v>
      </c>
      <c r="AH48" s="120">
        <v>429</v>
      </c>
      <c r="AI48" s="120">
        <v>11548</v>
      </c>
      <c r="AJ48" s="120">
        <v>178</v>
      </c>
      <c r="AK48" s="134">
        <v>11726</v>
      </c>
      <c r="AL48" s="42" t="s">
        <v>40</v>
      </c>
      <c r="AN48" s="128">
        <v>276032</v>
      </c>
      <c r="AO48" s="40" t="str">
        <f t="shared" si="2"/>
        <v> </v>
      </c>
      <c r="AP48" s="131">
        <v>12695</v>
      </c>
      <c r="AQ48" s="40" t="str">
        <f t="shared" si="3"/>
        <v> </v>
      </c>
    </row>
    <row r="49" spans="1:43" s="40" customFormat="1" ht="21.75" customHeight="1">
      <c r="A49" s="47">
        <v>42</v>
      </c>
      <c r="B49" s="42" t="s">
        <v>41</v>
      </c>
      <c r="C49" s="120">
        <v>88</v>
      </c>
      <c r="D49" s="120">
        <v>0</v>
      </c>
      <c r="E49" s="120">
        <v>88</v>
      </c>
      <c r="F49" s="120">
        <v>192072</v>
      </c>
      <c r="G49" s="120">
        <v>1193617</v>
      </c>
      <c r="H49" s="120">
        <v>0</v>
      </c>
      <c r="I49" s="120">
        <v>56433</v>
      </c>
      <c r="J49" s="120">
        <v>4047</v>
      </c>
      <c r="K49" s="120">
        <v>169</v>
      </c>
      <c r="L49" s="127">
        <f t="shared" si="8"/>
        <v>1446338</v>
      </c>
      <c r="M49" s="120">
        <v>113077</v>
      </c>
      <c r="N49" s="120">
        <v>112306</v>
      </c>
      <c r="O49" s="120">
        <v>1160875</v>
      </c>
      <c r="P49" s="120">
        <v>0</v>
      </c>
      <c r="Q49" s="120">
        <v>55864</v>
      </c>
      <c r="R49" s="141">
        <v>4047</v>
      </c>
      <c r="S49" s="42" t="s">
        <v>41</v>
      </c>
      <c r="T49" s="47">
        <v>42</v>
      </c>
      <c r="U49" s="42" t="s">
        <v>41</v>
      </c>
      <c r="V49" s="148">
        <v>169</v>
      </c>
      <c r="W49" s="125">
        <f t="shared" si="9"/>
        <v>1333261</v>
      </c>
      <c r="X49" s="120">
        <v>6737</v>
      </c>
      <c r="Y49" s="120">
        <v>34826</v>
      </c>
      <c r="Z49" s="120">
        <v>0</v>
      </c>
      <c r="AA49" s="120">
        <v>1675</v>
      </c>
      <c r="AB49" s="120">
        <v>121</v>
      </c>
      <c r="AC49" s="120">
        <v>5</v>
      </c>
      <c r="AD49" s="125">
        <f t="shared" si="4"/>
        <v>43364</v>
      </c>
      <c r="AE49" s="120">
        <v>411</v>
      </c>
      <c r="AF49" s="120">
        <v>0</v>
      </c>
      <c r="AG49" s="120">
        <v>141</v>
      </c>
      <c r="AH49" s="120">
        <v>274</v>
      </c>
      <c r="AI49" s="120">
        <v>42538</v>
      </c>
      <c r="AJ49" s="120">
        <v>0</v>
      </c>
      <c r="AK49" s="134">
        <v>42538</v>
      </c>
      <c r="AL49" s="42" t="s">
        <v>41</v>
      </c>
      <c r="AN49" s="128">
        <v>1333261</v>
      </c>
      <c r="AO49" s="40" t="str">
        <f t="shared" si="2"/>
        <v> </v>
      </c>
      <c r="AP49" s="131">
        <v>43364</v>
      </c>
      <c r="AQ49" s="40" t="str">
        <f t="shared" si="3"/>
        <v> </v>
      </c>
    </row>
    <row r="50" spans="1:43" s="40" customFormat="1" ht="21.75" customHeight="1">
      <c r="A50" s="47">
        <v>43</v>
      </c>
      <c r="B50" s="42" t="s">
        <v>42</v>
      </c>
      <c r="C50" s="120">
        <v>74</v>
      </c>
      <c r="D50" s="120">
        <v>1</v>
      </c>
      <c r="E50" s="120">
        <v>75</v>
      </c>
      <c r="F50" s="120">
        <v>395170</v>
      </c>
      <c r="G50" s="120">
        <v>317453</v>
      </c>
      <c r="H50" s="120">
        <v>3008</v>
      </c>
      <c r="I50" s="120">
        <v>26099</v>
      </c>
      <c r="J50" s="120">
        <v>13145</v>
      </c>
      <c r="K50" s="120">
        <v>17938</v>
      </c>
      <c r="L50" s="127">
        <f t="shared" si="8"/>
        <v>772813</v>
      </c>
      <c r="M50" s="120">
        <v>106089</v>
      </c>
      <c r="N50" s="120">
        <v>299947</v>
      </c>
      <c r="O50" s="120">
        <v>307004</v>
      </c>
      <c r="P50" s="120">
        <v>3008</v>
      </c>
      <c r="Q50" s="120">
        <v>25690</v>
      </c>
      <c r="R50" s="141">
        <v>13139</v>
      </c>
      <c r="S50" s="42" t="s">
        <v>42</v>
      </c>
      <c r="T50" s="47">
        <v>43</v>
      </c>
      <c r="U50" s="42" t="s">
        <v>42</v>
      </c>
      <c r="V50" s="148">
        <v>17936</v>
      </c>
      <c r="W50" s="125">
        <f t="shared" si="9"/>
        <v>666724</v>
      </c>
      <c r="X50" s="120">
        <v>17995</v>
      </c>
      <c r="Y50" s="120">
        <v>8989</v>
      </c>
      <c r="Z50" s="120">
        <v>162</v>
      </c>
      <c r="AA50" s="120">
        <v>770</v>
      </c>
      <c r="AB50" s="120">
        <v>395</v>
      </c>
      <c r="AC50" s="120">
        <v>539</v>
      </c>
      <c r="AD50" s="125">
        <f t="shared" si="4"/>
        <v>28850</v>
      </c>
      <c r="AE50" s="120">
        <v>722</v>
      </c>
      <c r="AF50" s="120">
        <v>0</v>
      </c>
      <c r="AG50" s="120">
        <v>667</v>
      </c>
      <c r="AH50" s="120">
        <v>1180</v>
      </c>
      <c r="AI50" s="120">
        <v>26280</v>
      </c>
      <c r="AJ50" s="120">
        <v>1</v>
      </c>
      <c r="AK50" s="134">
        <v>26281</v>
      </c>
      <c r="AL50" s="42" t="s">
        <v>42</v>
      </c>
      <c r="AN50" s="130">
        <v>666724</v>
      </c>
      <c r="AO50" s="40" t="str">
        <f t="shared" si="2"/>
        <v> </v>
      </c>
      <c r="AP50" s="131">
        <v>28850</v>
      </c>
      <c r="AQ50" s="40" t="str">
        <f t="shared" si="3"/>
        <v> </v>
      </c>
    </row>
    <row r="51" spans="1:43" s="40" customFormat="1" ht="21.75" customHeight="1">
      <c r="A51" s="55">
        <v>44</v>
      </c>
      <c r="B51" s="56" t="s">
        <v>43</v>
      </c>
      <c r="C51" s="122">
        <v>71</v>
      </c>
      <c r="D51" s="122">
        <v>2</v>
      </c>
      <c r="E51" s="122">
        <v>73</v>
      </c>
      <c r="F51" s="122">
        <v>192749</v>
      </c>
      <c r="G51" s="122">
        <v>178351</v>
      </c>
      <c r="H51" s="122">
        <v>0</v>
      </c>
      <c r="I51" s="122">
        <v>108458</v>
      </c>
      <c r="J51" s="122">
        <v>3335</v>
      </c>
      <c r="K51" s="122">
        <v>1988</v>
      </c>
      <c r="L51" s="127">
        <f t="shared" si="8"/>
        <v>484881</v>
      </c>
      <c r="M51" s="122">
        <v>86551</v>
      </c>
      <c r="N51" s="122">
        <v>112999</v>
      </c>
      <c r="O51" s="122">
        <v>173396</v>
      </c>
      <c r="P51" s="122">
        <v>0</v>
      </c>
      <c r="Q51" s="122">
        <v>107714</v>
      </c>
      <c r="R51" s="145">
        <v>3332</v>
      </c>
      <c r="S51" s="56" t="s">
        <v>43</v>
      </c>
      <c r="T51" s="55">
        <v>44</v>
      </c>
      <c r="U51" s="56" t="s">
        <v>43</v>
      </c>
      <c r="V51" s="150">
        <v>889</v>
      </c>
      <c r="W51" s="152">
        <f t="shared" si="9"/>
        <v>398330</v>
      </c>
      <c r="X51" s="122">
        <v>6779</v>
      </c>
      <c r="Y51" s="122">
        <v>5201</v>
      </c>
      <c r="Z51" s="122">
        <v>0</v>
      </c>
      <c r="AA51" s="122">
        <v>3231</v>
      </c>
      <c r="AB51" s="122">
        <v>101</v>
      </c>
      <c r="AC51" s="122">
        <v>27</v>
      </c>
      <c r="AD51" s="152">
        <f t="shared" si="4"/>
        <v>15339</v>
      </c>
      <c r="AE51" s="122">
        <v>533</v>
      </c>
      <c r="AF51" s="122">
        <v>0</v>
      </c>
      <c r="AG51" s="122">
        <v>285</v>
      </c>
      <c r="AH51" s="122">
        <v>396</v>
      </c>
      <c r="AI51" s="122">
        <v>14124</v>
      </c>
      <c r="AJ51" s="122">
        <v>1</v>
      </c>
      <c r="AK51" s="136">
        <v>14125</v>
      </c>
      <c r="AL51" s="56" t="s">
        <v>43</v>
      </c>
      <c r="AN51" s="128">
        <v>398330</v>
      </c>
      <c r="AO51" s="40" t="str">
        <f t="shared" si="2"/>
        <v> </v>
      </c>
      <c r="AP51" s="131">
        <v>15339</v>
      </c>
      <c r="AQ51" s="40" t="str">
        <f t="shared" si="3"/>
        <v> </v>
      </c>
    </row>
    <row r="52" spans="1:40" s="27" customFormat="1" ht="21.75" customHeight="1">
      <c r="A52" s="68"/>
      <c r="B52" s="69" t="s">
        <v>83</v>
      </c>
      <c r="C52" s="99">
        <f>SUM(C40:C51)</f>
        <v>929</v>
      </c>
      <c r="D52" s="99">
        <f aca="true" t="shared" si="10" ref="D52:Q52">SUM(D40:D51)</f>
        <v>18</v>
      </c>
      <c r="E52" s="99">
        <f t="shared" si="10"/>
        <v>947</v>
      </c>
      <c r="F52" s="99">
        <f t="shared" si="10"/>
        <v>3245131</v>
      </c>
      <c r="G52" s="99">
        <f t="shared" si="10"/>
        <v>5239911</v>
      </c>
      <c r="H52" s="99">
        <f t="shared" si="10"/>
        <v>71905</v>
      </c>
      <c r="I52" s="99">
        <f t="shared" si="10"/>
        <v>586790</v>
      </c>
      <c r="J52" s="99">
        <f t="shared" si="10"/>
        <v>80438</v>
      </c>
      <c r="K52" s="99">
        <f t="shared" si="10"/>
        <v>85002</v>
      </c>
      <c r="L52" s="99">
        <f t="shared" si="10"/>
        <v>9309177</v>
      </c>
      <c r="M52" s="99">
        <f t="shared" si="10"/>
        <v>1185280</v>
      </c>
      <c r="N52" s="70">
        <f t="shared" si="10"/>
        <v>2210576</v>
      </c>
      <c r="O52" s="70">
        <f t="shared" si="10"/>
        <v>5110046</v>
      </c>
      <c r="P52" s="70">
        <f t="shared" si="10"/>
        <v>68180</v>
      </c>
      <c r="Q52" s="70">
        <f t="shared" si="10"/>
        <v>572796</v>
      </c>
      <c r="R52" s="70">
        <f>SUM(R40:R51)</f>
        <v>80310</v>
      </c>
      <c r="S52" s="69" t="s">
        <v>83</v>
      </c>
      <c r="T52" s="68"/>
      <c r="U52" s="69" t="s">
        <v>83</v>
      </c>
      <c r="V52" s="70">
        <f>SUM(V40:V51)</f>
        <v>81989</v>
      </c>
      <c r="W52" s="70">
        <f aca="true" t="shared" si="11" ref="W52:AK52">SUM(W40:W51)</f>
        <v>8123897</v>
      </c>
      <c r="X52" s="70">
        <f t="shared" si="11"/>
        <v>132636</v>
      </c>
      <c r="Y52" s="70">
        <f t="shared" si="11"/>
        <v>152885</v>
      </c>
      <c r="Z52" s="70">
        <f t="shared" si="11"/>
        <v>3681</v>
      </c>
      <c r="AA52" s="70">
        <f t="shared" si="11"/>
        <v>17184</v>
      </c>
      <c r="AB52" s="70">
        <f t="shared" si="11"/>
        <v>2412</v>
      </c>
      <c r="AC52" s="70">
        <f t="shared" si="11"/>
        <v>2460</v>
      </c>
      <c r="AD52" s="70">
        <f t="shared" si="11"/>
        <v>311258</v>
      </c>
      <c r="AE52" s="99">
        <f t="shared" si="11"/>
        <v>6085</v>
      </c>
      <c r="AF52" s="99">
        <f t="shared" si="11"/>
        <v>0</v>
      </c>
      <c r="AG52" s="99">
        <f t="shared" si="11"/>
        <v>4640</v>
      </c>
      <c r="AH52" s="99">
        <f t="shared" si="11"/>
        <v>6223</v>
      </c>
      <c r="AI52" s="99">
        <f t="shared" si="11"/>
        <v>293813</v>
      </c>
      <c r="AJ52" s="99">
        <f t="shared" si="11"/>
        <v>497</v>
      </c>
      <c r="AK52" s="99">
        <f t="shared" si="11"/>
        <v>294310</v>
      </c>
      <c r="AL52" s="69" t="s">
        <v>83</v>
      </c>
      <c r="AN52" s="52"/>
    </row>
    <row r="53" spans="1:38" s="27" customFormat="1" ht="21.75" customHeight="1">
      <c r="A53" s="74"/>
      <c r="B53" s="73" t="s">
        <v>84</v>
      </c>
      <c r="C53" s="111">
        <f>C39+C52</f>
        <v>12301</v>
      </c>
      <c r="D53" s="111">
        <f aca="true" t="shared" si="12" ref="D53:Q53">D39+D52</f>
        <v>149</v>
      </c>
      <c r="E53" s="111">
        <f t="shared" si="12"/>
        <v>12450</v>
      </c>
      <c r="F53" s="111">
        <f t="shared" si="12"/>
        <v>60791392</v>
      </c>
      <c r="G53" s="111">
        <f t="shared" si="12"/>
        <v>58371942</v>
      </c>
      <c r="H53" s="111">
        <f t="shared" si="12"/>
        <v>946435</v>
      </c>
      <c r="I53" s="111">
        <f t="shared" si="12"/>
        <v>24801484</v>
      </c>
      <c r="J53" s="111">
        <f t="shared" si="12"/>
        <v>1547065</v>
      </c>
      <c r="K53" s="111">
        <f t="shared" si="12"/>
        <v>2073318</v>
      </c>
      <c r="L53" s="111">
        <f t="shared" si="12"/>
        <v>148531636</v>
      </c>
      <c r="M53" s="111">
        <f t="shared" si="12"/>
        <v>16539408</v>
      </c>
      <c r="N53" s="72">
        <f t="shared" si="12"/>
        <v>45809489</v>
      </c>
      <c r="O53" s="72">
        <f t="shared" si="12"/>
        <v>57094459</v>
      </c>
      <c r="P53" s="72">
        <f t="shared" si="12"/>
        <v>924185</v>
      </c>
      <c r="Q53" s="72">
        <f t="shared" si="12"/>
        <v>24618259</v>
      </c>
      <c r="R53" s="72">
        <f>R39+R52</f>
        <v>1541695</v>
      </c>
      <c r="S53" s="73" t="s">
        <v>84</v>
      </c>
      <c r="T53" s="74"/>
      <c r="U53" s="73" t="s">
        <v>84</v>
      </c>
      <c r="V53" s="72">
        <f>V39+V52</f>
        <v>2004141</v>
      </c>
      <c r="W53" s="72">
        <f aca="true" t="shared" si="13" ref="W53:AK53">W39+W52</f>
        <v>131992228</v>
      </c>
      <c r="X53" s="72">
        <f t="shared" si="13"/>
        <v>2748331</v>
      </c>
      <c r="Y53" s="72">
        <f t="shared" si="13"/>
        <v>1704656</v>
      </c>
      <c r="Z53" s="72">
        <f t="shared" si="13"/>
        <v>49126</v>
      </c>
      <c r="AA53" s="72">
        <f t="shared" si="13"/>
        <v>738529</v>
      </c>
      <c r="AB53" s="72">
        <f t="shared" si="13"/>
        <v>46257</v>
      </c>
      <c r="AC53" s="72">
        <f t="shared" si="13"/>
        <v>60123</v>
      </c>
      <c r="AD53" s="72">
        <f t="shared" si="13"/>
        <v>5347022</v>
      </c>
      <c r="AE53" s="72">
        <f t="shared" si="13"/>
        <v>130452</v>
      </c>
      <c r="AF53" s="72">
        <f t="shared" si="13"/>
        <v>3</v>
      </c>
      <c r="AG53" s="72">
        <f t="shared" si="13"/>
        <v>69670</v>
      </c>
      <c r="AH53" s="72">
        <f t="shared" si="13"/>
        <v>154913</v>
      </c>
      <c r="AI53" s="72">
        <f t="shared" si="13"/>
        <v>4986958</v>
      </c>
      <c r="AJ53" s="72">
        <f t="shared" si="13"/>
        <v>4331</v>
      </c>
      <c r="AK53" s="72">
        <f t="shared" si="13"/>
        <v>4991289</v>
      </c>
      <c r="AL53" s="73" t="s">
        <v>84</v>
      </c>
    </row>
  </sheetData>
  <sheetProtection/>
  <mergeCells count="42">
    <mergeCell ref="AC5:AC6"/>
    <mergeCell ref="AD5:AD6"/>
    <mergeCell ref="AI5:AJ5"/>
    <mergeCell ref="AK5:AK6"/>
    <mergeCell ref="W5:W6"/>
    <mergeCell ref="X5:X6"/>
    <mergeCell ref="Y5:Y6"/>
    <mergeCell ref="Z5:Z6"/>
    <mergeCell ref="AA5:AA6"/>
    <mergeCell ref="AB5:AB6"/>
    <mergeCell ref="N5:N6"/>
    <mergeCell ref="O5:O6"/>
    <mergeCell ref="P5:P6"/>
    <mergeCell ref="Q5:Q6"/>
    <mergeCell ref="R5:R6"/>
    <mergeCell ref="V5:V6"/>
    <mergeCell ref="G5:G6"/>
    <mergeCell ref="H5:H6"/>
    <mergeCell ref="I5:I6"/>
    <mergeCell ref="J5:J6"/>
    <mergeCell ref="K5:K6"/>
    <mergeCell ref="L5:L6"/>
    <mergeCell ref="A4:A6"/>
    <mergeCell ref="B4:B6"/>
    <mergeCell ref="C4:E4"/>
    <mergeCell ref="N4:Q4"/>
    <mergeCell ref="F4:L4"/>
    <mergeCell ref="T4:T6"/>
    <mergeCell ref="M4:M6"/>
    <mergeCell ref="C5:D5"/>
    <mergeCell ref="E5:E6"/>
    <mergeCell ref="F5:F6"/>
    <mergeCell ref="AH4:AH6"/>
    <mergeCell ref="AG4:AG6"/>
    <mergeCell ref="AL4:AL6"/>
    <mergeCell ref="AI4:AK4"/>
    <mergeCell ref="S4:S6"/>
    <mergeCell ref="U4:U6"/>
    <mergeCell ref="AE4:AE6"/>
    <mergeCell ref="X4:AD4"/>
    <mergeCell ref="V4:W4"/>
    <mergeCell ref="AF4:AF6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53"/>
  <sheetViews>
    <sheetView view="pageBreakPreview" zoomScale="75" zoomScaleNormal="75" zoomScaleSheetLayoutView="75" zoomScalePageLayoutView="0" workbookViewId="0" topLeftCell="A1">
      <pane xSplit="2" ySplit="6" topLeftCell="Z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I4" sqref="AI4:AK4"/>
    </sheetView>
  </sheetViews>
  <sheetFormatPr defaultColWidth="14.625" defaultRowHeight="13.5"/>
  <cols>
    <col min="1" max="1" width="3.125" style="86" customWidth="1"/>
    <col min="2" max="2" width="15.625" style="86" customWidth="1"/>
    <col min="3" max="5" width="10.625" style="87" customWidth="1"/>
    <col min="6" max="11" width="15.625" style="87" customWidth="1"/>
    <col min="12" max="12" width="15.625" style="84" customWidth="1"/>
    <col min="13" max="13" width="15.625" style="87" customWidth="1"/>
    <col min="14" max="18" width="15.625" style="84" customWidth="1"/>
    <col min="19" max="19" width="15.625" style="86" customWidth="1"/>
    <col min="20" max="20" width="3.125" style="86" customWidth="1"/>
    <col min="21" max="21" width="15.625" style="86" customWidth="1"/>
    <col min="22" max="22" width="15.625" style="84" customWidth="1"/>
    <col min="23" max="23" width="15.625" style="87" customWidth="1"/>
    <col min="24" max="29" width="15.625" style="84" customWidth="1"/>
    <col min="30" max="36" width="15.625" style="87" customWidth="1"/>
    <col min="37" max="37" width="15.625" style="93" customWidth="1"/>
    <col min="38" max="38" width="15.625" style="86" customWidth="1"/>
    <col min="39" max="40" width="14.625" style="86" customWidth="1"/>
    <col min="41" max="41" width="9.125" style="86" customWidth="1"/>
    <col min="42" max="16384" width="14.625" style="86" customWidth="1"/>
  </cols>
  <sheetData>
    <row r="1" spans="1:38" ht="23.25" customHeight="1">
      <c r="A1" s="23"/>
      <c r="B1" s="81"/>
      <c r="C1" s="82"/>
      <c r="D1" s="82"/>
      <c r="E1" s="82"/>
      <c r="F1" s="82"/>
      <c r="G1" s="82"/>
      <c r="H1" s="82"/>
      <c r="I1" s="82"/>
      <c r="J1" s="82"/>
      <c r="K1" s="82"/>
      <c r="L1" s="83"/>
      <c r="M1" s="82"/>
      <c r="O1" s="83"/>
      <c r="P1" s="83"/>
      <c r="Q1" s="83"/>
      <c r="R1" s="83"/>
      <c r="S1" s="85"/>
      <c r="T1" s="23"/>
      <c r="U1" s="81"/>
      <c r="V1" s="83"/>
      <c r="W1" s="82"/>
      <c r="X1" s="83"/>
      <c r="Y1" s="83"/>
      <c r="Z1" s="83"/>
      <c r="AA1" s="83"/>
      <c r="AB1" s="83"/>
      <c r="AC1" s="83"/>
      <c r="AD1" s="82"/>
      <c r="AE1" s="82"/>
      <c r="AF1" s="82"/>
      <c r="AG1" s="82"/>
      <c r="AH1" s="82"/>
      <c r="AI1" s="82"/>
      <c r="AJ1" s="82"/>
      <c r="AK1" s="92"/>
      <c r="AL1" s="85"/>
    </row>
    <row r="2" spans="1:38" ht="4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  <c r="M2" s="82"/>
      <c r="N2" s="83"/>
      <c r="O2" s="83"/>
      <c r="P2" s="83"/>
      <c r="Q2" s="83"/>
      <c r="R2" s="83"/>
      <c r="S2" s="85"/>
      <c r="T2" s="81"/>
      <c r="U2" s="81"/>
      <c r="V2" s="83"/>
      <c r="W2" s="82"/>
      <c r="X2" s="83"/>
      <c r="Y2" s="83"/>
      <c r="Z2" s="83"/>
      <c r="AA2" s="83"/>
      <c r="AB2" s="83"/>
      <c r="AC2" s="83"/>
      <c r="AD2" s="82"/>
      <c r="AE2" s="82"/>
      <c r="AF2" s="82"/>
      <c r="AG2" s="82"/>
      <c r="AH2" s="82"/>
      <c r="AI2" s="82"/>
      <c r="AJ2" s="82"/>
      <c r="AK2" s="92"/>
      <c r="AL2" s="85"/>
    </row>
    <row r="3" spans="1:38" ht="23.25" customHeight="1">
      <c r="A3" s="81"/>
      <c r="B3" s="25" t="s">
        <v>17</v>
      </c>
      <c r="Q3" s="88" t="s">
        <v>104</v>
      </c>
      <c r="R3" s="88"/>
      <c r="S3" s="15"/>
      <c r="T3" s="81"/>
      <c r="U3" s="25"/>
      <c r="AK3" s="240" t="s">
        <v>112</v>
      </c>
      <c r="AL3" s="15"/>
    </row>
    <row r="4" spans="1:38" s="40" customFormat="1" ht="19.5" customHeight="1">
      <c r="A4" s="185" t="s">
        <v>74</v>
      </c>
      <c r="B4" s="188" t="s">
        <v>107</v>
      </c>
      <c r="C4" s="187" t="s">
        <v>76</v>
      </c>
      <c r="D4" s="187"/>
      <c r="E4" s="187"/>
      <c r="F4" s="198" t="s">
        <v>45</v>
      </c>
      <c r="G4" s="198"/>
      <c r="H4" s="198"/>
      <c r="I4" s="198"/>
      <c r="J4" s="198"/>
      <c r="K4" s="198"/>
      <c r="L4" s="198"/>
      <c r="M4" s="187" t="s">
        <v>11</v>
      </c>
      <c r="N4" s="196" t="s">
        <v>77</v>
      </c>
      <c r="O4" s="197"/>
      <c r="P4" s="197"/>
      <c r="Q4" s="197"/>
      <c r="R4" s="80"/>
      <c r="S4" s="183" t="s">
        <v>108</v>
      </c>
      <c r="T4" s="185" t="s">
        <v>74</v>
      </c>
      <c r="U4" s="188" t="s">
        <v>107</v>
      </c>
      <c r="V4" s="194" t="s">
        <v>105</v>
      </c>
      <c r="W4" s="195"/>
      <c r="X4" s="193" t="s">
        <v>78</v>
      </c>
      <c r="Y4" s="193"/>
      <c r="Z4" s="193"/>
      <c r="AA4" s="193"/>
      <c r="AB4" s="193"/>
      <c r="AC4" s="193"/>
      <c r="AD4" s="193"/>
      <c r="AE4" s="175" t="s">
        <v>12</v>
      </c>
      <c r="AF4" s="175" t="s">
        <v>79</v>
      </c>
      <c r="AG4" s="178" t="s">
        <v>110</v>
      </c>
      <c r="AH4" s="191" t="s">
        <v>109</v>
      </c>
      <c r="AI4" s="187" t="s">
        <v>80</v>
      </c>
      <c r="AJ4" s="187"/>
      <c r="AK4" s="187"/>
      <c r="AL4" s="183" t="s">
        <v>108</v>
      </c>
    </row>
    <row r="5" spans="1:38" s="40" customFormat="1" ht="19.5" customHeight="1">
      <c r="A5" s="217"/>
      <c r="B5" s="188"/>
      <c r="C5" s="219" t="s">
        <v>113</v>
      </c>
      <c r="D5" s="220"/>
      <c r="E5" s="221" t="s">
        <v>81</v>
      </c>
      <c r="F5" s="225" t="s">
        <v>45</v>
      </c>
      <c r="G5" s="225" t="s">
        <v>13</v>
      </c>
      <c r="H5" s="225" t="s">
        <v>14</v>
      </c>
      <c r="I5" s="225" t="s">
        <v>86</v>
      </c>
      <c r="J5" s="227" t="s">
        <v>106</v>
      </c>
      <c r="K5" s="225" t="s">
        <v>16</v>
      </c>
      <c r="L5" s="238" t="s">
        <v>81</v>
      </c>
      <c r="M5" s="187"/>
      <c r="N5" s="230" t="s">
        <v>45</v>
      </c>
      <c r="O5" s="234" t="s">
        <v>13</v>
      </c>
      <c r="P5" s="234" t="s">
        <v>14</v>
      </c>
      <c r="Q5" s="234" t="s">
        <v>86</v>
      </c>
      <c r="R5" s="232" t="s">
        <v>106</v>
      </c>
      <c r="S5" s="183"/>
      <c r="T5" s="217"/>
      <c r="U5" s="188"/>
      <c r="V5" s="236" t="s">
        <v>102</v>
      </c>
      <c r="W5" s="238" t="s">
        <v>81</v>
      </c>
      <c r="X5" s="234" t="s">
        <v>87</v>
      </c>
      <c r="Y5" s="234" t="s">
        <v>88</v>
      </c>
      <c r="Z5" s="234" t="s">
        <v>89</v>
      </c>
      <c r="AA5" s="234" t="s">
        <v>90</v>
      </c>
      <c r="AB5" s="227" t="s">
        <v>99</v>
      </c>
      <c r="AC5" s="234" t="s">
        <v>15</v>
      </c>
      <c r="AD5" s="238" t="s">
        <v>81</v>
      </c>
      <c r="AE5" s="175"/>
      <c r="AF5" s="175"/>
      <c r="AG5" s="178"/>
      <c r="AH5" s="218"/>
      <c r="AI5" s="219" t="s">
        <v>113</v>
      </c>
      <c r="AJ5" s="220"/>
      <c r="AK5" s="221" t="s">
        <v>81</v>
      </c>
      <c r="AL5" s="183"/>
    </row>
    <row r="6" spans="1:42" s="40" customFormat="1" ht="30.75" customHeight="1">
      <c r="A6" s="186"/>
      <c r="B6" s="189"/>
      <c r="C6" s="45" t="s">
        <v>114</v>
      </c>
      <c r="D6" s="45" t="s">
        <v>115</v>
      </c>
      <c r="E6" s="222"/>
      <c r="F6" s="226"/>
      <c r="G6" s="226"/>
      <c r="H6" s="226"/>
      <c r="I6" s="226"/>
      <c r="J6" s="226"/>
      <c r="K6" s="226"/>
      <c r="L6" s="235"/>
      <c r="M6" s="187"/>
      <c r="N6" s="231"/>
      <c r="O6" s="235"/>
      <c r="P6" s="235"/>
      <c r="Q6" s="235"/>
      <c r="R6" s="233"/>
      <c r="S6" s="184"/>
      <c r="T6" s="186"/>
      <c r="U6" s="189"/>
      <c r="V6" s="237"/>
      <c r="W6" s="239"/>
      <c r="X6" s="235"/>
      <c r="Y6" s="235"/>
      <c r="Z6" s="235"/>
      <c r="AA6" s="235"/>
      <c r="AB6" s="235"/>
      <c r="AC6" s="235"/>
      <c r="AD6" s="235"/>
      <c r="AE6" s="175"/>
      <c r="AF6" s="175"/>
      <c r="AG6" s="178"/>
      <c r="AH6" s="192"/>
      <c r="AI6" s="45" t="s">
        <v>114</v>
      </c>
      <c r="AJ6" s="45" t="s">
        <v>115</v>
      </c>
      <c r="AK6" s="222"/>
      <c r="AL6" s="184"/>
      <c r="AN6" s="40" t="s">
        <v>100</v>
      </c>
      <c r="AP6" s="58" t="s">
        <v>101</v>
      </c>
    </row>
    <row r="7" spans="1:43" s="40" customFormat="1" ht="21.75" customHeight="1">
      <c r="A7" s="46">
        <v>1</v>
      </c>
      <c r="B7" s="39" t="s">
        <v>18</v>
      </c>
      <c r="C7" s="49">
        <f>'給与'!C7+'営業等'!C7+'農業'!C7+'その他'!C7+'分離'!C7</f>
        <v>112506</v>
      </c>
      <c r="D7" s="49">
        <f>'給与'!D7+'営業等'!D7+'農業'!D7+'その他'!D7+'分離'!D7</f>
        <v>8732</v>
      </c>
      <c r="E7" s="49">
        <f>'給与'!E7+'営業等'!E7+'農業'!E7+'その他'!E7+'分離'!E7</f>
        <v>121238</v>
      </c>
      <c r="F7" s="49">
        <f>'給与'!F7+'営業等'!F7+'農業'!F7+'その他'!F7+'分離'!F7</f>
        <v>397205176</v>
      </c>
      <c r="G7" s="49">
        <f>'分離'!G7</f>
        <v>6257827</v>
      </c>
      <c r="H7" s="119">
        <f>'分離'!H7</f>
        <v>51597</v>
      </c>
      <c r="I7" s="119">
        <f>'分離'!I7</f>
        <v>4607706</v>
      </c>
      <c r="J7" s="119">
        <f>'分離'!J7</f>
        <v>293883</v>
      </c>
      <c r="K7" s="119">
        <f>'分離'!K7</f>
        <v>261424</v>
      </c>
      <c r="L7" s="124">
        <f>SUM(F7:K7)</f>
        <v>408677613</v>
      </c>
      <c r="M7" s="119">
        <f>'給与'!G7+'営業等'!G7+'農業'!G7+'その他'!G7+'分離'!M7</f>
        <v>136308771</v>
      </c>
      <c r="N7" s="119">
        <f>'給与'!H7+'営業等'!H7+'農業'!H7+'その他'!H7+'分離'!N7</f>
        <v>261036474</v>
      </c>
      <c r="O7" s="119">
        <f>'分離'!O7</f>
        <v>6144087</v>
      </c>
      <c r="P7" s="119">
        <f>'分離'!P7</f>
        <v>51373</v>
      </c>
      <c r="Q7" s="119">
        <f>'分離'!Q7</f>
        <v>4592164</v>
      </c>
      <c r="R7" s="119">
        <f>'分離'!R7</f>
        <v>293773</v>
      </c>
      <c r="S7" s="153" t="s">
        <v>18</v>
      </c>
      <c r="T7" s="154">
        <v>1</v>
      </c>
      <c r="U7" s="153" t="s">
        <v>18</v>
      </c>
      <c r="V7" s="147">
        <f>'分離'!V7</f>
        <v>250971</v>
      </c>
      <c r="W7" s="124">
        <f aca="true" t="shared" si="0" ref="W7:W38">N7+O7+P7+Q7+R7+V7</f>
        <v>272368842</v>
      </c>
      <c r="X7" s="119">
        <f>'給与'!I7+'営業等'!I7+'農業'!I7+'その他'!I7+'分離'!X7</f>
        <v>15657336</v>
      </c>
      <c r="Y7" s="119">
        <f>'分離'!Y7</f>
        <v>183373</v>
      </c>
      <c r="Z7" s="119">
        <f>'分離'!Z7</f>
        <v>2774</v>
      </c>
      <c r="AA7" s="119">
        <f>'分離'!AA7</f>
        <v>137765</v>
      </c>
      <c r="AB7" s="119">
        <f>'分離'!AB7</f>
        <v>8813</v>
      </c>
      <c r="AC7" s="119">
        <f>'分離'!AC7</f>
        <v>7529</v>
      </c>
      <c r="AD7" s="124">
        <f aca="true" t="shared" si="1" ref="AD7:AD38">SUM(X7:AC7)</f>
        <v>15997590</v>
      </c>
      <c r="AE7" s="119">
        <f>'給与'!K7+'営業等'!K7+'農業'!K7+'その他'!K7+'分離'!AE7</f>
        <v>538811</v>
      </c>
      <c r="AF7" s="119">
        <f>'給与'!L7+'営業等'!L7+'農業'!L7+'その他'!L7+'分離'!AF7</f>
        <v>2017</v>
      </c>
      <c r="AG7" s="119">
        <f>'給与'!M7+'営業等'!M7+'農業'!M7+'その他'!M7+'分離'!AG7</f>
        <v>20627</v>
      </c>
      <c r="AH7" s="119">
        <f>'給与'!N7+'営業等'!N7+'農業'!N7+'その他'!N7+'分離'!AH7</f>
        <v>45562</v>
      </c>
      <c r="AI7" s="119">
        <f>'給与'!O7+'営業等'!O7+'農業'!O7+'その他'!O7+'分離'!AI7</f>
        <v>15018057</v>
      </c>
      <c r="AJ7" s="119">
        <f>'給与'!P7+'営業等'!P7+'農業'!P7+'その他'!P7+'分離'!AJ7</f>
        <v>372378</v>
      </c>
      <c r="AK7" s="138">
        <f>'給与'!Q7+'営業等'!Q7+'農業'!Q7+'その他'!Q7+'分離'!AK7</f>
        <v>15390435</v>
      </c>
      <c r="AL7" s="39" t="s">
        <v>18</v>
      </c>
      <c r="AN7" s="50">
        <v>272368842</v>
      </c>
      <c r="AO7" s="40" t="str">
        <f aca="true" t="shared" si="2" ref="AO7:AO38">IF(W7=AN7," ","NG")</f>
        <v> </v>
      </c>
      <c r="AP7" s="58">
        <v>15997590</v>
      </c>
      <c r="AQ7" s="40" t="str">
        <f aca="true" t="shared" si="3" ref="AQ7:AQ38">IF(AP7=AD7," ","NG")</f>
        <v> </v>
      </c>
    </row>
    <row r="8" spans="1:43" s="40" customFormat="1" ht="21.75" customHeight="1">
      <c r="A8" s="47">
        <v>2</v>
      </c>
      <c r="B8" s="42" t="s">
        <v>1</v>
      </c>
      <c r="C8" s="51">
        <f>'給与'!C8+'営業等'!C8+'農業'!C8+'その他'!C8+'分離'!C8</f>
        <v>79378</v>
      </c>
      <c r="D8" s="51">
        <f>'給与'!D8+'営業等'!D8+'農業'!D8+'その他'!D8+'分離'!D8</f>
        <v>2920</v>
      </c>
      <c r="E8" s="51">
        <f>'給与'!E8+'営業等'!E8+'農業'!E8+'その他'!E8+'分離'!E8</f>
        <v>82298</v>
      </c>
      <c r="F8" s="51">
        <f>'給与'!F8+'営業等'!F8+'農業'!F8+'その他'!F8+'分離'!F8</f>
        <v>262440298</v>
      </c>
      <c r="G8" s="51">
        <f>'分離'!G8</f>
        <v>2877074</v>
      </c>
      <c r="H8" s="120">
        <f>'分離'!H8</f>
        <v>24333</v>
      </c>
      <c r="I8" s="120">
        <f>'分離'!I8</f>
        <v>911369</v>
      </c>
      <c r="J8" s="120">
        <f>'分離'!J8</f>
        <v>79252</v>
      </c>
      <c r="K8" s="120">
        <f>'分離'!K8</f>
        <v>236887</v>
      </c>
      <c r="L8" s="125">
        <f aca="true" t="shared" si="4" ref="L8:L38">SUM(F8:K8)</f>
        <v>266569213</v>
      </c>
      <c r="M8" s="120">
        <f>'給与'!G8+'営業等'!G8+'農業'!G8+'その他'!G8+'分離'!M8</f>
        <v>93649491</v>
      </c>
      <c r="N8" s="120">
        <f>'給与'!H8+'営業等'!H8+'農業'!H8+'その他'!H8+'分離'!N8</f>
        <v>168865990</v>
      </c>
      <c r="O8" s="120">
        <f>'分離'!O8</f>
        <v>2818958</v>
      </c>
      <c r="P8" s="140">
        <f>'分離'!P8</f>
        <v>23337</v>
      </c>
      <c r="Q8" s="120">
        <f>'分離'!Q8</f>
        <v>900136</v>
      </c>
      <c r="R8" s="141">
        <f>'分離'!R8</f>
        <v>79184</v>
      </c>
      <c r="S8" s="155" t="s">
        <v>1</v>
      </c>
      <c r="T8" s="156">
        <v>2</v>
      </c>
      <c r="U8" s="155" t="s">
        <v>1</v>
      </c>
      <c r="V8" s="148">
        <f>'分離'!V8</f>
        <v>232117</v>
      </c>
      <c r="W8" s="125">
        <f t="shared" si="0"/>
        <v>172919722</v>
      </c>
      <c r="X8" s="120">
        <f>'給与'!I8+'営業等'!I8+'農業'!I8+'その他'!I8+'分離'!X8</f>
        <v>10128646</v>
      </c>
      <c r="Y8" s="120">
        <f>'分離'!Y8</f>
        <v>84326</v>
      </c>
      <c r="Z8" s="120">
        <f>'分離'!Z8</f>
        <v>1260</v>
      </c>
      <c r="AA8" s="120">
        <f>'分離'!AA8</f>
        <v>27003</v>
      </c>
      <c r="AB8" s="120">
        <f>'分離'!AB8</f>
        <v>2376</v>
      </c>
      <c r="AC8" s="120">
        <f>'分離'!AC8</f>
        <v>6963</v>
      </c>
      <c r="AD8" s="125">
        <f t="shared" si="1"/>
        <v>10250574</v>
      </c>
      <c r="AE8" s="120">
        <f>'給与'!K8+'営業等'!K8+'農業'!K8+'その他'!K8+'分離'!AE8</f>
        <v>322203</v>
      </c>
      <c r="AF8" s="120">
        <f>'給与'!L8+'営業等'!L8+'農業'!L8+'その他'!L8+'分離'!AF8</f>
        <v>1154</v>
      </c>
      <c r="AG8" s="120">
        <f>'給与'!M8+'営業等'!M8+'農業'!M8+'その他'!M8+'分離'!AG8</f>
        <v>9636</v>
      </c>
      <c r="AH8" s="120">
        <f>'給与'!N8+'営業等'!N8+'農業'!N8+'その他'!N8+'分離'!AH8</f>
        <v>10100</v>
      </c>
      <c r="AI8" s="120">
        <f>'給与'!O8+'営業等'!O8+'農業'!O8+'その他'!O8+'分離'!AI8</f>
        <v>9899511</v>
      </c>
      <c r="AJ8" s="120">
        <f>'給与'!P8+'営業等'!P8+'農業'!P8+'その他'!P8+'分離'!AJ8</f>
        <v>7970</v>
      </c>
      <c r="AK8" s="140">
        <f>'給与'!Q8+'営業等'!Q8+'農業'!Q8+'その他'!Q8+'分離'!AK8</f>
        <v>9907481</v>
      </c>
      <c r="AL8" s="42" t="s">
        <v>1</v>
      </c>
      <c r="AN8" s="50">
        <v>172919722</v>
      </c>
      <c r="AO8" s="40" t="str">
        <f t="shared" si="2"/>
        <v> </v>
      </c>
      <c r="AP8" s="58">
        <v>10250574</v>
      </c>
      <c r="AQ8" s="40" t="str">
        <f t="shared" si="3"/>
        <v> </v>
      </c>
    </row>
    <row r="9" spans="1:43" s="40" customFormat="1" ht="21.75" customHeight="1">
      <c r="A9" s="47">
        <v>3</v>
      </c>
      <c r="B9" s="42" t="s">
        <v>19</v>
      </c>
      <c r="C9" s="51">
        <f>'給与'!C9+'営業等'!C9+'農業'!C9+'その他'!C9+'分離'!C9</f>
        <v>63015</v>
      </c>
      <c r="D9" s="51">
        <f>'給与'!D9+'営業等'!D9+'農業'!D9+'その他'!D9+'分離'!D9</f>
        <v>2317</v>
      </c>
      <c r="E9" s="51">
        <f>'給与'!E9+'営業等'!E9+'農業'!E9+'その他'!E9+'分離'!E9</f>
        <v>65332</v>
      </c>
      <c r="F9" s="51">
        <f>'給与'!F9+'営業等'!F9+'農業'!F9+'その他'!F9+'分離'!F9</f>
        <v>201477089</v>
      </c>
      <c r="G9" s="51">
        <f>'分離'!G9</f>
        <v>3991885</v>
      </c>
      <c r="H9" s="120">
        <f>'分離'!H9</f>
        <v>30699</v>
      </c>
      <c r="I9" s="120">
        <f>'分離'!I9</f>
        <v>1038033</v>
      </c>
      <c r="J9" s="120">
        <f>'分離'!J9</f>
        <v>89860</v>
      </c>
      <c r="K9" s="120">
        <f>'分離'!K9</f>
        <v>88601</v>
      </c>
      <c r="L9" s="125">
        <f t="shared" si="4"/>
        <v>206716167</v>
      </c>
      <c r="M9" s="120">
        <f>'給与'!G9+'営業等'!G9+'農業'!G9+'その他'!G9+'分離'!M9</f>
        <v>71618615</v>
      </c>
      <c r="N9" s="120">
        <f>'給与'!H9+'営業等'!H9+'農業'!H9+'その他'!H9+'分離'!N9</f>
        <v>129944495</v>
      </c>
      <c r="O9" s="120">
        <f>'分離'!O9</f>
        <v>3921558</v>
      </c>
      <c r="P9" s="140">
        <f>'分離'!P9</f>
        <v>29677</v>
      </c>
      <c r="Q9" s="120">
        <f>'分離'!Q9</f>
        <v>1027198</v>
      </c>
      <c r="R9" s="141">
        <f>'分離'!R9</f>
        <v>89811</v>
      </c>
      <c r="S9" s="155" t="s">
        <v>19</v>
      </c>
      <c r="T9" s="156">
        <v>3</v>
      </c>
      <c r="U9" s="155" t="s">
        <v>19</v>
      </c>
      <c r="V9" s="148">
        <f>'分離'!V9</f>
        <v>84813</v>
      </c>
      <c r="W9" s="125">
        <f t="shared" si="0"/>
        <v>135097552</v>
      </c>
      <c r="X9" s="120">
        <f>'給与'!I9+'営業等'!I9+'農業'!I9+'その他'!I9+'分離'!X9</f>
        <v>7794055</v>
      </c>
      <c r="Y9" s="120">
        <f>'分離'!Y9</f>
        <v>117510</v>
      </c>
      <c r="Z9" s="120">
        <f>'分離'!Z9</f>
        <v>1603</v>
      </c>
      <c r="AA9" s="120">
        <f>'分離'!AA9</f>
        <v>30816</v>
      </c>
      <c r="AB9" s="120">
        <f>'分離'!AB9</f>
        <v>2697</v>
      </c>
      <c r="AC9" s="120">
        <f>'分離'!AC9</f>
        <v>2544</v>
      </c>
      <c r="AD9" s="125">
        <f t="shared" si="1"/>
        <v>7949225</v>
      </c>
      <c r="AE9" s="120">
        <f>'給与'!K9+'営業等'!K9+'農業'!K9+'その他'!K9+'分離'!AE9</f>
        <v>261079</v>
      </c>
      <c r="AF9" s="120">
        <f>'給与'!L9+'営業等'!L9+'農業'!L9+'その他'!L9+'分離'!AF9</f>
        <v>1009</v>
      </c>
      <c r="AG9" s="120">
        <f>'給与'!M9+'営業等'!M9+'農業'!M9+'その他'!M9+'分離'!AG9</f>
        <v>10043</v>
      </c>
      <c r="AH9" s="120">
        <f>'給与'!N9+'営業等'!N9+'農業'!N9+'その他'!N9+'分離'!AH9</f>
        <v>10730</v>
      </c>
      <c r="AI9" s="120">
        <f>'給与'!O9+'営業等'!O9+'農業'!O9+'その他'!O9+'分離'!AI9</f>
        <v>7659824</v>
      </c>
      <c r="AJ9" s="120">
        <f>'給与'!P9+'営業等'!P9+'農業'!P9+'その他'!P9+'分離'!AJ9</f>
        <v>6521</v>
      </c>
      <c r="AK9" s="140">
        <f>'給与'!Q9+'営業等'!Q9+'農業'!Q9+'その他'!Q9+'分離'!AK9</f>
        <v>7666345</v>
      </c>
      <c r="AL9" s="42" t="s">
        <v>19</v>
      </c>
      <c r="AN9" s="50">
        <v>135097552</v>
      </c>
      <c r="AO9" s="40" t="str">
        <f t="shared" si="2"/>
        <v> </v>
      </c>
      <c r="AP9" s="58">
        <v>7949225</v>
      </c>
      <c r="AQ9" s="40" t="str">
        <f t="shared" si="3"/>
        <v> </v>
      </c>
    </row>
    <row r="10" spans="1:43" s="40" customFormat="1" ht="21.75" customHeight="1">
      <c r="A10" s="47">
        <v>4</v>
      </c>
      <c r="B10" s="42" t="s">
        <v>20</v>
      </c>
      <c r="C10" s="51">
        <f>'給与'!C10+'営業等'!C10+'農業'!C10+'その他'!C10+'分離'!C10</f>
        <v>62887</v>
      </c>
      <c r="D10" s="51">
        <f>'給与'!D10+'営業等'!D10+'農業'!D10+'その他'!D10+'分離'!D10</f>
        <v>2444</v>
      </c>
      <c r="E10" s="51">
        <f>'給与'!E10+'営業等'!E10+'農業'!E10+'その他'!E10+'分離'!E10</f>
        <v>65331</v>
      </c>
      <c r="F10" s="51">
        <f>'給与'!F10+'営業等'!F10+'農業'!F10+'その他'!F10+'分離'!F10</f>
        <v>185589672</v>
      </c>
      <c r="G10" s="51">
        <f>'分離'!G10</f>
        <v>3171745</v>
      </c>
      <c r="H10" s="120">
        <f>'分離'!H10</f>
        <v>53962</v>
      </c>
      <c r="I10" s="120">
        <f>'分離'!I10</f>
        <v>734255</v>
      </c>
      <c r="J10" s="120">
        <f>'分離'!J10</f>
        <v>64259</v>
      </c>
      <c r="K10" s="120">
        <f>'分離'!K10</f>
        <v>37437</v>
      </c>
      <c r="L10" s="125">
        <f t="shared" si="4"/>
        <v>189651330</v>
      </c>
      <c r="M10" s="120">
        <f>'給与'!G10+'営業等'!G10+'農業'!G10+'その他'!G10+'分離'!M10</f>
        <v>69633812</v>
      </c>
      <c r="N10" s="120">
        <f>'給与'!H10+'営業等'!H10+'農業'!H10+'その他'!H10+'分離'!N10</f>
        <v>116038230</v>
      </c>
      <c r="O10" s="120">
        <f>'分離'!O10</f>
        <v>3104029</v>
      </c>
      <c r="P10" s="140">
        <f>'分離'!P10</f>
        <v>53957</v>
      </c>
      <c r="Q10" s="120">
        <f>'分離'!Q10</f>
        <v>723503</v>
      </c>
      <c r="R10" s="141">
        <f>'分離'!R10</f>
        <v>64220</v>
      </c>
      <c r="S10" s="155" t="s">
        <v>20</v>
      </c>
      <c r="T10" s="156">
        <v>4</v>
      </c>
      <c r="U10" s="155" t="s">
        <v>20</v>
      </c>
      <c r="V10" s="148">
        <f>'分離'!V10</f>
        <v>33579</v>
      </c>
      <c r="W10" s="125">
        <f t="shared" si="0"/>
        <v>120017518</v>
      </c>
      <c r="X10" s="120">
        <f>'給与'!I10+'営業等'!I10+'農業'!I10+'その他'!I10+'分離'!X10</f>
        <v>6959677</v>
      </c>
      <c r="Y10" s="120">
        <f>'分離'!Y10</f>
        <v>92727</v>
      </c>
      <c r="Z10" s="120">
        <f>'分離'!Z10</f>
        <v>2913</v>
      </c>
      <c r="AA10" s="120">
        <f>'分離'!AA10</f>
        <v>21703</v>
      </c>
      <c r="AB10" s="120">
        <f>'分離'!AB10</f>
        <v>1926</v>
      </c>
      <c r="AC10" s="120">
        <f>'分離'!AC10</f>
        <v>1008</v>
      </c>
      <c r="AD10" s="125">
        <f t="shared" si="1"/>
        <v>7079954</v>
      </c>
      <c r="AE10" s="120">
        <f>'給与'!K10+'営業等'!K10+'農業'!K10+'その他'!K10+'分離'!AE10</f>
        <v>259493</v>
      </c>
      <c r="AF10" s="120">
        <f>'給与'!L10+'営業等'!L10+'農業'!L10+'その他'!L10+'分離'!AF10</f>
        <v>1160</v>
      </c>
      <c r="AG10" s="120">
        <f>'給与'!M10+'営業等'!M10+'農業'!M10+'その他'!M10+'分離'!AG10</f>
        <v>5929</v>
      </c>
      <c r="AH10" s="120">
        <f>'給与'!N10+'営業等'!N10+'農業'!N10+'その他'!N10+'分離'!AH10</f>
        <v>4986</v>
      </c>
      <c r="AI10" s="120">
        <f>'給与'!O10+'営業等'!O10+'農業'!O10+'その他'!O10+'分離'!AI10</f>
        <v>6801772</v>
      </c>
      <c r="AJ10" s="120">
        <f>'給与'!P10+'営業等'!P10+'農業'!P10+'その他'!P10+'分離'!AJ10</f>
        <v>6614</v>
      </c>
      <c r="AK10" s="140">
        <f>'給与'!Q10+'営業等'!Q10+'農業'!Q10+'その他'!Q10+'分離'!AK10</f>
        <v>6808386</v>
      </c>
      <c r="AL10" s="42" t="s">
        <v>20</v>
      </c>
      <c r="AN10" s="50">
        <v>120017518</v>
      </c>
      <c r="AO10" s="40" t="str">
        <f t="shared" si="2"/>
        <v> </v>
      </c>
      <c r="AP10" s="58">
        <v>7079954</v>
      </c>
      <c r="AQ10" s="40" t="str">
        <f t="shared" si="3"/>
        <v> </v>
      </c>
    </row>
    <row r="11" spans="1:43" s="40" customFormat="1" ht="21.75" customHeight="1">
      <c r="A11" s="47">
        <v>5</v>
      </c>
      <c r="B11" s="42" t="s">
        <v>21</v>
      </c>
      <c r="C11" s="51">
        <f>'給与'!C11+'営業等'!C11+'農業'!C11+'その他'!C11+'分離'!C11</f>
        <v>31243</v>
      </c>
      <c r="D11" s="51">
        <f>'給与'!D11+'営業等'!D11+'農業'!D11+'その他'!D11+'分離'!D11</f>
        <v>1518</v>
      </c>
      <c r="E11" s="51">
        <f>'給与'!E11+'営業等'!E11+'農業'!E11+'その他'!E11+'分離'!E11</f>
        <v>32761</v>
      </c>
      <c r="F11" s="51">
        <f>'給与'!F11+'営業等'!F11+'農業'!F11+'その他'!F11+'分離'!F11</f>
        <v>91347723</v>
      </c>
      <c r="G11" s="51">
        <f>'分離'!G11</f>
        <v>1043509</v>
      </c>
      <c r="H11" s="120">
        <f>'分離'!H11</f>
        <v>28765</v>
      </c>
      <c r="I11" s="120">
        <f>'分離'!I11</f>
        <v>212350</v>
      </c>
      <c r="J11" s="120">
        <f>'分離'!J11</f>
        <v>53784</v>
      </c>
      <c r="K11" s="120">
        <f>'分離'!K11</f>
        <v>83512</v>
      </c>
      <c r="L11" s="125">
        <f t="shared" si="4"/>
        <v>92769643</v>
      </c>
      <c r="M11" s="120">
        <f>'給与'!G11+'営業等'!G11+'農業'!G11+'その他'!G11+'分離'!M11</f>
        <v>35837317</v>
      </c>
      <c r="N11" s="120">
        <f>'給与'!H11+'営業等'!H11+'農業'!H11+'その他'!H11+'分離'!N11</f>
        <v>55557046</v>
      </c>
      <c r="O11" s="120">
        <f>'分離'!O11</f>
        <v>1005070</v>
      </c>
      <c r="P11" s="140">
        <f>'分離'!P11</f>
        <v>28566</v>
      </c>
      <c r="Q11" s="120">
        <f>'分離'!Q11</f>
        <v>208004</v>
      </c>
      <c r="R11" s="141">
        <f>'分離'!R11</f>
        <v>53615</v>
      </c>
      <c r="S11" s="155" t="s">
        <v>21</v>
      </c>
      <c r="T11" s="156">
        <v>5</v>
      </c>
      <c r="U11" s="155" t="s">
        <v>21</v>
      </c>
      <c r="V11" s="148">
        <f>'分離'!V11</f>
        <v>80025</v>
      </c>
      <c r="W11" s="125">
        <f t="shared" si="0"/>
        <v>56932326</v>
      </c>
      <c r="X11" s="120">
        <f>'給与'!I11+'営業等'!I11+'農業'!I11+'その他'!I11+'分離'!X11</f>
        <v>3332109</v>
      </c>
      <c r="Y11" s="120">
        <f>'分離'!Y11</f>
        <v>30147</v>
      </c>
      <c r="Z11" s="120">
        <f>'分離'!Z11</f>
        <v>1542</v>
      </c>
      <c r="AA11" s="120">
        <f>'分離'!AA11</f>
        <v>6241</v>
      </c>
      <c r="AB11" s="120">
        <f>'分離'!AB11</f>
        <v>1610</v>
      </c>
      <c r="AC11" s="120">
        <f>'分離'!AC11</f>
        <v>2400</v>
      </c>
      <c r="AD11" s="125">
        <f t="shared" si="1"/>
        <v>3374049</v>
      </c>
      <c r="AE11" s="120">
        <f>'給与'!K11+'営業等'!K11+'農業'!K11+'その他'!K11+'分離'!AE11</f>
        <v>122964</v>
      </c>
      <c r="AF11" s="120">
        <f>'給与'!L11+'営業等'!L11+'農業'!L11+'その他'!L11+'分離'!AF11</f>
        <v>720</v>
      </c>
      <c r="AG11" s="120">
        <f>'給与'!M11+'営業等'!M11+'農業'!M11+'その他'!M11+'分離'!AG11</f>
        <v>3284</v>
      </c>
      <c r="AH11" s="120">
        <f>'給与'!N11+'営業等'!N11+'農業'!N11+'その他'!N11+'分離'!AH11</f>
        <v>3673</v>
      </c>
      <c r="AI11" s="120">
        <f>'給与'!O11+'営業等'!O11+'農業'!O11+'その他'!O11+'分離'!AI11</f>
        <v>3239372</v>
      </c>
      <c r="AJ11" s="120">
        <f>'給与'!P11+'営業等'!P11+'農業'!P11+'その他'!P11+'分離'!AJ11</f>
        <v>3967</v>
      </c>
      <c r="AK11" s="140">
        <f>'給与'!Q11+'営業等'!Q11+'農業'!Q11+'その他'!Q11+'分離'!AK11</f>
        <v>3243339</v>
      </c>
      <c r="AL11" s="42" t="s">
        <v>21</v>
      </c>
      <c r="AN11" s="50">
        <v>56932326</v>
      </c>
      <c r="AO11" s="40" t="str">
        <f t="shared" si="2"/>
        <v> </v>
      </c>
      <c r="AP11" s="58">
        <v>3374049</v>
      </c>
      <c r="AQ11" s="40" t="str">
        <f t="shared" si="3"/>
        <v> </v>
      </c>
    </row>
    <row r="12" spans="1:43" s="40" customFormat="1" ht="21.75" customHeight="1">
      <c r="A12" s="47">
        <v>6</v>
      </c>
      <c r="B12" s="42" t="s">
        <v>22</v>
      </c>
      <c r="C12" s="51">
        <f>'給与'!C12+'営業等'!C12+'農業'!C12+'その他'!C12+'分離'!C12</f>
        <v>22020</v>
      </c>
      <c r="D12" s="51">
        <f>'給与'!D12+'営業等'!D12+'農業'!D12+'その他'!D12+'分離'!D12</f>
        <v>996</v>
      </c>
      <c r="E12" s="51">
        <f>'給与'!E12+'営業等'!E12+'農業'!E12+'その他'!E12+'分離'!E12</f>
        <v>23016</v>
      </c>
      <c r="F12" s="51">
        <f>'給与'!F12+'営業等'!F12+'農業'!F12+'その他'!F12+'分離'!F12</f>
        <v>63530435</v>
      </c>
      <c r="G12" s="51">
        <f>'分離'!G12</f>
        <v>1132638</v>
      </c>
      <c r="H12" s="120">
        <f>'分離'!H12</f>
        <v>26</v>
      </c>
      <c r="I12" s="120">
        <f>'分離'!I12</f>
        <v>177585</v>
      </c>
      <c r="J12" s="120">
        <f>'分離'!J12</f>
        <v>44406</v>
      </c>
      <c r="K12" s="120">
        <f>'分離'!K12</f>
        <v>50155</v>
      </c>
      <c r="L12" s="125">
        <f t="shared" si="4"/>
        <v>64935245</v>
      </c>
      <c r="M12" s="120">
        <f>'給与'!G12+'営業等'!G12+'農業'!G12+'その他'!G12+'分離'!M12</f>
        <v>24445781</v>
      </c>
      <c r="N12" s="120">
        <f>'給与'!H12+'営業等'!H12+'農業'!H12+'その他'!H12+'分離'!N12</f>
        <v>39115396</v>
      </c>
      <c r="O12" s="120">
        <f>'分離'!O12</f>
        <v>1109962</v>
      </c>
      <c r="P12" s="140">
        <f>'分離'!P12</f>
        <v>25</v>
      </c>
      <c r="Q12" s="120">
        <f>'分離'!Q12</f>
        <v>173332</v>
      </c>
      <c r="R12" s="141">
        <f>'分離'!R12</f>
        <v>44395</v>
      </c>
      <c r="S12" s="155" t="s">
        <v>22</v>
      </c>
      <c r="T12" s="156">
        <v>6</v>
      </c>
      <c r="U12" s="155" t="s">
        <v>22</v>
      </c>
      <c r="V12" s="148">
        <f>'分離'!V12</f>
        <v>46354</v>
      </c>
      <c r="W12" s="125">
        <f t="shared" si="0"/>
        <v>40489464</v>
      </c>
      <c r="X12" s="120">
        <f>'給与'!I12+'営業等'!I12+'農業'!I12+'その他'!I12+'分離'!X12</f>
        <v>2346002</v>
      </c>
      <c r="Y12" s="120">
        <f>'分離'!Y12</f>
        <v>33134</v>
      </c>
      <c r="Z12" s="120">
        <f>'分離'!Z12</f>
        <v>1</v>
      </c>
      <c r="AA12" s="120">
        <f>'分離'!AA12</f>
        <v>5200</v>
      </c>
      <c r="AB12" s="120">
        <f>'分離'!AB12</f>
        <v>1332</v>
      </c>
      <c r="AC12" s="120">
        <f>'分離'!AC12</f>
        <v>1390</v>
      </c>
      <c r="AD12" s="125">
        <f t="shared" si="1"/>
        <v>2387059</v>
      </c>
      <c r="AE12" s="120">
        <f>'給与'!K12+'営業等'!K12+'農業'!K12+'その他'!K12+'分離'!AE12</f>
        <v>94391</v>
      </c>
      <c r="AF12" s="120">
        <f>'給与'!L12+'営業等'!L12+'農業'!L12+'その他'!L12+'分離'!AF12</f>
        <v>675</v>
      </c>
      <c r="AG12" s="120">
        <f>'給与'!M12+'営業等'!M12+'農業'!M12+'その他'!M12+'分離'!AG12</f>
        <v>2587</v>
      </c>
      <c r="AH12" s="120">
        <f>'給与'!N12+'営業等'!N12+'農業'!N12+'その他'!N12+'分離'!AH12</f>
        <v>1579</v>
      </c>
      <c r="AI12" s="120">
        <f>'給与'!O12+'営業等'!O12+'農業'!O12+'その他'!O12+'分離'!AI12</f>
        <v>2285420</v>
      </c>
      <c r="AJ12" s="120">
        <f>'給与'!P12+'営業等'!P12+'農業'!P12+'その他'!P12+'分離'!AJ12</f>
        <v>2407</v>
      </c>
      <c r="AK12" s="140">
        <f>'給与'!Q12+'営業等'!Q12+'農業'!Q12+'その他'!Q12+'分離'!AK12</f>
        <v>2287827</v>
      </c>
      <c r="AL12" s="42" t="s">
        <v>22</v>
      </c>
      <c r="AN12" s="50">
        <v>40489464</v>
      </c>
      <c r="AO12" s="40" t="str">
        <f t="shared" si="2"/>
        <v> </v>
      </c>
      <c r="AP12" s="58">
        <v>2387059</v>
      </c>
      <c r="AQ12" s="40" t="str">
        <f t="shared" si="3"/>
        <v> </v>
      </c>
    </row>
    <row r="13" spans="1:43" s="40" customFormat="1" ht="21.75" customHeight="1">
      <c r="A13" s="47">
        <v>7</v>
      </c>
      <c r="B13" s="42" t="s">
        <v>2</v>
      </c>
      <c r="C13" s="51">
        <f>'給与'!C13+'営業等'!C13+'農業'!C13+'その他'!C13+'分離'!C13</f>
        <v>32399</v>
      </c>
      <c r="D13" s="51">
        <f>'給与'!D13+'営業等'!D13+'農業'!D13+'その他'!D13+'分離'!D13</f>
        <v>2653</v>
      </c>
      <c r="E13" s="51">
        <f>'給与'!E13+'営業等'!E13+'農業'!E13+'その他'!E13+'分離'!E13</f>
        <v>35052</v>
      </c>
      <c r="F13" s="51">
        <f>'給与'!F13+'営業等'!F13+'農業'!F13+'その他'!F13+'分離'!F13</f>
        <v>107811014</v>
      </c>
      <c r="G13" s="51">
        <f>'分離'!G13</f>
        <v>1262000</v>
      </c>
      <c r="H13" s="120">
        <f>'分離'!H13</f>
        <v>35034</v>
      </c>
      <c r="I13" s="120">
        <f>'分離'!I13</f>
        <v>810591</v>
      </c>
      <c r="J13" s="120">
        <f>'分離'!J13</f>
        <v>56930</v>
      </c>
      <c r="K13" s="120">
        <f>'分離'!K13</f>
        <v>73567</v>
      </c>
      <c r="L13" s="125">
        <f t="shared" si="4"/>
        <v>110049136</v>
      </c>
      <c r="M13" s="120">
        <f>'給与'!G13+'営業等'!G13+'農業'!G13+'その他'!G13+'分離'!M13</f>
        <v>39595871</v>
      </c>
      <c r="N13" s="120">
        <f>'給与'!H13+'営業等'!H13+'農業'!H13+'その他'!H13+'分離'!N13</f>
        <v>68258504</v>
      </c>
      <c r="O13" s="120">
        <f>'分離'!O13</f>
        <v>1230420</v>
      </c>
      <c r="P13" s="140">
        <f>'分離'!P13</f>
        <v>33621</v>
      </c>
      <c r="Q13" s="120">
        <f>'分離'!Q13</f>
        <v>803889</v>
      </c>
      <c r="R13" s="141">
        <f>'分離'!R13</f>
        <v>55588</v>
      </c>
      <c r="S13" s="155" t="s">
        <v>2</v>
      </c>
      <c r="T13" s="156">
        <v>7</v>
      </c>
      <c r="U13" s="155" t="s">
        <v>2</v>
      </c>
      <c r="V13" s="148">
        <f>'分離'!V13</f>
        <v>71243</v>
      </c>
      <c r="W13" s="125">
        <f t="shared" si="0"/>
        <v>70453265</v>
      </c>
      <c r="X13" s="120">
        <f>'給与'!I13+'営業等'!I13+'農業'!I13+'その他'!I13+'分離'!X13</f>
        <v>4094093</v>
      </c>
      <c r="Y13" s="120">
        <f>'分離'!Y13</f>
        <v>36869</v>
      </c>
      <c r="Z13" s="120">
        <f>'分離'!Z13</f>
        <v>1716</v>
      </c>
      <c r="AA13" s="120">
        <f>'分離'!AA13</f>
        <v>24116</v>
      </c>
      <c r="AB13" s="120">
        <f>'分離'!AB13</f>
        <v>1668</v>
      </c>
      <c r="AC13" s="120">
        <f>'分離'!AC13</f>
        <v>2138</v>
      </c>
      <c r="AD13" s="125">
        <f t="shared" si="1"/>
        <v>4160600</v>
      </c>
      <c r="AE13" s="120">
        <f>'給与'!K13+'営業等'!K13+'農業'!K13+'その他'!K13+'分離'!AE13</f>
        <v>142368</v>
      </c>
      <c r="AF13" s="120">
        <f>'給与'!L13+'営業等'!L13+'農業'!L13+'その他'!L13+'分離'!AF13</f>
        <v>620</v>
      </c>
      <c r="AG13" s="120">
        <f>'給与'!M13+'営業等'!M13+'農業'!M13+'その他'!M13+'分離'!AG13</f>
        <v>4714</v>
      </c>
      <c r="AH13" s="120">
        <f>'給与'!N13+'営業等'!N13+'農業'!N13+'その他'!N13+'分離'!AH13</f>
        <v>5089</v>
      </c>
      <c r="AI13" s="120">
        <f>'給与'!O13+'営業等'!O13+'農業'!O13+'その他'!O13+'分離'!AI13</f>
        <v>3904512</v>
      </c>
      <c r="AJ13" s="120">
        <f>'給与'!P13+'営業等'!P13+'農業'!P13+'その他'!P13+'分離'!AJ13</f>
        <v>102811</v>
      </c>
      <c r="AK13" s="140">
        <f>'給与'!Q13+'営業等'!Q13+'農業'!Q13+'その他'!Q13+'分離'!AK13</f>
        <v>4007323</v>
      </c>
      <c r="AL13" s="42" t="s">
        <v>2</v>
      </c>
      <c r="AN13" s="50">
        <v>70453265</v>
      </c>
      <c r="AO13" s="40" t="str">
        <f t="shared" si="2"/>
        <v> </v>
      </c>
      <c r="AP13" s="58">
        <v>4160600</v>
      </c>
      <c r="AQ13" s="40" t="str">
        <f t="shared" si="3"/>
        <v> </v>
      </c>
    </row>
    <row r="14" spans="1:43" s="40" customFormat="1" ht="21.75" customHeight="1">
      <c r="A14" s="47">
        <v>8</v>
      </c>
      <c r="B14" s="42" t="s">
        <v>23</v>
      </c>
      <c r="C14" s="51">
        <f>'給与'!C14+'営業等'!C14+'農業'!C14+'その他'!C14+'分離'!C14</f>
        <v>17892</v>
      </c>
      <c r="D14" s="51">
        <f>'給与'!D14+'営業等'!D14+'農業'!D14+'その他'!D14+'分離'!D14</f>
        <v>1520</v>
      </c>
      <c r="E14" s="51">
        <f>'給与'!E14+'営業等'!E14+'農業'!E14+'その他'!E14+'分離'!E14</f>
        <v>19412</v>
      </c>
      <c r="F14" s="51">
        <f>'給与'!F14+'営業等'!F14+'農業'!F14+'その他'!F14+'分離'!F14</f>
        <v>52711432</v>
      </c>
      <c r="G14" s="51">
        <f>'分離'!G14</f>
        <v>434833</v>
      </c>
      <c r="H14" s="120">
        <f>'分離'!H14</f>
        <v>681</v>
      </c>
      <c r="I14" s="120">
        <f>'分離'!I14</f>
        <v>201952</v>
      </c>
      <c r="J14" s="120">
        <f>'分離'!J14</f>
        <v>8847</v>
      </c>
      <c r="K14" s="120">
        <f>'分離'!K14</f>
        <v>13890</v>
      </c>
      <c r="L14" s="125">
        <f t="shared" si="4"/>
        <v>53371635</v>
      </c>
      <c r="M14" s="120">
        <f>'給与'!G14+'営業等'!G14+'農業'!G14+'その他'!G14+'分離'!M14</f>
        <v>20838009</v>
      </c>
      <c r="N14" s="120">
        <f>'給与'!H14+'営業等'!H14+'農業'!H14+'その他'!H14+'分離'!N14</f>
        <v>31893644</v>
      </c>
      <c r="O14" s="120">
        <f>'分離'!O14</f>
        <v>417924</v>
      </c>
      <c r="P14" s="140">
        <f>'分離'!P14</f>
        <v>681</v>
      </c>
      <c r="Q14" s="120">
        <f>'分離'!Q14</f>
        <v>201474</v>
      </c>
      <c r="R14" s="141">
        <f>'分離'!R14</f>
        <v>8840</v>
      </c>
      <c r="S14" s="155" t="s">
        <v>23</v>
      </c>
      <c r="T14" s="156">
        <v>8</v>
      </c>
      <c r="U14" s="155" t="s">
        <v>23</v>
      </c>
      <c r="V14" s="148">
        <f>'分離'!V14</f>
        <v>11063</v>
      </c>
      <c r="W14" s="125">
        <f t="shared" si="0"/>
        <v>32533626</v>
      </c>
      <c r="X14" s="120">
        <f>'給与'!I14+'営業等'!I14+'農業'!I14+'その他'!I14+'分離'!X14</f>
        <v>1912856</v>
      </c>
      <c r="Y14" s="120">
        <f>'分離'!Y14</f>
        <v>12537</v>
      </c>
      <c r="Z14" s="120">
        <f>'分離'!Z14</f>
        <v>37</v>
      </c>
      <c r="AA14" s="120">
        <f>'分離'!AA14</f>
        <v>6044</v>
      </c>
      <c r="AB14" s="120">
        <f>'分離'!AB14</f>
        <v>265</v>
      </c>
      <c r="AC14" s="120">
        <f>'分離'!AC14</f>
        <v>332</v>
      </c>
      <c r="AD14" s="125">
        <f t="shared" si="1"/>
        <v>1932071</v>
      </c>
      <c r="AE14" s="120">
        <f>'給与'!K14+'営業等'!K14+'農業'!K14+'その他'!K14+'分離'!AE14</f>
        <v>72827</v>
      </c>
      <c r="AF14" s="120">
        <f>'給与'!L14+'営業等'!L14+'農業'!L14+'その他'!L14+'分離'!AF14</f>
        <v>696</v>
      </c>
      <c r="AG14" s="120">
        <f>'給与'!M14+'営業等'!M14+'農業'!M14+'その他'!M14+'分離'!AG14</f>
        <v>1340</v>
      </c>
      <c r="AH14" s="120">
        <f>'給与'!N14+'営業等'!N14+'農業'!N14+'その他'!N14+'分離'!AH14</f>
        <v>835</v>
      </c>
      <c r="AI14" s="120">
        <f>'給与'!O14+'営業等'!O14+'農業'!O14+'その他'!O14+'分離'!AI14</f>
        <v>1805687</v>
      </c>
      <c r="AJ14" s="120">
        <f>'給与'!P14+'営業等'!P14+'農業'!P14+'その他'!P14+'分離'!AJ14</f>
        <v>50686</v>
      </c>
      <c r="AK14" s="140">
        <f>'給与'!Q14+'営業等'!Q14+'農業'!Q14+'その他'!Q14+'分離'!AK14</f>
        <v>1856373</v>
      </c>
      <c r="AL14" s="42" t="s">
        <v>23</v>
      </c>
      <c r="AN14" s="50">
        <v>32533626</v>
      </c>
      <c r="AO14" s="40" t="str">
        <f t="shared" si="2"/>
        <v> </v>
      </c>
      <c r="AP14" s="58">
        <v>1932071</v>
      </c>
      <c r="AQ14" s="40" t="str">
        <f t="shared" si="3"/>
        <v> </v>
      </c>
    </row>
    <row r="15" spans="1:43" s="27" customFormat="1" ht="21.75" customHeight="1">
      <c r="A15" s="30">
        <v>9</v>
      </c>
      <c r="B15" s="31" t="s">
        <v>49</v>
      </c>
      <c r="C15" s="51">
        <f>'給与'!C15+'営業等'!C15+'農業'!C15+'その他'!C15+'分離'!C15</f>
        <v>25366</v>
      </c>
      <c r="D15" s="51">
        <f>'給与'!D15+'営業等'!D15+'農業'!D15+'その他'!D15+'分離'!D15</f>
        <v>1122</v>
      </c>
      <c r="E15" s="51">
        <f>'給与'!E15+'営業等'!E15+'農業'!E15+'その他'!E15+'分離'!E15</f>
        <v>26488</v>
      </c>
      <c r="F15" s="51">
        <f>'給与'!F15+'営業等'!F15+'農業'!F15+'その他'!F15+'分離'!F15</f>
        <v>72364033</v>
      </c>
      <c r="G15" s="51">
        <f>'分離'!G15</f>
        <v>844192</v>
      </c>
      <c r="H15" s="120">
        <f>'分離'!H15</f>
        <v>49207</v>
      </c>
      <c r="I15" s="120">
        <f>'分離'!I15</f>
        <v>124496</v>
      </c>
      <c r="J15" s="120">
        <f>'分離'!J15</f>
        <v>30838</v>
      </c>
      <c r="K15" s="120">
        <f>'分離'!K15</f>
        <v>13020</v>
      </c>
      <c r="L15" s="125">
        <f t="shared" si="4"/>
        <v>73425786</v>
      </c>
      <c r="M15" s="120">
        <f>'給与'!G15+'営業等'!G15+'農業'!G15+'その他'!G15+'分離'!M15</f>
        <v>28389266</v>
      </c>
      <c r="N15" s="120">
        <f>'給与'!H15+'営業等'!H15+'農業'!H15+'その他'!H15+'分離'!N15</f>
        <v>44012651</v>
      </c>
      <c r="O15" s="120">
        <f>'分離'!O15</f>
        <v>822630</v>
      </c>
      <c r="P15" s="140">
        <f>'分離'!P15</f>
        <v>49205</v>
      </c>
      <c r="Q15" s="120">
        <f>'分離'!Q15</f>
        <v>109955</v>
      </c>
      <c r="R15" s="141">
        <f>'分離'!R15</f>
        <v>30003</v>
      </c>
      <c r="S15" s="157" t="s">
        <v>49</v>
      </c>
      <c r="T15" s="158">
        <v>9</v>
      </c>
      <c r="U15" s="157" t="s">
        <v>49</v>
      </c>
      <c r="V15" s="148">
        <f>'分離'!V15</f>
        <v>12076</v>
      </c>
      <c r="W15" s="125">
        <f t="shared" si="0"/>
        <v>45036520</v>
      </c>
      <c r="X15" s="120">
        <f>'給与'!I15+'営業等'!I15+'農業'!I15+'その他'!I15+'分離'!X15</f>
        <v>2639709</v>
      </c>
      <c r="Y15" s="120">
        <f>'分離'!Y15</f>
        <v>24674</v>
      </c>
      <c r="Z15" s="120">
        <f>'分離'!Z15</f>
        <v>2658</v>
      </c>
      <c r="AA15" s="120">
        <f>'分離'!AA15</f>
        <v>3298</v>
      </c>
      <c r="AB15" s="120">
        <f>'分離'!AB15</f>
        <v>899</v>
      </c>
      <c r="AC15" s="120">
        <f>'分離'!AC15</f>
        <v>362</v>
      </c>
      <c r="AD15" s="125">
        <f t="shared" si="1"/>
        <v>2671600</v>
      </c>
      <c r="AE15" s="120">
        <f>'給与'!K15+'営業等'!K15+'農業'!K15+'その他'!K15+'分離'!AE15</f>
        <v>94120</v>
      </c>
      <c r="AF15" s="120">
        <f>'給与'!L15+'営業等'!L15+'農業'!L15+'その他'!L15+'分離'!AF15</f>
        <v>835</v>
      </c>
      <c r="AG15" s="120">
        <f>'給与'!M15+'営業等'!M15+'農業'!M15+'その他'!M15+'分離'!AG15</f>
        <v>1679</v>
      </c>
      <c r="AH15" s="120">
        <f>'給与'!N15+'営業等'!N15+'農業'!N15+'その他'!N15+'分離'!AH15</f>
        <v>1966</v>
      </c>
      <c r="AI15" s="120">
        <f>'給与'!O15+'営業等'!O15+'農業'!O15+'その他'!O15+'分離'!AI15</f>
        <v>2515761</v>
      </c>
      <c r="AJ15" s="120">
        <f>'給与'!P15+'営業等'!P15+'農業'!P15+'その他'!P15+'分離'!AJ15</f>
        <v>3421</v>
      </c>
      <c r="AK15" s="140">
        <f>'給与'!Q15+'営業等'!Q15+'農業'!Q15+'その他'!Q15+'分離'!AK15</f>
        <v>2519182</v>
      </c>
      <c r="AL15" s="31" t="s">
        <v>49</v>
      </c>
      <c r="AN15" s="52">
        <v>45036520</v>
      </c>
      <c r="AO15" s="27" t="str">
        <f t="shared" si="2"/>
        <v> </v>
      </c>
      <c r="AP15" s="91">
        <v>2671600</v>
      </c>
      <c r="AQ15" s="27" t="str">
        <f t="shared" si="3"/>
        <v> </v>
      </c>
    </row>
    <row r="16" spans="1:43" s="27" customFormat="1" ht="21.75" customHeight="1">
      <c r="A16" s="30">
        <v>10</v>
      </c>
      <c r="B16" s="31" t="s">
        <v>24</v>
      </c>
      <c r="C16" s="51">
        <f>'給与'!C16+'営業等'!C16+'農業'!C16+'その他'!C16+'分離'!C16</f>
        <v>21672</v>
      </c>
      <c r="D16" s="51">
        <f>'給与'!D16+'営業等'!D16+'農業'!D16+'その他'!D16+'分離'!D16</f>
        <v>1010</v>
      </c>
      <c r="E16" s="51">
        <f>'給与'!E16+'営業等'!E16+'農業'!E16+'その他'!E16+'分離'!E16</f>
        <v>22682</v>
      </c>
      <c r="F16" s="51">
        <f>'給与'!F16+'営業等'!F16+'農業'!F16+'その他'!F16+'分離'!F16</f>
        <v>63790011</v>
      </c>
      <c r="G16" s="51">
        <f>'分離'!G16</f>
        <v>239351</v>
      </c>
      <c r="H16" s="120">
        <f>'分離'!H16</f>
        <v>0</v>
      </c>
      <c r="I16" s="120">
        <f>'分離'!I16</f>
        <v>195947</v>
      </c>
      <c r="J16" s="120">
        <f>'分離'!J16</f>
        <v>24651</v>
      </c>
      <c r="K16" s="120">
        <f>'分離'!K16</f>
        <v>23612</v>
      </c>
      <c r="L16" s="125">
        <f t="shared" si="4"/>
        <v>64273572</v>
      </c>
      <c r="M16" s="120">
        <f>'給与'!G16+'営業等'!G16+'農業'!G16+'その他'!G16+'分離'!M16</f>
        <v>25233416</v>
      </c>
      <c r="N16" s="120">
        <f>'給与'!H16+'営業等'!H16+'農業'!H16+'その他'!H16+'分離'!N16</f>
        <v>38569601</v>
      </c>
      <c r="O16" s="120">
        <f>'分離'!O16</f>
        <v>229666</v>
      </c>
      <c r="P16" s="140">
        <f>'分離'!P16</f>
        <v>0</v>
      </c>
      <c r="Q16" s="120">
        <f>'分離'!Q16</f>
        <v>193006</v>
      </c>
      <c r="R16" s="141">
        <f>'分離'!R16</f>
        <v>24640</v>
      </c>
      <c r="S16" s="157" t="s">
        <v>24</v>
      </c>
      <c r="T16" s="158">
        <v>10</v>
      </c>
      <c r="U16" s="157" t="s">
        <v>24</v>
      </c>
      <c r="V16" s="148">
        <f>'分離'!V16</f>
        <v>23243</v>
      </c>
      <c r="W16" s="125">
        <f t="shared" si="0"/>
        <v>39040156</v>
      </c>
      <c r="X16" s="120">
        <f>'給与'!I16+'営業等'!I16+'農業'!I16+'その他'!I16+'分離'!X16</f>
        <v>2313274</v>
      </c>
      <c r="Y16" s="120">
        <f>'分離'!Y16</f>
        <v>6831</v>
      </c>
      <c r="Z16" s="120">
        <f>'分離'!Z16</f>
        <v>0</v>
      </c>
      <c r="AA16" s="120">
        <f>'分離'!AA16</f>
        <v>5791</v>
      </c>
      <c r="AB16" s="120">
        <f>'分離'!AB16</f>
        <v>740</v>
      </c>
      <c r="AC16" s="120">
        <f>'分離'!AC16</f>
        <v>696</v>
      </c>
      <c r="AD16" s="125">
        <f t="shared" si="1"/>
        <v>2327332</v>
      </c>
      <c r="AE16" s="120">
        <f>'給与'!K16+'営業等'!K16+'農業'!K16+'その他'!K16+'分離'!AE16</f>
        <v>74801</v>
      </c>
      <c r="AF16" s="120">
        <f>'給与'!L16+'営業等'!L16+'農業'!L16+'その他'!L16+'分離'!AF16</f>
        <v>429</v>
      </c>
      <c r="AG16" s="120">
        <f>'給与'!M16+'営業等'!M16+'農業'!M16+'その他'!M16+'分離'!AG16</f>
        <v>2277</v>
      </c>
      <c r="AH16" s="120">
        <f>'給与'!N16+'営業等'!N16+'農業'!N16+'その他'!N16+'分離'!AH16</f>
        <v>2052</v>
      </c>
      <c r="AI16" s="120">
        <f>'給与'!O16+'営業等'!O16+'農業'!O16+'その他'!O16+'分離'!AI16</f>
        <v>2245273</v>
      </c>
      <c r="AJ16" s="120">
        <f>'給与'!P16+'営業等'!P16+'農業'!P16+'その他'!P16+'分離'!AJ16</f>
        <v>2500</v>
      </c>
      <c r="AK16" s="140">
        <f>'給与'!Q16+'営業等'!Q16+'農業'!Q16+'その他'!Q16+'分離'!AK16</f>
        <v>2247773</v>
      </c>
      <c r="AL16" s="31" t="s">
        <v>24</v>
      </c>
      <c r="AN16" s="52">
        <v>39040156</v>
      </c>
      <c r="AO16" s="27" t="str">
        <f t="shared" si="2"/>
        <v> </v>
      </c>
      <c r="AP16" s="91">
        <v>2327332</v>
      </c>
      <c r="AQ16" s="27" t="str">
        <f t="shared" si="3"/>
        <v> </v>
      </c>
    </row>
    <row r="17" spans="1:43" s="27" customFormat="1" ht="21.75" customHeight="1">
      <c r="A17" s="30">
        <v>11</v>
      </c>
      <c r="B17" s="31" t="s">
        <v>25</v>
      </c>
      <c r="C17" s="51">
        <f>'給与'!C17+'営業等'!C17+'農業'!C17+'その他'!C17+'分離'!C17</f>
        <v>12128</v>
      </c>
      <c r="D17" s="51">
        <f>'給与'!D17+'営業等'!D17+'農業'!D17+'その他'!D17+'分離'!D17</f>
        <v>621</v>
      </c>
      <c r="E17" s="51">
        <f>'給与'!E17+'営業等'!E17+'農業'!E17+'その他'!E17+'分離'!E17</f>
        <v>12749</v>
      </c>
      <c r="F17" s="51">
        <f>'給与'!F17+'営業等'!F17+'農業'!F17+'その他'!F17+'分離'!F17</f>
        <v>34415025</v>
      </c>
      <c r="G17" s="51">
        <f>'分離'!G17</f>
        <v>312795</v>
      </c>
      <c r="H17" s="120">
        <f>'分離'!H17</f>
        <v>349</v>
      </c>
      <c r="I17" s="120">
        <f>'分離'!I17</f>
        <v>25749</v>
      </c>
      <c r="J17" s="120">
        <f>'分離'!J17</f>
        <v>2457</v>
      </c>
      <c r="K17" s="120">
        <f>'分離'!K17</f>
        <v>8917</v>
      </c>
      <c r="L17" s="125">
        <f t="shared" si="4"/>
        <v>34765292</v>
      </c>
      <c r="M17" s="120">
        <f>'給与'!G17+'営業等'!G17+'農業'!G17+'その他'!G17+'分離'!M17</f>
        <v>13522171</v>
      </c>
      <c r="N17" s="120">
        <f>'給与'!H17+'営業等'!H17+'農業'!H17+'その他'!H17+'分離'!N17</f>
        <v>20901959</v>
      </c>
      <c r="O17" s="120">
        <f>'分離'!O17</f>
        <v>306380</v>
      </c>
      <c r="P17" s="140">
        <f>'分離'!P17</f>
        <v>348</v>
      </c>
      <c r="Q17" s="120">
        <f>'分離'!Q17</f>
        <v>25583</v>
      </c>
      <c r="R17" s="141">
        <f>'分離'!R17</f>
        <v>2453</v>
      </c>
      <c r="S17" s="157" t="s">
        <v>25</v>
      </c>
      <c r="T17" s="158">
        <v>11</v>
      </c>
      <c r="U17" s="157" t="s">
        <v>25</v>
      </c>
      <c r="V17" s="148">
        <f>'分離'!V17</f>
        <v>6398</v>
      </c>
      <c r="W17" s="125">
        <f t="shared" si="0"/>
        <v>21243121</v>
      </c>
      <c r="X17" s="120">
        <f>'給与'!I17+'営業等'!I17+'農業'!I17+'その他'!I17+'分離'!X17</f>
        <v>1253605</v>
      </c>
      <c r="Y17" s="120">
        <f>'分離'!Y17</f>
        <v>9189</v>
      </c>
      <c r="Z17" s="120">
        <f>'分離'!Z17</f>
        <v>19</v>
      </c>
      <c r="AA17" s="120">
        <f>'分離'!AA17</f>
        <v>768</v>
      </c>
      <c r="AB17" s="120">
        <f>'分離'!AB17</f>
        <v>74</v>
      </c>
      <c r="AC17" s="120">
        <f>'分離'!AC17</f>
        <v>192</v>
      </c>
      <c r="AD17" s="125">
        <f t="shared" si="1"/>
        <v>1263847</v>
      </c>
      <c r="AE17" s="120">
        <f>'給与'!K17+'営業等'!K17+'農業'!K17+'その他'!K17+'分離'!AE17</f>
        <v>43444</v>
      </c>
      <c r="AF17" s="120">
        <f>'給与'!L17+'営業等'!L17+'農業'!L17+'その他'!L17+'分離'!AF17</f>
        <v>239</v>
      </c>
      <c r="AG17" s="120">
        <f>'給与'!M17+'営業等'!M17+'農業'!M17+'その他'!M17+'分離'!AG17</f>
        <v>526</v>
      </c>
      <c r="AH17" s="120">
        <f>'給与'!N17+'営業等'!N17+'農業'!N17+'その他'!N17+'分離'!AH17</f>
        <v>942</v>
      </c>
      <c r="AI17" s="120">
        <f>'給与'!O17+'営業等'!O17+'農業'!O17+'その他'!O17+'分離'!AI17</f>
        <v>1217121</v>
      </c>
      <c r="AJ17" s="120">
        <f>'給与'!P17+'営業等'!P17+'農業'!P17+'その他'!P17+'分離'!AJ17</f>
        <v>1575</v>
      </c>
      <c r="AK17" s="140">
        <f>'給与'!Q17+'営業等'!Q17+'農業'!Q17+'その他'!Q17+'分離'!AK17</f>
        <v>1218696</v>
      </c>
      <c r="AL17" s="31" t="s">
        <v>25</v>
      </c>
      <c r="AN17" s="52">
        <v>21243121</v>
      </c>
      <c r="AO17" s="27" t="str">
        <f t="shared" si="2"/>
        <v> </v>
      </c>
      <c r="AP17" s="91">
        <v>1263847</v>
      </c>
      <c r="AQ17" s="27" t="str">
        <f t="shared" si="3"/>
        <v> </v>
      </c>
    </row>
    <row r="18" spans="1:43" s="40" customFormat="1" ht="21.75" customHeight="1">
      <c r="A18" s="47">
        <v>12</v>
      </c>
      <c r="B18" s="42" t="s">
        <v>26</v>
      </c>
      <c r="C18" s="51">
        <f>'給与'!C18+'営業等'!C18+'農業'!C18+'その他'!C18+'分離'!C18</f>
        <v>18340</v>
      </c>
      <c r="D18" s="51">
        <f>'給与'!D18+'営業等'!D18+'農業'!D18+'その他'!D18+'分離'!D18</f>
        <v>880</v>
      </c>
      <c r="E18" s="51">
        <f>'給与'!E18+'営業等'!E18+'農業'!E18+'その他'!E18+'分離'!E18</f>
        <v>19220</v>
      </c>
      <c r="F18" s="51">
        <f>'給与'!F18+'営業等'!F18+'農業'!F18+'その他'!F18+'分離'!F18</f>
        <v>52956753</v>
      </c>
      <c r="G18" s="51">
        <f>'分離'!G18</f>
        <v>420853</v>
      </c>
      <c r="H18" s="120">
        <f>'分離'!H18</f>
        <v>10981</v>
      </c>
      <c r="I18" s="120">
        <f>'分離'!I18</f>
        <v>107883</v>
      </c>
      <c r="J18" s="120">
        <f>'分離'!J18</f>
        <v>5182</v>
      </c>
      <c r="K18" s="120">
        <f>'分離'!K18</f>
        <v>7996</v>
      </c>
      <c r="L18" s="125">
        <f t="shared" si="4"/>
        <v>53509648</v>
      </c>
      <c r="M18" s="120">
        <f>'給与'!G18+'営業等'!G18+'農業'!G18+'その他'!G18+'分離'!M18</f>
        <v>20609636</v>
      </c>
      <c r="N18" s="120">
        <f>'給与'!H18+'営業等'!H18+'農業'!H18+'その他'!H18+'分離'!N18</f>
        <v>32361010</v>
      </c>
      <c r="O18" s="120">
        <f>'分離'!O18</f>
        <v>407770</v>
      </c>
      <c r="P18" s="140">
        <f>'分離'!P18</f>
        <v>10981</v>
      </c>
      <c r="Q18" s="120">
        <f>'分離'!Q18</f>
        <v>107216</v>
      </c>
      <c r="R18" s="141">
        <f>'分離'!R18</f>
        <v>5177</v>
      </c>
      <c r="S18" s="155" t="s">
        <v>26</v>
      </c>
      <c r="T18" s="156">
        <v>12</v>
      </c>
      <c r="U18" s="155" t="s">
        <v>26</v>
      </c>
      <c r="V18" s="148">
        <f>'分離'!V18</f>
        <v>7858</v>
      </c>
      <c r="W18" s="125">
        <f t="shared" si="0"/>
        <v>32900012</v>
      </c>
      <c r="X18" s="120">
        <f>'給与'!I18+'営業等'!I18+'農業'!I18+'その他'!I18+'分離'!X18</f>
        <v>1940897</v>
      </c>
      <c r="Y18" s="120">
        <f>'分離'!Y18</f>
        <v>12152</v>
      </c>
      <c r="Z18" s="120">
        <f>'分離'!Z18</f>
        <v>593</v>
      </c>
      <c r="AA18" s="120">
        <f>'分離'!AA18</f>
        <v>3215</v>
      </c>
      <c r="AB18" s="120">
        <f>'分離'!AB18</f>
        <v>155</v>
      </c>
      <c r="AC18" s="120">
        <f>'分離'!AC18</f>
        <v>236</v>
      </c>
      <c r="AD18" s="125">
        <f t="shared" si="1"/>
        <v>1957248</v>
      </c>
      <c r="AE18" s="120">
        <f>'給与'!K18+'営業等'!K18+'農業'!K18+'その他'!K18+'分離'!AE18</f>
        <v>67592</v>
      </c>
      <c r="AF18" s="120">
        <f>'給与'!L18+'営業等'!L18+'農業'!L18+'その他'!L18+'分離'!AF18</f>
        <v>505</v>
      </c>
      <c r="AG18" s="120">
        <f>'給与'!M18+'営業等'!M18+'農業'!M18+'その他'!M18+'分離'!AG18</f>
        <v>1563</v>
      </c>
      <c r="AH18" s="120">
        <f>'給与'!N18+'営業等'!N18+'農業'!N18+'その他'!N18+'分離'!AH18</f>
        <v>661</v>
      </c>
      <c r="AI18" s="120">
        <f>'給与'!O18+'営業等'!O18+'農業'!O18+'その他'!O18+'分離'!AI18</f>
        <v>1884672</v>
      </c>
      <c r="AJ18" s="120">
        <f>'給与'!P18+'営業等'!P18+'農業'!P18+'その他'!P18+'分離'!AJ18</f>
        <v>2255</v>
      </c>
      <c r="AK18" s="140">
        <f>'給与'!Q18+'営業等'!Q18+'農業'!Q18+'その他'!Q18+'分離'!AK18</f>
        <v>1886927</v>
      </c>
      <c r="AL18" s="42" t="s">
        <v>26</v>
      </c>
      <c r="AN18" s="50">
        <v>32900012</v>
      </c>
      <c r="AO18" s="40" t="str">
        <f t="shared" si="2"/>
        <v> </v>
      </c>
      <c r="AP18" s="58">
        <v>1957248</v>
      </c>
      <c r="AQ18" s="40" t="str">
        <f t="shared" si="3"/>
        <v> </v>
      </c>
    </row>
    <row r="19" spans="1:43" s="40" customFormat="1" ht="21.75" customHeight="1">
      <c r="A19" s="47">
        <v>13</v>
      </c>
      <c r="B19" s="42" t="s">
        <v>27</v>
      </c>
      <c r="C19" s="51">
        <f>'給与'!C19+'営業等'!C19+'農業'!C19+'その他'!C19+'分離'!C19</f>
        <v>31666</v>
      </c>
      <c r="D19" s="51">
        <f>'給与'!D19+'営業等'!D19+'農業'!D19+'その他'!D19+'分離'!D19</f>
        <v>1486</v>
      </c>
      <c r="E19" s="51">
        <f>'給与'!E19+'営業等'!E19+'農業'!E19+'その他'!E19+'分離'!E19</f>
        <v>33152</v>
      </c>
      <c r="F19" s="51">
        <f>'給与'!F19+'営業等'!F19+'農業'!F19+'その他'!F19+'分離'!F19</f>
        <v>89828960</v>
      </c>
      <c r="G19" s="51">
        <f>'分離'!G19</f>
        <v>765899</v>
      </c>
      <c r="H19" s="120">
        <f>'分離'!H19</f>
        <v>3124</v>
      </c>
      <c r="I19" s="120">
        <f>'分離'!I19</f>
        <v>280572</v>
      </c>
      <c r="J19" s="120">
        <f>'分離'!J19</f>
        <v>28038</v>
      </c>
      <c r="K19" s="120">
        <f>'分離'!K19</f>
        <v>17573</v>
      </c>
      <c r="L19" s="125">
        <f t="shared" si="4"/>
        <v>90924166</v>
      </c>
      <c r="M19" s="120">
        <f>'給与'!G19+'営業等'!G19+'農業'!G19+'その他'!G19+'分離'!M19</f>
        <v>35810719</v>
      </c>
      <c r="N19" s="120">
        <f>'給与'!H19+'営業等'!H19+'農業'!H19+'その他'!H19+'分離'!N19</f>
        <v>54062738</v>
      </c>
      <c r="O19" s="120">
        <f>'分離'!O19</f>
        <v>728323</v>
      </c>
      <c r="P19" s="140">
        <f>'分離'!P19</f>
        <v>3009</v>
      </c>
      <c r="Q19" s="120">
        <f>'分離'!Q19</f>
        <v>275643</v>
      </c>
      <c r="R19" s="141">
        <f>'分離'!R19</f>
        <v>27988</v>
      </c>
      <c r="S19" s="155" t="s">
        <v>27</v>
      </c>
      <c r="T19" s="156">
        <v>13</v>
      </c>
      <c r="U19" s="155" t="s">
        <v>27</v>
      </c>
      <c r="V19" s="148">
        <f>'分離'!V19</f>
        <v>15746</v>
      </c>
      <c r="W19" s="125">
        <f t="shared" si="0"/>
        <v>55113447</v>
      </c>
      <c r="X19" s="120">
        <f>'給与'!I19+'営業等'!I19+'農業'!I19+'その他'!I19+'分離'!X19</f>
        <v>3242422</v>
      </c>
      <c r="Y19" s="120">
        <f>'分離'!Y19</f>
        <v>21845</v>
      </c>
      <c r="Z19" s="120">
        <f>'分離'!Z19</f>
        <v>163</v>
      </c>
      <c r="AA19" s="120">
        <f>'分離'!AA19</f>
        <v>8269</v>
      </c>
      <c r="AB19" s="120">
        <f>'分離'!AB19</f>
        <v>840</v>
      </c>
      <c r="AC19" s="120">
        <f>'分離'!AC19</f>
        <v>472</v>
      </c>
      <c r="AD19" s="125">
        <f t="shared" si="1"/>
        <v>3274011</v>
      </c>
      <c r="AE19" s="120">
        <f>'給与'!K19+'営業等'!K19+'農業'!K19+'その他'!K19+'分離'!AE19</f>
        <v>117794</v>
      </c>
      <c r="AF19" s="120">
        <f>'給与'!L19+'営業等'!L19+'農業'!L19+'その他'!L19+'分離'!AF19</f>
        <v>620</v>
      </c>
      <c r="AG19" s="120">
        <f>'給与'!M19+'営業等'!M19+'農業'!M19+'その他'!M19+'分離'!AG19</f>
        <v>2323</v>
      </c>
      <c r="AH19" s="120">
        <f>'給与'!N19+'営業等'!N19+'農業'!N19+'その他'!N19+'分離'!AH19</f>
        <v>1524</v>
      </c>
      <c r="AI19" s="120">
        <f>'給与'!O19+'営業等'!O19+'農業'!O19+'その他'!O19+'分離'!AI19</f>
        <v>3147764</v>
      </c>
      <c r="AJ19" s="120">
        <f>'給与'!P19+'営業等'!P19+'農業'!P19+'その他'!P19+'分離'!AJ19</f>
        <v>3986</v>
      </c>
      <c r="AK19" s="140">
        <f>'給与'!Q19+'営業等'!Q19+'農業'!Q19+'その他'!Q19+'分離'!AK19</f>
        <v>3151750</v>
      </c>
      <c r="AL19" s="42" t="s">
        <v>27</v>
      </c>
      <c r="AN19" s="50">
        <v>55113447</v>
      </c>
      <c r="AO19" s="40" t="str">
        <f t="shared" si="2"/>
        <v> </v>
      </c>
      <c r="AP19" s="58">
        <v>3274011</v>
      </c>
      <c r="AQ19" s="40" t="str">
        <f t="shared" si="3"/>
        <v> </v>
      </c>
    </row>
    <row r="20" spans="1:43" s="40" customFormat="1" ht="21.75" customHeight="1">
      <c r="A20" s="47">
        <v>14</v>
      </c>
      <c r="B20" s="42" t="s">
        <v>28</v>
      </c>
      <c r="C20" s="51">
        <f>'給与'!C20+'営業等'!C20+'農業'!C20+'その他'!C20+'分離'!C20</f>
        <v>47182</v>
      </c>
      <c r="D20" s="51">
        <f>'給与'!D20+'営業等'!D20+'農業'!D20+'その他'!D20+'分離'!D20</f>
        <v>1821</v>
      </c>
      <c r="E20" s="51">
        <f>'給与'!E20+'営業等'!E20+'農業'!E20+'その他'!E20+'分離'!E20</f>
        <v>49003</v>
      </c>
      <c r="F20" s="51">
        <f>'給与'!F20+'営業等'!F20+'農業'!F20+'その他'!F20+'分離'!F20</f>
        <v>148558455</v>
      </c>
      <c r="G20" s="51">
        <f>'分離'!G20</f>
        <v>2771167</v>
      </c>
      <c r="H20" s="120">
        <f>'分離'!H20</f>
        <v>11298</v>
      </c>
      <c r="I20" s="120">
        <f>'分離'!I20</f>
        <v>704781</v>
      </c>
      <c r="J20" s="120">
        <f>'分離'!J20</f>
        <v>56232</v>
      </c>
      <c r="K20" s="120">
        <f>'分離'!K20</f>
        <v>122871</v>
      </c>
      <c r="L20" s="125">
        <f t="shared" si="4"/>
        <v>152224804</v>
      </c>
      <c r="M20" s="120">
        <f>'給与'!G20+'営業等'!G20+'農業'!G20+'その他'!G20+'分離'!M20</f>
        <v>55131935</v>
      </c>
      <c r="N20" s="120">
        <f>'給与'!H20+'営業等'!H20+'農業'!H20+'その他'!H20+'分離'!N20</f>
        <v>93504735</v>
      </c>
      <c r="O20" s="120">
        <f>'分離'!O20</f>
        <v>2708075</v>
      </c>
      <c r="P20" s="140">
        <f>'分離'!P20</f>
        <v>10390</v>
      </c>
      <c r="Q20" s="120">
        <f>'分離'!Q20</f>
        <v>695333</v>
      </c>
      <c r="R20" s="141">
        <f>'分離'!R20</f>
        <v>56178</v>
      </c>
      <c r="S20" s="155" t="s">
        <v>28</v>
      </c>
      <c r="T20" s="156">
        <v>14</v>
      </c>
      <c r="U20" s="155" t="s">
        <v>28</v>
      </c>
      <c r="V20" s="148">
        <f>'分離'!V20</f>
        <v>118158</v>
      </c>
      <c r="W20" s="125">
        <f t="shared" si="0"/>
        <v>97092869</v>
      </c>
      <c r="X20" s="120">
        <f>'給与'!I20+'営業等'!I20+'農業'!I20+'その他'!I20+'分離'!X20</f>
        <v>5608311</v>
      </c>
      <c r="Y20" s="120">
        <f>'分離'!Y20</f>
        <v>80107</v>
      </c>
      <c r="Z20" s="120">
        <f>'分離'!Z20</f>
        <v>560</v>
      </c>
      <c r="AA20" s="120">
        <f>'分離'!AA20</f>
        <v>20861</v>
      </c>
      <c r="AB20" s="120">
        <f>'分離'!AB20</f>
        <v>1686</v>
      </c>
      <c r="AC20" s="120">
        <f>'分離'!AC20</f>
        <v>3544</v>
      </c>
      <c r="AD20" s="125">
        <f t="shared" si="1"/>
        <v>5715069</v>
      </c>
      <c r="AE20" s="120">
        <f>'給与'!K20+'営業等'!K20+'農業'!K20+'その他'!K20+'分離'!AE20</f>
        <v>202187</v>
      </c>
      <c r="AF20" s="120">
        <f>'給与'!L20+'営業等'!L20+'農業'!L20+'その他'!L20+'分離'!AF20</f>
        <v>846</v>
      </c>
      <c r="AG20" s="120">
        <f>'給与'!M20+'営業等'!M20+'農業'!M20+'その他'!M20+'分離'!AG20</f>
        <v>6971</v>
      </c>
      <c r="AH20" s="120">
        <f>'給与'!N20+'営業等'!N20+'農業'!N20+'その他'!N20+'分離'!AH20</f>
        <v>7785</v>
      </c>
      <c r="AI20" s="120">
        <f>'給与'!O20+'営業等'!O20+'農業'!O20+'その他'!O20+'分離'!AI20</f>
        <v>5492030</v>
      </c>
      <c r="AJ20" s="120">
        <f>'給与'!P20+'営業等'!P20+'農業'!P20+'その他'!P20+'分離'!AJ20</f>
        <v>5250</v>
      </c>
      <c r="AK20" s="140">
        <f>'給与'!Q20+'営業等'!Q20+'農業'!Q20+'その他'!Q20+'分離'!AK20</f>
        <v>5497280</v>
      </c>
      <c r="AL20" s="42" t="s">
        <v>28</v>
      </c>
      <c r="AN20" s="50">
        <v>97092869</v>
      </c>
      <c r="AO20" s="40" t="str">
        <f t="shared" si="2"/>
        <v> </v>
      </c>
      <c r="AP20" s="58">
        <v>5715069</v>
      </c>
      <c r="AQ20" s="40" t="str">
        <f t="shared" si="3"/>
        <v> </v>
      </c>
    </row>
    <row r="21" spans="1:43" s="40" customFormat="1" ht="21.75" customHeight="1">
      <c r="A21" s="47">
        <v>15</v>
      </c>
      <c r="B21" s="42" t="s">
        <v>29</v>
      </c>
      <c r="C21" s="51">
        <f>'給与'!C21+'営業等'!C21+'農業'!C21+'その他'!C21+'分離'!C21</f>
        <v>35640</v>
      </c>
      <c r="D21" s="51">
        <f>'給与'!D21+'営業等'!D21+'農業'!D21+'その他'!D21+'分離'!D21</f>
        <v>3181</v>
      </c>
      <c r="E21" s="51">
        <f>'給与'!E21+'営業等'!E21+'農業'!E21+'その他'!E21+'分離'!E21</f>
        <v>38821</v>
      </c>
      <c r="F21" s="51">
        <f>'給与'!F21+'営業等'!F21+'農業'!F21+'その他'!F21+'分離'!F21</f>
        <v>128021481</v>
      </c>
      <c r="G21" s="51">
        <f>'分離'!G21</f>
        <v>2536480</v>
      </c>
      <c r="H21" s="120">
        <f>'分離'!H21</f>
        <v>30454</v>
      </c>
      <c r="I21" s="120">
        <f>'分離'!I21</f>
        <v>1153948</v>
      </c>
      <c r="J21" s="120">
        <f>'分離'!J21</f>
        <v>45958</v>
      </c>
      <c r="K21" s="120">
        <f>'分離'!K21</f>
        <v>66076</v>
      </c>
      <c r="L21" s="125">
        <f t="shared" si="4"/>
        <v>131854397</v>
      </c>
      <c r="M21" s="120">
        <f>'給与'!G21+'営業等'!G21+'農業'!G21+'その他'!G21+'分離'!M21</f>
        <v>44956597</v>
      </c>
      <c r="N21" s="120">
        <f>'給与'!H21+'営業等'!H21+'農業'!H21+'その他'!H21+'分離'!N21</f>
        <v>83106938</v>
      </c>
      <c r="O21" s="120">
        <f>'分離'!O21</f>
        <v>2502831</v>
      </c>
      <c r="P21" s="140">
        <f>'分離'!P21</f>
        <v>29220</v>
      </c>
      <c r="Q21" s="120">
        <f>'分離'!Q21</f>
        <v>1148598</v>
      </c>
      <c r="R21" s="141">
        <f>'分離'!R21</f>
        <v>44718</v>
      </c>
      <c r="S21" s="155" t="s">
        <v>29</v>
      </c>
      <c r="T21" s="156">
        <v>15</v>
      </c>
      <c r="U21" s="155" t="s">
        <v>29</v>
      </c>
      <c r="V21" s="148">
        <f>'分離'!V21</f>
        <v>65495</v>
      </c>
      <c r="W21" s="125">
        <f t="shared" si="0"/>
        <v>86897800</v>
      </c>
      <c r="X21" s="120">
        <f>'給与'!I21+'営業等'!I21+'農業'!I21+'その他'!I21+'分離'!X21</f>
        <v>4984825</v>
      </c>
      <c r="Y21" s="120">
        <f>'分離'!Y21</f>
        <v>75046</v>
      </c>
      <c r="Z21" s="120">
        <f>'分離'!Z21</f>
        <v>1368</v>
      </c>
      <c r="AA21" s="120">
        <f>'分離'!AA21</f>
        <v>34457</v>
      </c>
      <c r="AB21" s="120">
        <f>'分離'!AB21</f>
        <v>1342</v>
      </c>
      <c r="AC21" s="120">
        <f>'分離'!AC21</f>
        <v>1965</v>
      </c>
      <c r="AD21" s="125">
        <f t="shared" si="1"/>
        <v>5099003</v>
      </c>
      <c r="AE21" s="120">
        <f>'給与'!K21+'営業等'!K21+'農業'!K21+'その他'!K21+'分離'!AE21</f>
        <v>176795</v>
      </c>
      <c r="AF21" s="120">
        <f>'給与'!L21+'営業等'!L21+'農業'!L21+'その他'!L21+'分離'!AF21</f>
        <v>511</v>
      </c>
      <c r="AG21" s="120">
        <f>'給与'!M21+'営業等'!M21+'農業'!M21+'その他'!M21+'分離'!AG21</f>
        <v>5631</v>
      </c>
      <c r="AH21" s="120">
        <f>'給与'!N21+'営業等'!N21+'農業'!N21+'その他'!N21+'分離'!AH21</f>
        <v>6782</v>
      </c>
      <c r="AI21" s="120">
        <f>'給与'!O21+'営業等'!O21+'農業'!O21+'その他'!O21+'分離'!AI21</f>
        <v>4747921</v>
      </c>
      <c r="AJ21" s="120">
        <f>'給与'!P21+'営業等'!P21+'農業'!P21+'その他'!P21+'分離'!AJ21</f>
        <v>161339</v>
      </c>
      <c r="AK21" s="140">
        <f>'給与'!Q21+'営業等'!Q21+'農業'!Q21+'その他'!Q21+'分離'!AK21</f>
        <v>4909260</v>
      </c>
      <c r="AL21" s="42" t="s">
        <v>29</v>
      </c>
      <c r="AN21" s="50">
        <v>86897800</v>
      </c>
      <c r="AO21" s="40" t="str">
        <f t="shared" si="2"/>
        <v> </v>
      </c>
      <c r="AP21" s="58">
        <v>5099003</v>
      </c>
      <c r="AQ21" s="40" t="str">
        <f t="shared" si="3"/>
        <v> </v>
      </c>
    </row>
    <row r="22" spans="1:43" s="40" customFormat="1" ht="21.75" customHeight="1">
      <c r="A22" s="47">
        <v>16</v>
      </c>
      <c r="B22" s="42" t="s">
        <v>30</v>
      </c>
      <c r="C22" s="51">
        <f>'給与'!C22+'営業等'!C22+'農業'!C22+'その他'!C22+'分離'!C22</f>
        <v>98279</v>
      </c>
      <c r="D22" s="51">
        <f>'給与'!D22+'営業等'!D22+'農業'!D22+'その他'!D22+'分離'!D22</f>
        <v>3149</v>
      </c>
      <c r="E22" s="51">
        <f>'給与'!E22+'営業等'!E22+'農業'!E22+'その他'!E22+'分離'!E22</f>
        <v>101428</v>
      </c>
      <c r="F22" s="51">
        <f>'給与'!F22+'営業等'!F22+'農業'!F22+'その他'!F22+'分離'!F22</f>
        <v>385963323</v>
      </c>
      <c r="G22" s="51">
        <f>'分離'!G22</f>
        <v>10012282</v>
      </c>
      <c r="H22" s="120">
        <f>'分離'!H22</f>
        <v>125854</v>
      </c>
      <c r="I22" s="120">
        <f>'分離'!I22</f>
        <v>3206250</v>
      </c>
      <c r="J22" s="120">
        <f>'分離'!J22</f>
        <v>141698</v>
      </c>
      <c r="K22" s="120">
        <f>'分離'!K22</f>
        <v>416406</v>
      </c>
      <c r="L22" s="125">
        <f t="shared" si="4"/>
        <v>399865813</v>
      </c>
      <c r="M22" s="120">
        <f>'給与'!G22+'営業等'!G22+'農業'!G22+'その他'!G22+'分離'!M22</f>
        <v>121923278</v>
      </c>
      <c r="N22" s="120">
        <f>'給与'!H22+'営業等'!H22+'農業'!H22+'その他'!H22+'分離'!N22</f>
        <v>264202618</v>
      </c>
      <c r="O22" s="120">
        <f>'分離'!O22</f>
        <v>9875068</v>
      </c>
      <c r="P22" s="140">
        <f>'分離'!P22</f>
        <v>124306</v>
      </c>
      <c r="Q22" s="120">
        <f>'分離'!Q22</f>
        <v>3185952</v>
      </c>
      <c r="R22" s="141">
        <f>'分離'!R22</f>
        <v>141330</v>
      </c>
      <c r="S22" s="155" t="s">
        <v>30</v>
      </c>
      <c r="T22" s="156">
        <v>16</v>
      </c>
      <c r="U22" s="155" t="s">
        <v>30</v>
      </c>
      <c r="V22" s="148">
        <f>'分離'!V22</f>
        <v>413261</v>
      </c>
      <c r="W22" s="125">
        <f t="shared" si="0"/>
        <v>277942535</v>
      </c>
      <c r="X22" s="120">
        <f>'給与'!I22+'営業等'!I22+'農業'!I22+'その他'!I22+'分離'!X22</f>
        <v>15848070</v>
      </c>
      <c r="Y22" s="120">
        <f>'分離'!Y22</f>
        <v>293724</v>
      </c>
      <c r="Z22" s="120">
        <f>'分離'!Z22</f>
        <v>6712</v>
      </c>
      <c r="AA22" s="120">
        <f>'分離'!AA22</f>
        <v>95579</v>
      </c>
      <c r="AB22" s="120">
        <f>'分離'!AB22</f>
        <v>4240</v>
      </c>
      <c r="AC22" s="120">
        <f>'分離'!AC22</f>
        <v>12398</v>
      </c>
      <c r="AD22" s="125">
        <f t="shared" si="1"/>
        <v>16260723</v>
      </c>
      <c r="AE22" s="120">
        <f>'給与'!K22+'営業等'!K22+'農業'!K22+'その他'!K22+'分離'!AE22</f>
        <v>547977</v>
      </c>
      <c r="AF22" s="120">
        <f>'給与'!L22+'営業等'!L22+'農業'!L22+'その他'!L22+'分離'!AF22</f>
        <v>966</v>
      </c>
      <c r="AG22" s="120">
        <f>'給与'!M22+'営業等'!M22+'農業'!M22+'その他'!M22+'分離'!AG22</f>
        <v>10493</v>
      </c>
      <c r="AH22" s="120">
        <f>'給与'!N22+'営業等'!N22+'農業'!N22+'その他'!N22+'分離'!AH22</f>
        <v>13915</v>
      </c>
      <c r="AI22" s="120">
        <f>'給与'!O22+'営業等'!O22+'農業'!O22+'その他'!O22+'分離'!AI22</f>
        <v>15675636</v>
      </c>
      <c r="AJ22" s="120">
        <f>'給与'!P22+'営業等'!P22+'農業'!P22+'その他'!P22+'分離'!AJ22</f>
        <v>8106</v>
      </c>
      <c r="AK22" s="140">
        <f>'給与'!Q22+'営業等'!Q22+'農業'!Q22+'その他'!Q22+'分離'!AK22</f>
        <v>15683742</v>
      </c>
      <c r="AL22" s="42" t="s">
        <v>30</v>
      </c>
      <c r="AN22" s="50">
        <v>277942535</v>
      </c>
      <c r="AO22" s="40" t="str">
        <f t="shared" si="2"/>
        <v> </v>
      </c>
      <c r="AP22" s="58">
        <v>16260723</v>
      </c>
      <c r="AQ22" s="40" t="str">
        <f t="shared" si="3"/>
        <v> </v>
      </c>
    </row>
    <row r="23" spans="1:43" s="40" customFormat="1" ht="21.75" customHeight="1">
      <c r="A23" s="47">
        <v>17</v>
      </c>
      <c r="B23" s="42" t="s">
        <v>0</v>
      </c>
      <c r="C23" s="51">
        <f>'給与'!C23+'営業等'!C23+'農業'!C23+'その他'!C23+'分離'!C23</f>
        <v>69887</v>
      </c>
      <c r="D23" s="51">
        <f>'給与'!D23+'営業等'!D23+'農業'!D23+'その他'!D23+'分離'!D23</f>
        <v>2444</v>
      </c>
      <c r="E23" s="51">
        <f>'給与'!E23+'営業等'!E23+'農業'!E23+'その他'!E23+'分離'!E23</f>
        <v>72331</v>
      </c>
      <c r="F23" s="51">
        <f>'給与'!F23+'営業等'!F23+'農業'!F23+'その他'!F23+'分離'!F23</f>
        <v>232491398</v>
      </c>
      <c r="G23" s="51">
        <f>'分離'!G23</f>
        <v>3049861</v>
      </c>
      <c r="H23" s="120">
        <f>'分離'!H23</f>
        <v>97956</v>
      </c>
      <c r="I23" s="120">
        <f>'分離'!I23</f>
        <v>1989937</v>
      </c>
      <c r="J23" s="120">
        <f>'分離'!J23</f>
        <v>105123</v>
      </c>
      <c r="K23" s="120">
        <f>'分離'!K23</f>
        <v>70783</v>
      </c>
      <c r="L23" s="125">
        <f t="shared" si="4"/>
        <v>237805058</v>
      </c>
      <c r="M23" s="120">
        <f>'給与'!G23+'営業等'!G23+'農業'!G23+'その他'!G23+'分離'!M23</f>
        <v>82770746</v>
      </c>
      <c r="N23" s="120">
        <f>'給与'!H23+'営業等'!H23+'農業'!H23+'その他'!H23+'分離'!N23</f>
        <v>149802336</v>
      </c>
      <c r="O23" s="120">
        <f>'分離'!O23</f>
        <v>2978260</v>
      </c>
      <c r="P23" s="140">
        <f>'分離'!P23</f>
        <v>97218</v>
      </c>
      <c r="Q23" s="120">
        <f>'分離'!Q23</f>
        <v>1982349</v>
      </c>
      <c r="R23" s="141">
        <f>'分離'!R23</f>
        <v>105063</v>
      </c>
      <c r="S23" s="155" t="s">
        <v>0</v>
      </c>
      <c r="T23" s="156">
        <v>17</v>
      </c>
      <c r="U23" s="155" t="s">
        <v>0</v>
      </c>
      <c r="V23" s="148">
        <f>'分離'!V23</f>
        <v>69086</v>
      </c>
      <c r="W23" s="125">
        <f t="shared" si="0"/>
        <v>155034312</v>
      </c>
      <c r="X23" s="120">
        <f>'給与'!I23+'営業等'!I23+'農業'!I23+'その他'!I23+'分離'!X23</f>
        <v>8985250</v>
      </c>
      <c r="Y23" s="120">
        <f>'分離'!Y23</f>
        <v>89233</v>
      </c>
      <c r="Z23" s="120">
        <f>'分離'!Z23</f>
        <v>5250</v>
      </c>
      <c r="AA23" s="120">
        <f>'分離'!AA23</f>
        <v>59467</v>
      </c>
      <c r="AB23" s="120">
        <f>'分離'!AB23</f>
        <v>3153</v>
      </c>
      <c r="AC23" s="120">
        <f>'分離'!AC23</f>
        <v>2073</v>
      </c>
      <c r="AD23" s="125">
        <f t="shared" si="1"/>
        <v>9144426</v>
      </c>
      <c r="AE23" s="120">
        <f>'給与'!K23+'営業等'!K23+'農業'!K23+'その他'!K23+'分離'!AE23</f>
        <v>307561</v>
      </c>
      <c r="AF23" s="120">
        <f>'給与'!L23+'営業等'!L23+'農業'!L23+'その他'!L23+'分離'!AF23</f>
        <v>1242</v>
      </c>
      <c r="AG23" s="120">
        <f>'給与'!M23+'営業等'!M23+'農業'!M23+'その他'!M23+'分離'!AG23</f>
        <v>7511</v>
      </c>
      <c r="AH23" s="120">
        <f>'給与'!N23+'営業等'!N23+'農業'!N23+'その他'!N23+'分離'!AH23</f>
        <v>6967</v>
      </c>
      <c r="AI23" s="120">
        <f>'給与'!O23+'営業等'!O23+'農業'!O23+'その他'!O23+'分離'!AI23</f>
        <v>8815059</v>
      </c>
      <c r="AJ23" s="120">
        <f>'給与'!P23+'営業等'!P23+'農業'!P23+'その他'!P23+'分離'!AJ23</f>
        <v>6086</v>
      </c>
      <c r="AK23" s="140">
        <f>'給与'!Q23+'営業等'!Q23+'農業'!Q23+'その他'!Q23+'分離'!AK23</f>
        <v>8821145</v>
      </c>
      <c r="AL23" s="42" t="s">
        <v>0</v>
      </c>
      <c r="AN23" s="50">
        <v>155034312</v>
      </c>
      <c r="AO23" s="40" t="str">
        <f t="shared" si="2"/>
        <v> </v>
      </c>
      <c r="AP23" s="58">
        <v>9144426</v>
      </c>
      <c r="AQ23" s="40" t="str">
        <f t="shared" si="3"/>
        <v> </v>
      </c>
    </row>
    <row r="24" spans="1:43" s="40" customFormat="1" ht="21.75" customHeight="1">
      <c r="A24" s="47">
        <v>18</v>
      </c>
      <c r="B24" s="42" t="s">
        <v>31</v>
      </c>
      <c r="C24" s="51">
        <f>'給与'!C24+'営業等'!C24+'農業'!C24+'その他'!C24+'分離'!C24</f>
        <v>28208</v>
      </c>
      <c r="D24" s="51">
        <f>'給与'!D24+'営業等'!D24+'農業'!D24+'その他'!D24+'分離'!D24</f>
        <v>1130</v>
      </c>
      <c r="E24" s="51">
        <f>'給与'!E24+'営業等'!E24+'農業'!E24+'その他'!E24+'分離'!E24</f>
        <v>29338</v>
      </c>
      <c r="F24" s="51">
        <f>'給与'!F24+'営業等'!F24+'農業'!F24+'その他'!F24+'分離'!F24</f>
        <v>89808424</v>
      </c>
      <c r="G24" s="51">
        <f>'分離'!G24</f>
        <v>883691</v>
      </c>
      <c r="H24" s="120">
        <f>'分離'!H24</f>
        <v>9335</v>
      </c>
      <c r="I24" s="120">
        <f>'分離'!I24</f>
        <v>350145</v>
      </c>
      <c r="J24" s="120">
        <f>'分離'!J24</f>
        <v>32926</v>
      </c>
      <c r="K24" s="120">
        <f>'分離'!K24</f>
        <v>31488</v>
      </c>
      <c r="L24" s="125">
        <f t="shared" si="4"/>
        <v>91116009</v>
      </c>
      <c r="M24" s="120">
        <f>'給与'!G24+'営業等'!G24+'農業'!G24+'その他'!G24+'分離'!M24</f>
        <v>32163611</v>
      </c>
      <c r="N24" s="120">
        <f>'給与'!H24+'営業等'!H24+'農業'!H24+'その他'!H24+'分離'!N24</f>
        <v>57684046</v>
      </c>
      <c r="O24" s="120">
        <f>'分離'!O24</f>
        <v>846912</v>
      </c>
      <c r="P24" s="140">
        <f>'分離'!P24</f>
        <v>9332</v>
      </c>
      <c r="Q24" s="120">
        <f>'分離'!Q24</f>
        <v>348093</v>
      </c>
      <c r="R24" s="141">
        <f>'分離'!R24</f>
        <v>32904</v>
      </c>
      <c r="S24" s="155" t="s">
        <v>31</v>
      </c>
      <c r="T24" s="156">
        <v>18</v>
      </c>
      <c r="U24" s="155" t="s">
        <v>31</v>
      </c>
      <c r="V24" s="148">
        <f>'分離'!V24</f>
        <v>31111</v>
      </c>
      <c r="W24" s="125">
        <f t="shared" si="0"/>
        <v>58952398</v>
      </c>
      <c r="X24" s="120">
        <f>'給与'!I24+'営業等'!I24+'農業'!I24+'その他'!I24+'分離'!X24</f>
        <v>3459865</v>
      </c>
      <c r="Y24" s="120">
        <f>'分離'!Y24</f>
        <v>25400</v>
      </c>
      <c r="Z24" s="120">
        <f>'分離'!Z24</f>
        <v>503</v>
      </c>
      <c r="AA24" s="120">
        <f>'分離'!AA24</f>
        <v>10444</v>
      </c>
      <c r="AB24" s="120">
        <f>'分離'!AB24</f>
        <v>988</v>
      </c>
      <c r="AC24" s="120">
        <f>'分離'!AC24</f>
        <v>933</v>
      </c>
      <c r="AD24" s="125">
        <f t="shared" si="1"/>
        <v>3498133</v>
      </c>
      <c r="AE24" s="120">
        <f>'給与'!K24+'営業等'!K24+'農業'!K24+'その他'!K24+'分離'!AE24</f>
        <v>122784</v>
      </c>
      <c r="AF24" s="120">
        <f>'給与'!L24+'営業等'!L24+'農業'!L24+'その他'!L24+'分離'!AF24</f>
        <v>358</v>
      </c>
      <c r="AG24" s="120">
        <f>'給与'!M24+'営業等'!M24+'農業'!M24+'その他'!M24+'分離'!AG24</f>
        <v>2501</v>
      </c>
      <c r="AH24" s="120">
        <f>'給与'!N24+'営業等'!N24+'農業'!N24+'その他'!N24+'分離'!AH24</f>
        <v>5758</v>
      </c>
      <c r="AI24" s="120">
        <f>'給与'!O24+'営業等'!O24+'農業'!O24+'その他'!O24+'分離'!AI24</f>
        <v>3363910</v>
      </c>
      <c r="AJ24" s="120">
        <f>'給与'!P24+'営業等'!P24+'農業'!P24+'その他'!P24+'分離'!AJ24</f>
        <v>2822</v>
      </c>
      <c r="AK24" s="140">
        <f>'給与'!Q24+'営業等'!Q24+'農業'!Q24+'その他'!Q24+'分離'!AK24</f>
        <v>3366732</v>
      </c>
      <c r="AL24" s="42" t="s">
        <v>31</v>
      </c>
      <c r="AN24" s="50">
        <v>58952398</v>
      </c>
      <c r="AO24" s="40" t="str">
        <f t="shared" si="2"/>
        <v> </v>
      </c>
      <c r="AP24" s="58">
        <v>3498133</v>
      </c>
      <c r="AQ24" s="40" t="str">
        <f t="shared" si="3"/>
        <v> </v>
      </c>
    </row>
    <row r="25" spans="1:43" s="40" customFormat="1" ht="21.75" customHeight="1">
      <c r="A25" s="47">
        <v>19</v>
      </c>
      <c r="B25" s="42" t="s">
        <v>3</v>
      </c>
      <c r="C25" s="51">
        <f>'給与'!C25+'営業等'!C25+'農業'!C25+'その他'!C25+'分離'!C25</f>
        <v>11386</v>
      </c>
      <c r="D25" s="51">
        <f>'給与'!D25+'営業等'!D25+'農業'!D25+'その他'!D25+'分離'!D25</f>
        <v>971</v>
      </c>
      <c r="E25" s="51">
        <f>'給与'!E25+'営業等'!E25+'農業'!E25+'その他'!E25+'分離'!E25</f>
        <v>12357</v>
      </c>
      <c r="F25" s="51">
        <f>'給与'!F25+'営業等'!F25+'農業'!F25+'その他'!F25+'分離'!F25</f>
        <v>34103756</v>
      </c>
      <c r="G25" s="51">
        <f>'分離'!G25</f>
        <v>297859</v>
      </c>
      <c r="H25" s="120">
        <f>'分離'!H25</f>
        <v>873</v>
      </c>
      <c r="I25" s="120">
        <f>'分離'!I25</f>
        <v>41840</v>
      </c>
      <c r="J25" s="120">
        <f>'分離'!J25</f>
        <v>8882</v>
      </c>
      <c r="K25" s="120">
        <f>'分離'!K25</f>
        <v>14640</v>
      </c>
      <c r="L25" s="125">
        <f t="shared" si="4"/>
        <v>34467850</v>
      </c>
      <c r="M25" s="120">
        <f>'給与'!G25+'営業等'!G25+'農業'!G25+'その他'!G25+'分離'!M25</f>
        <v>13241579</v>
      </c>
      <c r="N25" s="120">
        <f>'給与'!H25+'営業等'!H25+'農業'!H25+'その他'!H25+'分離'!N25</f>
        <v>20872962</v>
      </c>
      <c r="O25" s="120">
        <f>'分離'!O25</f>
        <v>289196</v>
      </c>
      <c r="P25" s="140">
        <f>'分離'!P25</f>
        <v>873</v>
      </c>
      <c r="Q25" s="120">
        <f>'分離'!Q25</f>
        <v>41628</v>
      </c>
      <c r="R25" s="141">
        <f>'分離'!R25</f>
        <v>8877</v>
      </c>
      <c r="S25" s="155" t="s">
        <v>3</v>
      </c>
      <c r="T25" s="156">
        <v>19</v>
      </c>
      <c r="U25" s="155" t="s">
        <v>3</v>
      </c>
      <c r="V25" s="148">
        <f>'分離'!V25</f>
        <v>12735</v>
      </c>
      <c r="W25" s="125">
        <f t="shared" si="0"/>
        <v>21226271</v>
      </c>
      <c r="X25" s="120">
        <f>'給与'!I25+'営業等'!I25+'農業'!I25+'その他'!I25+'分離'!X25</f>
        <v>1251892</v>
      </c>
      <c r="Y25" s="120">
        <f>'分離'!Y25</f>
        <v>8675</v>
      </c>
      <c r="Z25" s="120">
        <f>'分離'!Z25</f>
        <v>47</v>
      </c>
      <c r="AA25" s="120">
        <f>'分離'!AA25</f>
        <v>1250</v>
      </c>
      <c r="AB25" s="120">
        <f>'分離'!AB25</f>
        <v>266</v>
      </c>
      <c r="AC25" s="120">
        <f>'分離'!AC25</f>
        <v>382</v>
      </c>
      <c r="AD25" s="125">
        <f t="shared" si="1"/>
        <v>1262512</v>
      </c>
      <c r="AE25" s="120">
        <f>'給与'!K25+'営業等'!K25+'農業'!K25+'その他'!K25+'分離'!AE25</f>
        <v>47806</v>
      </c>
      <c r="AF25" s="120">
        <f>'給与'!L25+'営業等'!L25+'農業'!L25+'その他'!L25+'分離'!AF25</f>
        <v>328</v>
      </c>
      <c r="AG25" s="120">
        <f>'給与'!M25+'営業等'!M25+'農業'!M25+'その他'!M25+'分離'!AG25</f>
        <v>1000</v>
      </c>
      <c r="AH25" s="120">
        <f>'給与'!N25+'営業等'!N25+'農業'!N25+'その他'!N25+'分離'!AH25</f>
        <v>602</v>
      </c>
      <c r="AI25" s="120">
        <f>'給与'!O25+'営業等'!O25+'農業'!O25+'その他'!O25+'分離'!AI25</f>
        <v>1180438</v>
      </c>
      <c r="AJ25" s="120">
        <f>'給与'!P25+'営業等'!P25+'農業'!P25+'その他'!P25+'分離'!AJ25</f>
        <v>32338</v>
      </c>
      <c r="AK25" s="140">
        <f>'給与'!Q25+'営業等'!Q25+'農業'!Q25+'その他'!Q25+'分離'!AK25</f>
        <v>1212776</v>
      </c>
      <c r="AL25" s="42" t="s">
        <v>3</v>
      </c>
      <c r="AN25" s="50">
        <v>21226271</v>
      </c>
      <c r="AO25" s="40" t="str">
        <f t="shared" si="2"/>
        <v> </v>
      </c>
      <c r="AP25" s="58">
        <v>1262512</v>
      </c>
      <c r="AQ25" s="40" t="str">
        <f t="shared" si="3"/>
        <v> </v>
      </c>
    </row>
    <row r="26" spans="1:43" s="40" customFormat="1" ht="21.75" customHeight="1">
      <c r="A26" s="47">
        <v>20</v>
      </c>
      <c r="B26" s="42" t="s">
        <v>32</v>
      </c>
      <c r="C26" s="51">
        <f>'給与'!C26+'営業等'!C26+'農業'!C26+'その他'!C26+'分離'!C26</f>
        <v>29728</v>
      </c>
      <c r="D26" s="51">
        <f>'給与'!D26+'営業等'!D26+'農業'!D26+'その他'!D26+'分離'!D26</f>
        <v>996</v>
      </c>
      <c r="E26" s="51">
        <f>'給与'!E26+'営業等'!E26+'農業'!E26+'その他'!E26+'分離'!E26</f>
        <v>30724</v>
      </c>
      <c r="F26" s="51">
        <f>'給与'!F26+'営業等'!F26+'農業'!F26+'その他'!F26+'分離'!F26</f>
        <v>113212661</v>
      </c>
      <c r="G26" s="51">
        <f>'分離'!G26</f>
        <v>1898923</v>
      </c>
      <c r="H26" s="120">
        <f>'分離'!H26</f>
        <v>44659</v>
      </c>
      <c r="I26" s="120">
        <f>'分離'!I26</f>
        <v>1173591</v>
      </c>
      <c r="J26" s="120">
        <f>'分離'!J26</f>
        <v>65363</v>
      </c>
      <c r="K26" s="120">
        <f>'分離'!K26</f>
        <v>64567</v>
      </c>
      <c r="L26" s="125">
        <f t="shared" si="4"/>
        <v>116459764</v>
      </c>
      <c r="M26" s="120">
        <f>'給与'!G26+'営業等'!G26+'農業'!G26+'その他'!G26+'分離'!M26</f>
        <v>37483479</v>
      </c>
      <c r="N26" s="120">
        <f>'給与'!H26+'営業等'!H26+'農業'!H26+'その他'!H26+'分離'!N26</f>
        <v>75774399</v>
      </c>
      <c r="O26" s="120">
        <f>'分離'!O26</f>
        <v>1864417</v>
      </c>
      <c r="P26" s="140">
        <f>'分離'!P26</f>
        <v>43735</v>
      </c>
      <c r="Q26" s="120">
        <f>'分離'!Q26</f>
        <v>1165088</v>
      </c>
      <c r="R26" s="141">
        <f>'分離'!R26</f>
        <v>65322</v>
      </c>
      <c r="S26" s="155" t="s">
        <v>32</v>
      </c>
      <c r="T26" s="156">
        <v>20</v>
      </c>
      <c r="U26" s="155" t="s">
        <v>32</v>
      </c>
      <c r="V26" s="148">
        <f>'分離'!V26</f>
        <v>63324</v>
      </c>
      <c r="W26" s="125">
        <f t="shared" si="0"/>
        <v>78976285</v>
      </c>
      <c r="X26" s="120">
        <f>'給与'!I26+'営業等'!I26+'農業'!I26+'その他'!I26+'分離'!X26</f>
        <v>4545217</v>
      </c>
      <c r="Y26" s="120">
        <f>'分離'!Y26</f>
        <v>55420</v>
      </c>
      <c r="Z26" s="120">
        <f>'分離'!Z26</f>
        <v>1895</v>
      </c>
      <c r="AA26" s="120">
        <f>'分離'!AA26</f>
        <v>34949</v>
      </c>
      <c r="AB26" s="120">
        <f>'分離'!AB26</f>
        <v>1960</v>
      </c>
      <c r="AC26" s="120">
        <f>'分離'!AC26</f>
        <v>1900</v>
      </c>
      <c r="AD26" s="125">
        <f t="shared" si="1"/>
        <v>4641341</v>
      </c>
      <c r="AE26" s="120">
        <f>'給与'!K26+'営業等'!K26+'農業'!K26+'その他'!K26+'分離'!AE26</f>
        <v>162907</v>
      </c>
      <c r="AF26" s="120">
        <f>'給与'!L26+'営業等'!L26+'農業'!L26+'その他'!L26+'分離'!AF26</f>
        <v>184</v>
      </c>
      <c r="AG26" s="120">
        <f>'給与'!M26+'営業等'!M26+'農業'!M26+'その他'!M26+'分離'!AG26</f>
        <v>5797</v>
      </c>
      <c r="AH26" s="120">
        <f>'給与'!N26+'営業等'!N26+'農業'!N26+'その他'!N26+'分離'!AH26</f>
        <v>15104</v>
      </c>
      <c r="AI26" s="120">
        <f>'給与'!O26+'営業等'!O26+'農業'!O26+'その他'!O26+'分離'!AI26</f>
        <v>4453923</v>
      </c>
      <c r="AJ26" s="120">
        <f>'給与'!P26+'営業等'!P26+'農業'!P26+'その他'!P26+'分離'!AJ26</f>
        <v>3426</v>
      </c>
      <c r="AK26" s="140">
        <f>'給与'!Q26+'営業等'!Q26+'農業'!Q26+'その他'!Q26+'分離'!AK26</f>
        <v>4457349</v>
      </c>
      <c r="AL26" s="42" t="s">
        <v>32</v>
      </c>
      <c r="AN26" s="50">
        <v>78976285</v>
      </c>
      <c r="AO26" s="40" t="str">
        <f t="shared" si="2"/>
        <v> </v>
      </c>
      <c r="AP26" s="58">
        <v>4641341</v>
      </c>
      <c r="AQ26" s="40" t="str">
        <f t="shared" si="3"/>
        <v> </v>
      </c>
    </row>
    <row r="27" spans="1:43" s="40" customFormat="1" ht="21.75" customHeight="1">
      <c r="A27" s="47">
        <v>21</v>
      </c>
      <c r="B27" s="42" t="s">
        <v>50</v>
      </c>
      <c r="C27" s="51">
        <f>'給与'!C27+'営業等'!C27+'農業'!C27+'その他'!C27+'分離'!C27</f>
        <v>16273</v>
      </c>
      <c r="D27" s="51">
        <f>'給与'!D27+'営業等'!D27+'農業'!D27+'その他'!D27+'分離'!D27</f>
        <v>1350</v>
      </c>
      <c r="E27" s="51">
        <f>'給与'!E27+'営業等'!E27+'農業'!E27+'その他'!E27+'分離'!E27</f>
        <v>17623</v>
      </c>
      <c r="F27" s="51">
        <f>'給与'!F27+'営業等'!F27+'農業'!F27+'その他'!F27+'分離'!F27</f>
        <v>46178419</v>
      </c>
      <c r="G27" s="51">
        <f>'分離'!G27</f>
        <v>178528</v>
      </c>
      <c r="H27" s="120">
        <f>'分離'!H27</f>
        <v>30281</v>
      </c>
      <c r="I27" s="120">
        <f>'分離'!I27</f>
        <v>60288</v>
      </c>
      <c r="J27" s="120">
        <f>'分離'!J27</f>
        <v>26682</v>
      </c>
      <c r="K27" s="120">
        <f>'分離'!K27</f>
        <v>13663</v>
      </c>
      <c r="L27" s="125">
        <f t="shared" si="4"/>
        <v>46487861</v>
      </c>
      <c r="M27" s="120">
        <f>'給与'!G27+'営業等'!G27+'農業'!G27+'その他'!G27+'分離'!M27</f>
        <v>19042275</v>
      </c>
      <c r="N27" s="120">
        <f>'給与'!H27+'営業等'!H27+'農業'!H27+'その他'!H27+'分離'!N27</f>
        <v>27150048</v>
      </c>
      <c r="O27" s="120">
        <f>'分離'!O27</f>
        <v>166394</v>
      </c>
      <c r="P27" s="140">
        <f>'分離'!P27</f>
        <v>29754</v>
      </c>
      <c r="Q27" s="120">
        <f>'分離'!Q27</f>
        <v>59060</v>
      </c>
      <c r="R27" s="141">
        <f>'分離'!R27</f>
        <v>26672</v>
      </c>
      <c r="S27" s="155" t="s">
        <v>50</v>
      </c>
      <c r="T27" s="156">
        <v>21</v>
      </c>
      <c r="U27" s="155" t="s">
        <v>50</v>
      </c>
      <c r="V27" s="148">
        <f>'分離'!V27</f>
        <v>13658</v>
      </c>
      <c r="W27" s="125">
        <f t="shared" si="0"/>
        <v>27445586</v>
      </c>
      <c r="X27" s="120">
        <f>'給与'!I27+'営業等'!I27+'農業'!I27+'その他'!I27+'分離'!X27</f>
        <v>1628331</v>
      </c>
      <c r="Y27" s="120">
        <f>'分離'!Y27</f>
        <v>4962</v>
      </c>
      <c r="Z27" s="120">
        <f>'分離'!Z27</f>
        <v>1606</v>
      </c>
      <c r="AA27" s="120">
        <f>'分離'!AA27</f>
        <v>1774</v>
      </c>
      <c r="AB27" s="120">
        <f>'分離'!AB27</f>
        <v>800</v>
      </c>
      <c r="AC27" s="120">
        <f>'分離'!AC27</f>
        <v>411</v>
      </c>
      <c r="AD27" s="125">
        <f t="shared" si="1"/>
        <v>1637884</v>
      </c>
      <c r="AE27" s="120">
        <f>'給与'!K27+'営業等'!K27+'農業'!K27+'その他'!K27+'分離'!AE27</f>
        <v>60006</v>
      </c>
      <c r="AF27" s="120">
        <f>'給与'!L27+'営業等'!L27+'農業'!L27+'その他'!L27+'分離'!AF27</f>
        <v>230</v>
      </c>
      <c r="AG27" s="120">
        <f>'給与'!M27+'営業等'!M27+'農業'!M27+'その他'!M27+'分離'!AG27</f>
        <v>1699</v>
      </c>
      <c r="AH27" s="120">
        <f>'給与'!N27+'営業等'!N27+'農業'!N27+'その他'!N27+'分離'!AH27</f>
        <v>1555</v>
      </c>
      <c r="AI27" s="120">
        <f>'給与'!O27+'営業等'!O27+'農業'!O27+'その他'!O27+'分離'!AI27</f>
        <v>1536959</v>
      </c>
      <c r="AJ27" s="120">
        <f>'給与'!P27+'営業等'!P27+'農業'!P27+'その他'!P27+'分離'!AJ27</f>
        <v>37435</v>
      </c>
      <c r="AK27" s="140">
        <f>'給与'!Q27+'営業等'!Q27+'農業'!Q27+'その他'!Q27+'分離'!AK27</f>
        <v>1574394</v>
      </c>
      <c r="AL27" s="42" t="s">
        <v>50</v>
      </c>
      <c r="AN27" s="50">
        <v>27445586</v>
      </c>
      <c r="AO27" s="40" t="str">
        <f t="shared" si="2"/>
        <v> </v>
      </c>
      <c r="AP27" s="58">
        <v>1637884</v>
      </c>
      <c r="AQ27" s="40" t="str">
        <f t="shared" si="3"/>
        <v> </v>
      </c>
    </row>
    <row r="28" spans="1:43" s="40" customFormat="1" ht="21.75" customHeight="1">
      <c r="A28" s="47">
        <v>22</v>
      </c>
      <c r="B28" s="42" t="s">
        <v>51</v>
      </c>
      <c r="C28" s="51">
        <f>'給与'!C28+'営業等'!C28+'農業'!C28+'その他'!C28+'分離'!C28</f>
        <v>22181</v>
      </c>
      <c r="D28" s="51">
        <f>'給与'!D28+'営業等'!D28+'農業'!D28+'その他'!D28+'分離'!D28</f>
        <v>2085</v>
      </c>
      <c r="E28" s="51">
        <f>'給与'!E28+'営業等'!E28+'農業'!E28+'その他'!E28+'分離'!E28</f>
        <v>24266</v>
      </c>
      <c r="F28" s="51">
        <f>'給与'!F28+'営業等'!F28+'農業'!F28+'その他'!F28+'分離'!F28</f>
        <v>68846076</v>
      </c>
      <c r="G28" s="51">
        <f>'分離'!G28</f>
        <v>607363</v>
      </c>
      <c r="H28" s="120">
        <f>'分離'!H28</f>
        <v>50180</v>
      </c>
      <c r="I28" s="120">
        <f>'分離'!I28</f>
        <v>87398</v>
      </c>
      <c r="J28" s="120">
        <f>'分離'!J28</f>
        <v>34527</v>
      </c>
      <c r="K28" s="120">
        <f>'分離'!K28</f>
        <v>51812</v>
      </c>
      <c r="L28" s="125">
        <f t="shared" si="4"/>
        <v>69677356</v>
      </c>
      <c r="M28" s="120">
        <f>'給与'!G28+'営業等'!G28+'農業'!G28+'その他'!G28+'分離'!M28</f>
        <v>26808398</v>
      </c>
      <c r="N28" s="120">
        <f>'給与'!H28+'営業等'!H28+'農業'!H28+'その他'!H28+'分離'!N28</f>
        <v>42063202</v>
      </c>
      <c r="O28" s="120">
        <f>'分離'!O28</f>
        <v>586373</v>
      </c>
      <c r="P28" s="140">
        <f>'分離'!P28</f>
        <v>49148</v>
      </c>
      <c r="Q28" s="120">
        <f>'分離'!Q28</f>
        <v>85645</v>
      </c>
      <c r="R28" s="141">
        <f>'分離'!R28</f>
        <v>34517</v>
      </c>
      <c r="S28" s="155" t="s">
        <v>51</v>
      </c>
      <c r="T28" s="156">
        <v>22</v>
      </c>
      <c r="U28" s="155" t="s">
        <v>51</v>
      </c>
      <c r="V28" s="148">
        <f>'分離'!V28</f>
        <v>50073</v>
      </c>
      <c r="W28" s="125">
        <f t="shared" si="0"/>
        <v>42868958</v>
      </c>
      <c r="X28" s="120">
        <f>'給与'!I28+'営業等'!I28+'農業'!I28+'その他'!I28+'分離'!X28</f>
        <v>2522840</v>
      </c>
      <c r="Y28" s="120">
        <f>'分離'!Y28</f>
        <v>17587</v>
      </c>
      <c r="Z28" s="120">
        <f>'分離'!Z28</f>
        <v>2652</v>
      </c>
      <c r="AA28" s="120">
        <f>'分離'!AA28</f>
        <v>2566</v>
      </c>
      <c r="AB28" s="120">
        <f>'分離'!AB28</f>
        <v>1034</v>
      </c>
      <c r="AC28" s="120">
        <f>'分離'!AC28</f>
        <v>1503</v>
      </c>
      <c r="AD28" s="125">
        <f t="shared" si="1"/>
        <v>2548182</v>
      </c>
      <c r="AE28" s="120">
        <f>'給与'!K28+'営業等'!K28+'農業'!K28+'その他'!K28+'分離'!AE28</f>
        <v>95540</v>
      </c>
      <c r="AF28" s="120">
        <f>'給与'!L28+'営業等'!L28+'農業'!L28+'その他'!L28+'分離'!AF28</f>
        <v>356</v>
      </c>
      <c r="AG28" s="120">
        <f>'給与'!M28+'営業等'!M28+'農業'!M28+'その他'!M28+'分離'!AG28</f>
        <v>2227</v>
      </c>
      <c r="AH28" s="120">
        <f>'給与'!N28+'営業等'!N28+'農業'!N28+'その他'!N28+'分離'!AH28</f>
        <v>1597</v>
      </c>
      <c r="AI28" s="120">
        <f>'給与'!O28+'営業等'!O28+'農業'!O28+'その他'!O28+'分離'!AI28</f>
        <v>2366213</v>
      </c>
      <c r="AJ28" s="120">
        <f>'給与'!P28+'営業等'!P28+'農業'!P28+'その他'!P28+'分離'!AJ28</f>
        <v>82221</v>
      </c>
      <c r="AK28" s="140">
        <f>'給与'!Q28+'営業等'!Q28+'農業'!Q28+'その他'!Q28+'分離'!AK28</f>
        <v>2448434</v>
      </c>
      <c r="AL28" s="42" t="s">
        <v>51</v>
      </c>
      <c r="AN28" s="50">
        <v>42868958</v>
      </c>
      <c r="AO28" s="40" t="str">
        <f t="shared" si="2"/>
        <v> </v>
      </c>
      <c r="AP28" s="58">
        <v>2548182</v>
      </c>
      <c r="AQ28" s="40" t="str">
        <f t="shared" si="3"/>
        <v> </v>
      </c>
    </row>
    <row r="29" spans="1:43" s="40" customFormat="1" ht="21.75" customHeight="1">
      <c r="A29" s="47">
        <v>23</v>
      </c>
      <c r="B29" s="42" t="s">
        <v>52</v>
      </c>
      <c r="C29" s="51">
        <f>'給与'!C29+'営業等'!C29+'農業'!C29+'その他'!C29+'分離'!C29</f>
        <v>43085</v>
      </c>
      <c r="D29" s="51">
        <f>'給与'!D29+'営業等'!D29+'農業'!D29+'その他'!D29+'分離'!D29</f>
        <v>3556</v>
      </c>
      <c r="E29" s="51">
        <f>'給与'!E29+'営業等'!E29+'農業'!E29+'その他'!E29+'分離'!E29</f>
        <v>46641</v>
      </c>
      <c r="F29" s="51">
        <f>'給与'!F29+'営業等'!F29+'農業'!F29+'その他'!F29+'分離'!F29</f>
        <v>127695065</v>
      </c>
      <c r="G29" s="51">
        <f>'分離'!G29</f>
        <v>1562019</v>
      </c>
      <c r="H29" s="120">
        <f>'分離'!H29</f>
        <v>16729</v>
      </c>
      <c r="I29" s="120">
        <f>'分離'!I29</f>
        <v>499827</v>
      </c>
      <c r="J29" s="120">
        <f>'分離'!J29</f>
        <v>20417</v>
      </c>
      <c r="K29" s="120">
        <f>'分離'!K29</f>
        <v>58326</v>
      </c>
      <c r="L29" s="125">
        <f t="shared" si="4"/>
        <v>129852383</v>
      </c>
      <c r="M29" s="120">
        <f>'給与'!G29+'営業等'!G29+'農業'!G29+'その他'!G29+'分離'!M29</f>
        <v>49567825</v>
      </c>
      <c r="N29" s="120">
        <f>'給与'!H29+'営業等'!H29+'農業'!H29+'その他'!H29+'分離'!N29</f>
        <v>78189619</v>
      </c>
      <c r="O29" s="120">
        <f>'分離'!O29</f>
        <v>1514248</v>
      </c>
      <c r="P29" s="140">
        <f>'分離'!P29</f>
        <v>13970</v>
      </c>
      <c r="Q29" s="120">
        <f>'分離'!Q29</f>
        <v>493553</v>
      </c>
      <c r="R29" s="141">
        <f>'分離'!R29</f>
        <v>20343</v>
      </c>
      <c r="S29" s="155" t="s">
        <v>52</v>
      </c>
      <c r="T29" s="156">
        <v>23</v>
      </c>
      <c r="U29" s="155" t="s">
        <v>52</v>
      </c>
      <c r="V29" s="148">
        <f>'分離'!V29</f>
        <v>52825</v>
      </c>
      <c r="W29" s="125">
        <f t="shared" si="0"/>
        <v>80284558</v>
      </c>
      <c r="X29" s="120">
        <f>'給与'!I29+'営業等'!I29+'農業'!I29+'その他'!I29+'分離'!X29</f>
        <v>4689886</v>
      </c>
      <c r="Y29" s="120">
        <f>'分離'!Y29</f>
        <v>45175</v>
      </c>
      <c r="Z29" s="120">
        <f>'分離'!Z29</f>
        <v>755</v>
      </c>
      <c r="AA29" s="120">
        <f>'分離'!AA29</f>
        <v>14804</v>
      </c>
      <c r="AB29" s="120">
        <f>'分離'!AB29</f>
        <v>608</v>
      </c>
      <c r="AC29" s="120">
        <f>'分離'!AC29</f>
        <v>1583</v>
      </c>
      <c r="AD29" s="125">
        <f t="shared" si="1"/>
        <v>4752811</v>
      </c>
      <c r="AE29" s="120">
        <f>'給与'!K29+'営業等'!K29+'農業'!K29+'その他'!K29+'分離'!AE29</f>
        <v>166535</v>
      </c>
      <c r="AF29" s="120">
        <f>'給与'!L29+'営業等'!L29+'農業'!L29+'その他'!L29+'分離'!AF29</f>
        <v>973</v>
      </c>
      <c r="AG29" s="120">
        <f>'給与'!M29+'営業等'!M29+'農業'!M29+'その他'!M29+'分離'!AG29</f>
        <v>3566</v>
      </c>
      <c r="AH29" s="120">
        <f>'給与'!N29+'営業等'!N29+'農業'!N29+'その他'!N29+'分離'!AH29</f>
        <v>2686</v>
      </c>
      <c r="AI29" s="120">
        <f>'給与'!O29+'営業等'!O29+'農業'!O29+'その他'!O29+'分離'!AI29</f>
        <v>4454750</v>
      </c>
      <c r="AJ29" s="120">
        <f>'給与'!P29+'営業等'!P29+'農業'!P29+'その他'!P29+'分離'!AJ29</f>
        <v>121886</v>
      </c>
      <c r="AK29" s="140">
        <f>'給与'!Q29+'営業等'!Q29+'農業'!Q29+'その他'!Q29+'分離'!AK29</f>
        <v>4576636</v>
      </c>
      <c r="AL29" s="42" t="s">
        <v>52</v>
      </c>
      <c r="AN29" s="50">
        <v>80284558</v>
      </c>
      <c r="AO29" s="40" t="str">
        <f t="shared" si="2"/>
        <v> </v>
      </c>
      <c r="AP29" s="58">
        <v>4752811</v>
      </c>
      <c r="AQ29" s="40" t="str">
        <f t="shared" si="3"/>
        <v> </v>
      </c>
    </row>
    <row r="30" spans="1:43" s="40" customFormat="1" ht="21.75" customHeight="1">
      <c r="A30" s="47">
        <v>24</v>
      </c>
      <c r="B30" s="42" t="s">
        <v>53</v>
      </c>
      <c r="C30" s="51">
        <f>'給与'!C30+'営業等'!C30+'農業'!C30+'その他'!C30+'分離'!C30</f>
        <v>23525</v>
      </c>
      <c r="D30" s="51">
        <f>'給与'!D30+'営業等'!D30+'農業'!D30+'その他'!D30+'分離'!D30</f>
        <v>982</v>
      </c>
      <c r="E30" s="51">
        <f>'給与'!E30+'営業等'!E30+'農業'!E30+'その他'!E30+'分離'!E30</f>
        <v>24507</v>
      </c>
      <c r="F30" s="51">
        <f>'給与'!F30+'営業等'!F30+'農業'!F30+'その他'!F30+'分離'!F30</f>
        <v>65938623</v>
      </c>
      <c r="G30" s="51">
        <f>'分離'!G30</f>
        <v>579029</v>
      </c>
      <c r="H30" s="120">
        <f>'分離'!H30</f>
        <v>90244</v>
      </c>
      <c r="I30" s="120">
        <f>'分離'!I30</f>
        <v>151660</v>
      </c>
      <c r="J30" s="120">
        <f>'分離'!J30</f>
        <v>17824</v>
      </c>
      <c r="K30" s="120">
        <f>'分離'!K30</f>
        <v>20121</v>
      </c>
      <c r="L30" s="125">
        <f t="shared" si="4"/>
        <v>66797501</v>
      </c>
      <c r="M30" s="120">
        <f>'給与'!G30+'営業等'!G30+'農業'!G30+'その他'!G30+'分離'!M30</f>
        <v>25272628</v>
      </c>
      <c r="N30" s="120">
        <f>'給与'!H30+'営業等'!H30+'農業'!H30+'その他'!H30+'分離'!N30</f>
        <v>40686437</v>
      </c>
      <c r="O30" s="120">
        <f>'分離'!O30</f>
        <v>561841</v>
      </c>
      <c r="P30" s="140">
        <f>'分離'!P30</f>
        <v>90241</v>
      </c>
      <c r="Q30" s="120">
        <f>'分離'!Q30</f>
        <v>149275</v>
      </c>
      <c r="R30" s="141">
        <f>'分離'!R30</f>
        <v>17813</v>
      </c>
      <c r="S30" s="155" t="s">
        <v>53</v>
      </c>
      <c r="T30" s="156">
        <v>24</v>
      </c>
      <c r="U30" s="155" t="s">
        <v>53</v>
      </c>
      <c r="V30" s="148">
        <f>'分離'!V30</f>
        <v>19266</v>
      </c>
      <c r="W30" s="125">
        <f t="shared" si="0"/>
        <v>41524873</v>
      </c>
      <c r="X30" s="120">
        <f>'給与'!I30+'営業等'!I30+'農業'!I30+'その他'!I30+'分離'!X30</f>
        <v>2440208</v>
      </c>
      <c r="Y30" s="120">
        <f>'分離'!Y30</f>
        <v>16819</v>
      </c>
      <c r="Z30" s="120">
        <f>'分離'!Z30</f>
        <v>4871</v>
      </c>
      <c r="AA30" s="120">
        <f>'分離'!AA30</f>
        <v>4478</v>
      </c>
      <c r="AB30" s="120">
        <f>'分離'!AB30</f>
        <v>536</v>
      </c>
      <c r="AC30" s="120">
        <f>'分離'!AC30</f>
        <v>577</v>
      </c>
      <c r="AD30" s="125">
        <f t="shared" si="1"/>
        <v>2467489</v>
      </c>
      <c r="AE30" s="120">
        <f>'給与'!K30+'営業等'!K30+'農業'!K30+'その他'!K30+'分離'!AE30</f>
        <v>85159</v>
      </c>
      <c r="AF30" s="120">
        <f>'給与'!L30+'営業等'!L30+'農業'!L30+'その他'!L30+'分離'!AF30</f>
        <v>649</v>
      </c>
      <c r="AG30" s="120">
        <f>'給与'!M30+'営業等'!M30+'農業'!M30+'その他'!M30+'分離'!AG30</f>
        <v>1097</v>
      </c>
      <c r="AH30" s="120">
        <f>'給与'!N30+'営業等'!N30+'農業'!N30+'その他'!N30+'分離'!AH30</f>
        <v>3983</v>
      </c>
      <c r="AI30" s="120">
        <f>'給与'!O30+'営業等'!O30+'農業'!O30+'その他'!O30+'分離'!AI30</f>
        <v>2373916</v>
      </c>
      <c r="AJ30" s="120">
        <f>'給与'!P30+'営業等'!P30+'農業'!P30+'その他'!P30+'分離'!AJ30</f>
        <v>2685</v>
      </c>
      <c r="AK30" s="140">
        <f>'給与'!Q30+'営業等'!Q30+'農業'!Q30+'その他'!Q30+'分離'!AK30</f>
        <v>2376601</v>
      </c>
      <c r="AL30" s="42" t="s">
        <v>53</v>
      </c>
      <c r="AN30" s="50">
        <v>41524873</v>
      </c>
      <c r="AO30" s="40" t="str">
        <f t="shared" si="2"/>
        <v> </v>
      </c>
      <c r="AP30" s="58">
        <v>2467489</v>
      </c>
      <c r="AQ30" s="40" t="str">
        <f t="shared" si="3"/>
        <v> </v>
      </c>
    </row>
    <row r="31" spans="1:43" s="40" customFormat="1" ht="21.75" customHeight="1">
      <c r="A31" s="47">
        <v>25</v>
      </c>
      <c r="B31" s="42" t="s">
        <v>54</v>
      </c>
      <c r="C31" s="51">
        <f>'給与'!C31+'営業等'!C31+'農業'!C31+'その他'!C31+'分離'!C31</f>
        <v>17376</v>
      </c>
      <c r="D31" s="51">
        <f>'給与'!D31+'営業等'!D31+'農業'!D31+'その他'!D31+'分離'!D31</f>
        <v>877</v>
      </c>
      <c r="E31" s="51">
        <f>'給与'!E31+'営業等'!E31+'農業'!E31+'その他'!E31+'分離'!E31</f>
        <v>18253</v>
      </c>
      <c r="F31" s="51">
        <f>'給与'!F31+'営業等'!F31+'農業'!F31+'その他'!F31+'分離'!F31</f>
        <v>47825166</v>
      </c>
      <c r="G31" s="51">
        <f>'分離'!G31</f>
        <v>224025</v>
      </c>
      <c r="H31" s="120">
        <f>'分離'!H31</f>
        <v>12361</v>
      </c>
      <c r="I31" s="120">
        <f>'分離'!I31</f>
        <v>142849</v>
      </c>
      <c r="J31" s="120">
        <f>'分離'!J31</f>
        <v>14799</v>
      </c>
      <c r="K31" s="120">
        <f>'分離'!K31</f>
        <v>7726</v>
      </c>
      <c r="L31" s="125">
        <f t="shared" si="4"/>
        <v>48226926</v>
      </c>
      <c r="M31" s="120">
        <f>'給与'!G31+'営業等'!G31+'農業'!G31+'その他'!G31+'分離'!M31</f>
        <v>19467360</v>
      </c>
      <c r="N31" s="120">
        <f>'給与'!H31+'営業等'!H31+'農業'!H31+'その他'!H31+'分離'!N31</f>
        <v>28370908</v>
      </c>
      <c r="O31" s="120">
        <f>'分離'!O31</f>
        <v>214530</v>
      </c>
      <c r="P31" s="140">
        <f>'分離'!P31</f>
        <v>12031</v>
      </c>
      <c r="Q31" s="120">
        <f>'分離'!Q31</f>
        <v>139894</v>
      </c>
      <c r="R31" s="141">
        <f>'分離'!R31</f>
        <v>14792</v>
      </c>
      <c r="S31" s="155" t="s">
        <v>54</v>
      </c>
      <c r="T31" s="156">
        <v>25</v>
      </c>
      <c r="U31" s="155" t="s">
        <v>54</v>
      </c>
      <c r="V31" s="148">
        <f>'分離'!V31</f>
        <v>7411</v>
      </c>
      <c r="W31" s="125">
        <f t="shared" si="0"/>
        <v>28759566</v>
      </c>
      <c r="X31" s="120">
        <f>'給与'!I31+'営業等'!I31+'農業'!I31+'その他'!I31+'分離'!X31</f>
        <v>1701513</v>
      </c>
      <c r="Y31" s="120">
        <f>'分離'!Y31</f>
        <v>6434</v>
      </c>
      <c r="Z31" s="120">
        <f>'分離'!Z31</f>
        <v>650</v>
      </c>
      <c r="AA31" s="120">
        <f>'分離'!AA31</f>
        <v>4197</v>
      </c>
      <c r="AB31" s="120">
        <f>'分離'!AB31</f>
        <v>444</v>
      </c>
      <c r="AC31" s="120">
        <f>'分離'!AC31</f>
        <v>222</v>
      </c>
      <c r="AD31" s="125">
        <f t="shared" si="1"/>
        <v>1713460</v>
      </c>
      <c r="AE31" s="120">
        <f>'給与'!K31+'営業等'!K31+'農業'!K31+'その他'!K31+'分離'!AE31</f>
        <v>57631</v>
      </c>
      <c r="AF31" s="120">
        <f>'給与'!L31+'営業等'!L31+'農業'!L31+'その他'!L31+'分離'!AF31</f>
        <v>396</v>
      </c>
      <c r="AG31" s="120">
        <f>'給与'!M31+'営業等'!M31+'農業'!M31+'その他'!M31+'分離'!AG31</f>
        <v>1754</v>
      </c>
      <c r="AH31" s="120">
        <f>'給与'!N31+'営業等'!N31+'農業'!N31+'その他'!N31+'分離'!AH31</f>
        <v>3032</v>
      </c>
      <c r="AI31" s="120">
        <f>'給与'!O31+'営業等'!O31+'農業'!O31+'その他'!O31+'分離'!AI31</f>
        <v>1648327</v>
      </c>
      <c r="AJ31" s="120">
        <f>'給与'!P31+'営業等'!P31+'農業'!P31+'その他'!P31+'分離'!AJ31</f>
        <v>2320</v>
      </c>
      <c r="AK31" s="140">
        <f>'給与'!Q31+'営業等'!Q31+'農業'!Q31+'その他'!Q31+'分離'!AK31</f>
        <v>1650647</v>
      </c>
      <c r="AL31" s="42" t="s">
        <v>54</v>
      </c>
      <c r="AN31" s="50">
        <v>28759566</v>
      </c>
      <c r="AO31" s="40" t="str">
        <f t="shared" si="2"/>
        <v> </v>
      </c>
      <c r="AP31" s="58">
        <v>1713460</v>
      </c>
      <c r="AQ31" s="40" t="str">
        <f t="shared" si="3"/>
        <v> </v>
      </c>
    </row>
    <row r="32" spans="1:43" s="40" customFormat="1" ht="21.75" customHeight="1">
      <c r="A32" s="47">
        <v>26</v>
      </c>
      <c r="B32" s="42" t="s">
        <v>55</v>
      </c>
      <c r="C32" s="51">
        <f>'給与'!C32+'営業等'!C32+'農業'!C32+'その他'!C32+'分離'!C32</f>
        <v>17368</v>
      </c>
      <c r="D32" s="51">
        <f>'給与'!D32+'営業等'!D32+'農業'!D32+'その他'!D32+'分離'!D32</f>
        <v>1363</v>
      </c>
      <c r="E32" s="51">
        <f>'給与'!E32+'営業等'!E32+'農業'!E32+'その他'!E32+'分離'!E32</f>
        <v>18731</v>
      </c>
      <c r="F32" s="51">
        <f>'給与'!F32+'営業等'!F32+'農業'!F32+'その他'!F32+'分離'!F32</f>
        <v>54357882</v>
      </c>
      <c r="G32" s="51">
        <f>'分離'!G32</f>
        <v>349849</v>
      </c>
      <c r="H32" s="120">
        <f>'分離'!H32</f>
        <v>252</v>
      </c>
      <c r="I32" s="120">
        <f>'分離'!I32</f>
        <v>389385</v>
      </c>
      <c r="J32" s="120">
        <f>'分離'!J32</f>
        <v>23518</v>
      </c>
      <c r="K32" s="120">
        <f>'分離'!K32</f>
        <v>12217</v>
      </c>
      <c r="L32" s="125">
        <f t="shared" si="4"/>
        <v>55133103</v>
      </c>
      <c r="M32" s="120">
        <f>'給与'!G32+'営業等'!G32+'農業'!G32+'その他'!G32+'分離'!M32</f>
        <v>20563702</v>
      </c>
      <c r="N32" s="120">
        <f>'給与'!H32+'営業等'!H32+'農業'!H32+'その他'!H32+'分離'!N32</f>
        <v>33805271</v>
      </c>
      <c r="O32" s="120">
        <f>'分離'!O32</f>
        <v>339973</v>
      </c>
      <c r="P32" s="140">
        <f>'分離'!P32</f>
        <v>252</v>
      </c>
      <c r="Q32" s="120">
        <f>'分離'!Q32</f>
        <v>388414</v>
      </c>
      <c r="R32" s="141">
        <f>'分離'!R32</f>
        <v>23507</v>
      </c>
      <c r="S32" s="155" t="s">
        <v>55</v>
      </c>
      <c r="T32" s="156">
        <v>26</v>
      </c>
      <c r="U32" s="155" t="s">
        <v>55</v>
      </c>
      <c r="V32" s="148">
        <f>'分離'!V32</f>
        <v>11984</v>
      </c>
      <c r="W32" s="125">
        <f t="shared" si="0"/>
        <v>34569401</v>
      </c>
      <c r="X32" s="120">
        <f>'給与'!I32+'営業等'!I32+'農業'!I32+'その他'!I32+'分離'!X32</f>
        <v>2027567</v>
      </c>
      <c r="Y32" s="120">
        <f>'分離'!Y32</f>
        <v>10195</v>
      </c>
      <c r="Z32" s="120">
        <f>'分離'!Z32</f>
        <v>15</v>
      </c>
      <c r="AA32" s="120">
        <f>'分離'!AA32</f>
        <v>11650</v>
      </c>
      <c r="AB32" s="120">
        <f>'分離'!AB32</f>
        <v>704</v>
      </c>
      <c r="AC32" s="120">
        <f>'分離'!AC32</f>
        <v>360</v>
      </c>
      <c r="AD32" s="125">
        <f t="shared" si="1"/>
        <v>2050491</v>
      </c>
      <c r="AE32" s="120">
        <f>'給与'!K32+'営業等'!K32+'農業'!K32+'その他'!K32+'分離'!AE32</f>
        <v>67072</v>
      </c>
      <c r="AF32" s="120">
        <f>'給与'!L32+'営業等'!L32+'農業'!L32+'その他'!L32+'分離'!AF32</f>
        <v>301</v>
      </c>
      <c r="AG32" s="120">
        <f>'給与'!M32+'営業等'!M32+'農業'!M32+'その他'!M32+'分離'!AG32</f>
        <v>2000</v>
      </c>
      <c r="AH32" s="120">
        <f>'給与'!N32+'営業等'!N32+'農業'!N32+'その他'!N32+'分離'!AH32</f>
        <v>3139</v>
      </c>
      <c r="AI32" s="120">
        <f>'給与'!O32+'営業等'!O32+'農業'!O32+'その他'!O32+'分離'!AI32</f>
        <v>1932867</v>
      </c>
      <c r="AJ32" s="120">
        <f>'給与'!P32+'営業等'!P32+'農業'!P32+'その他'!P32+'分離'!AJ32</f>
        <v>45112</v>
      </c>
      <c r="AK32" s="140">
        <f>'給与'!Q32+'営業等'!Q32+'農業'!Q32+'その他'!Q32+'分離'!AK32</f>
        <v>1977979</v>
      </c>
      <c r="AL32" s="42" t="s">
        <v>55</v>
      </c>
      <c r="AN32" s="50">
        <v>34569401</v>
      </c>
      <c r="AO32" s="40" t="str">
        <f t="shared" si="2"/>
        <v> </v>
      </c>
      <c r="AP32" s="58">
        <v>2050491</v>
      </c>
      <c r="AQ32" s="40" t="str">
        <f t="shared" si="3"/>
        <v> </v>
      </c>
    </row>
    <row r="33" spans="1:43" s="40" customFormat="1" ht="21.75" customHeight="1">
      <c r="A33" s="47">
        <v>27</v>
      </c>
      <c r="B33" s="42" t="s">
        <v>56</v>
      </c>
      <c r="C33" s="51">
        <f>'給与'!C33+'営業等'!C33+'農業'!C33+'その他'!C33+'分離'!C33</f>
        <v>17455</v>
      </c>
      <c r="D33" s="51">
        <f>'給与'!D33+'営業等'!D33+'農業'!D33+'その他'!D33+'分離'!D33</f>
        <v>874</v>
      </c>
      <c r="E33" s="51">
        <f>'給与'!E33+'営業等'!E33+'農業'!E33+'その他'!E33+'分離'!E33</f>
        <v>18329</v>
      </c>
      <c r="F33" s="51">
        <f>'給与'!F33+'営業等'!F33+'農業'!F33+'その他'!F33+'分離'!F33</f>
        <v>48312970</v>
      </c>
      <c r="G33" s="51">
        <f>'分離'!G33</f>
        <v>286193</v>
      </c>
      <c r="H33" s="120">
        <f>'分離'!H33</f>
        <v>2841</v>
      </c>
      <c r="I33" s="120">
        <f>'分離'!I33</f>
        <v>263688</v>
      </c>
      <c r="J33" s="120">
        <f>'分離'!J33</f>
        <v>19520</v>
      </c>
      <c r="K33" s="120">
        <f>'分離'!K33</f>
        <v>24585</v>
      </c>
      <c r="L33" s="125">
        <f t="shared" si="4"/>
        <v>48909797</v>
      </c>
      <c r="M33" s="120">
        <f>'給与'!G33+'営業等'!G33+'農業'!G33+'その他'!G33+'分離'!M33</f>
        <v>20032978</v>
      </c>
      <c r="N33" s="120">
        <f>'給与'!H33+'営業等'!H33+'農業'!H33+'その他'!H33+'分離'!N33</f>
        <v>28299299</v>
      </c>
      <c r="O33" s="120">
        <f>'分離'!O33</f>
        <v>272550</v>
      </c>
      <c r="P33" s="140">
        <f>'分離'!P33</f>
        <v>2840</v>
      </c>
      <c r="Q33" s="120">
        <f>'分離'!Q33</f>
        <v>258304</v>
      </c>
      <c r="R33" s="141">
        <f>'分離'!R33</f>
        <v>19513</v>
      </c>
      <c r="S33" s="155" t="s">
        <v>56</v>
      </c>
      <c r="T33" s="156">
        <v>27</v>
      </c>
      <c r="U33" s="155" t="s">
        <v>56</v>
      </c>
      <c r="V33" s="148">
        <f>'分離'!V33</f>
        <v>24313</v>
      </c>
      <c r="W33" s="125">
        <f t="shared" si="0"/>
        <v>28876819</v>
      </c>
      <c r="X33" s="120">
        <f>'給与'!I33+'営業等'!I33+'農業'!I33+'その他'!I33+'分離'!X33</f>
        <v>1697229</v>
      </c>
      <c r="Y33" s="120">
        <f>'分離'!Y33</f>
        <v>8033</v>
      </c>
      <c r="Z33" s="120">
        <f>'分離'!Z33</f>
        <v>154</v>
      </c>
      <c r="AA33" s="120">
        <f>'分離'!AA33</f>
        <v>7750</v>
      </c>
      <c r="AB33" s="120">
        <f>'分離'!AB33</f>
        <v>587</v>
      </c>
      <c r="AC33" s="120">
        <f>'分離'!AC33</f>
        <v>729</v>
      </c>
      <c r="AD33" s="125">
        <f t="shared" si="1"/>
        <v>1714482</v>
      </c>
      <c r="AE33" s="120">
        <f>'給与'!K33+'営業等'!K33+'農業'!K33+'その他'!K33+'分離'!AE33</f>
        <v>66807</v>
      </c>
      <c r="AF33" s="120">
        <f>'給与'!L33+'営業等'!L33+'農業'!L33+'その他'!L33+'分離'!AF33</f>
        <v>538</v>
      </c>
      <c r="AG33" s="120">
        <f>'給与'!M33+'営業等'!M33+'農業'!M33+'その他'!M33+'分離'!AG33</f>
        <v>1316</v>
      </c>
      <c r="AH33" s="120">
        <f>'給与'!N33+'営業等'!N33+'農業'!N33+'その他'!N33+'分離'!AH33</f>
        <v>949</v>
      </c>
      <c r="AI33" s="120">
        <f>'給与'!O33+'営業等'!O33+'農業'!O33+'その他'!O33+'分離'!AI33</f>
        <v>1642277</v>
      </c>
      <c r="AJ33" s="120">
        <f>'給与'!P33+'営業等'!P33+'農業'!P33+'その他'!P33+'分離'!AJ33</f>
        <v>2595</v>
      </c>
      <c r="AK33" s="140">
        <f>'給与'!Q33+'営業等'!Q33+'農業'!Q33+'その他'!Q33+'分離'!AK33</f>
        <v>1644872</v>
      </c>
      <c r="AL33" s="42" t="s">
        <v>56</v>
      </c>
      <c r="AN33" s="50">
        <v>28876819</v>
      </c>
      <c r="AO33" s="40" t="str">
        <f t="shared" si="2"/>
        <v> </v>
      </c>
      <c r="AP33" s="58">
        <v>1714482</v>
      </c>
      <c r="AQ33" s="40" t="str">
        <f t="shared" si="3"/>
        <v> </v>
      </c>
    </row>
    <row r="34" spans="1:43" s="40" customFormat="1" ht="21.75" customHeight="1">
      <c r="A34" s="47">
        <v>28</v>
      </c>
      <c r="B34" s="42" t="s">
        <v>57</v>
      </c>
      <c r="C34" s="51">
        <f>'給与'!C34+'営業等'!C34+'農業'!C34+'その他'!C34+'分離'!C34</f>
        <v>40387</v>
      </c>
      <c r="D34" s="51">
        <f>'給与'!D34+'営業等'!D34+'農業'!D34+'その他'!D34+'分離'!D34</f>
        <v>1346</v>
      </c>
      <c r="E34" s="51">
        <f>'給与'!E34+'営業等'!E34+'農業'!E34+'その他'!E34+'分離'!E34</f>
        <v>41733</v>
      </c>
      <c r="F34" s="51">
        <f>'給与'!F34+'営業等'!F34+'農業'!F34+'その他'!F34+'分離'!F34</f>
        <v>132835671</v>
      </c>
      <c r="G34" s="51">
        <f>'分離'!G34</f>
        <v>1443060</v>
      </c>
      <c r="H34" s="120">
        <f>'分離'!H34</f>
        <v>40721</v>
      </c>
      <c r="I34" s="120">
        <f>'分離'!I34</f>
        <v>541503</v>
      </c>
      <c r="J34" s="120">
        <f>'分離'!J34</f>
        <v>17236</v>
      </c>
      <c r="K34" s="120">
        <f>'分離'!K34</f>
        <v>33828</v>
      </c>
      <c r="L34" s="125">
        <f t="shared" si="4"/>
        <v>134912019</v>
      </c>
      <c r="M34" s="120">
        <f>'給与'!G34+'営業等'!G34+'農業'!G34+'その他'!G34+'分離'!M34</f>
        <v>46816607</v>
      </c>
      <c r="N34" s="120">
        <f>'給与'!H34+'営業等'!H34+'農業'!H34+'その他'!H34+'分離'!N34</f>
        <v>86061220</v>
      </c>
      <c r="O34" s="120">
        <f>'分離'!O34</f>
        <v>1405382</v>
      </c>
      <c r="P34" s="140">
        <f>'分離'!P34</f>
        <v>38360</v>
      </c>
      <c r="Q34" s="120">
        <f>'分離'!Q34</f>
        <v>539744</v>
      </c>
      <c r="R34" s="141">
        <f>'分離'!R34</f>
        <v>17216</v>
      </c>
      <c r="S34" s="155" t="s">
        <v>57</v>
      </c>
      <c r="T34" s="156">
        <v>28</v>
      </c>
      <c r="U34" s="155" t="s">
        <v>57</v>
      </c>
      <c r="V34" s="148">
        <f>'分離'!V34</f>
        <v>33490</v>
      </c>
      <c r="W34" s="125">
        <f t="shared" si="0"/>
        <v>88095412</v>
      </c>
      <c r="X34" s="120">
        <f>'給与'!I34+'営業等'!I34+'農業'!I34+'その他'!I34+'分離'!X34</f>
        <v>5161992</v>
      </c>
      <c r="Y34" s="120">
        <f>'分離'!Y34</f>
        <v>42158</v>
      </c>
      <c r="Z34" s="120">
        <f>'分離'!Z34</f>
        <v>2072</v>
      </c>
      <c r="AA34" s="120">
        <f>'分離'!AA34</f>
        <v>16192</v>
      </c>
      <c r="AB34" s="120">
        <f>'分離'!AB34</f>
        <v>516</v>
      </c>
      <c r="AC34" s="120">
        <f>'分離'!AC34</f>
        <v>1005</v>
      </c>
      <c r="AD34" s="125">
        <f t="shared" si="1"/>
        <v>5223935</v>
      </c>
      <c r="AE34" s="120">
        <f>'給与'!K34+'営業等'!K34+'農業'!K34+'その他'!K34+'分離'!AE34</f>
        <v>171280</v>
      </c>
      <c r="AF34" s="120">
        <f>'給与'!L34+'営業等'!L34+'農業'!L34+'その他'!L34+'分離'!AF34</f>
        <v>696</v>
      </c>
      <c r="AG34" s="120">
        <f>'給与'!M34+'営業等'!M34+'農業'!M34+'その他'!M34+'分離'!AG34</f>
        <v>2121</v>
      </c>
      <c r="AH34" s="120">
        <f>'給与'!N34+'営業等'!N34+'農業'!N34+'その他'!N34+'分離'!AH34</f>
        <v>2799</v>
      </c>
      <c r="AI34" s="120">
        <f>'給与'!O34+'営業等'!O34+'農業'!O34+'その他'!O34+'分離'!AI34</f>
        <v>5044009</v>
      </c>
      <c r="AJ34" s="120">
        <f>'給与'!P34+'営業等'!P34+'農業'!P34+'その他'!P34+'分離'!AJ34</f>
        <v>3030</v>
      </c>
      <c r="AK34" s="140">
        <f>'給与'!Q34+'営業等'!Q34+'農業'!Q34+'その他'!Q34+'分離'!AK34</f>
        <v>5047039</v>
      </c>
      <c r="AL34" s="42" t="s">
        <v>57</v>
      </c>
      <c r="AN34" s="50">
        <v>88095412</v>
      </c>
      <c r="AO34" s="40" t="str">
        <f t="shared" si="2"/>
        <v> </v>
      </c>
      <c r="AP34" s="58">
        <v>5223935</v>
      </c>
      <c r="AQ34" s="40" t="str">
        <f t="shared" si="3"/>
        <v> </v>
      </c>
    </row>
    <row r="35" spans="1:43" s="40" customFormat="1" ht="21.75" customHeight="1">
      <c r="A35" s="47">
        <v>29</v>
      </c>
      <c r="B35" s="42" t="s">
        <v>58</v>
      </c>
      <c r="C35" s="51">
        <f>'給与'!C35+'営業等'!C35+'農業'!C35+'その他'!C35+'分離'!C35</f>
        <v>13854</v>
      </c>
      <c r="D35" s="51">
        <f>'給与'!D35+'営業等'!D35+'農業'!D35+'その他'!D35+'分離'!D35</f>
        <v>737</v>
      </c>
      <c r="E35" s="51">
        <f>'給与'!E35+'営業等'!E35+'農業'!E35+'その他'!E35+'分離'!E35</f>
        <v>14591</v>
      </c>
      <c r="F35" s="51">
        <f>'給与'!F35+'営業等'!F35+'農業'!F35+'その他'!F35+'分離'!F35</f>
        <v>39413549</v>
      </c>
      <c r="G35" s="51">
        <f>'分離'!G35</f>
        <v>321463</v>
      </c>
      <c r="H35" s="120">
        <f>'分離'!H35</f>
        <v>0</v>
      </c>
      <c r="I35" s="120">
        <f>'分離'!I35</f>
        <v>44525</v>
      </c>
      <c r="J35" s="120">
        <f>'分離'!J35</f>
        <v>6279</v>
      </c>
      <c r="K35" s="120">
        <f>'分離'!K35</f>
        <v>13830</v>
      </c>
      <c r="L35" s="125">
        <f t="shared" si="4"/>
        <v>39799646</v>
      </c>
      <c r="M35" s="120">
        <f>'給与'!G35+'営業等'!G35+'農業'!G35+'その他'!G35+'分離'!M35</f>
        <v>15753040</v>
      </c>
      <c r="N35" s="120">
        <f>'給与'!H35+'営業等'!H35+'農業'!H35+'その他'!H35+'分離'!N35</f>
        <v>23672810</v>
      </c>
      <c r="O35" s="120">
        <f>'分離'!O35</f>
        <v>311053</v>
      </c>
      <c r="P35" s="140">
        <f>'分離'!P35</f>
        <v>0</v>
      </c>
      <c r="Q35" s="120">
        <f>'分離'!Q35</f>
        <v>43192</v>
      </c>
      <c r="R35" s="141">
        <f>'分離'!R35</f>
        <v>6273</v>
      </c>
      <c r="S35" s="155" t="s">
        <v>58</v>
      </c>
      <c r="T35" s="156">
        <v>29</v>
      </c>
      <c r="U35" s="155" t="s">
        <v>58</v>
      </c>
      <c r="V35" s="148">
        <f>'分離'!V35</f>
        <v>13278</v>
      </c>
      <c r="W35" s="125">
        <f t="shared" si="0"/>
        <v>24046606</v>
      </c>
      <c r="X35" s="120">
        <f>'給与'!I35+'営業等'!I35+'農業'!I35+'その他'!I35+'分離'!X35</f>
        <v>1419794</v>
      </c>
      <c r="Y35" s="120">
        <f>'分離'!Y35</f>
        <v>9080</v>
      </c>
      <c r="Z35" s="120">
        <f>'分離'!Z35</f>
        <v>0</v>
      </c>
      <c r="AA35" s="120">
        <f>'分離'!AA35</f>
        <v>1295</v>
      </c>
      <c r="AB35" s="120">
        <f>'分離'!AB35</f>
        <v>188</v>
      </c>
      <c r="AC35" s="120">
        <f>'分離'!AC35</f>
        <v>399</v>
      </c>
      <c r="AD35" s="125">
        <f t="shared" si="1"/>
        <v>1430756</v>
      </c>
      <c r="AE35" s="120">
        <f>'給与'!K35+'営業等'!K35+'農業'!K35+'その他'!K35+'分離'!AE35</f>
        <v>49964</v>
      </c>
      <c r="AF35" s="120">
        <f>'給与'!L35+'営業等'!L35+'農業'!L35+'その他'!L35+'分離'!AF35</f>
        <v>235</v>
      </c>
      <c r="AG35" s="120">
        <f>'給与'!M35+'営業等'!M35+'農業'!M35+'その他'!M35+'分離'!AG35</f>
        <v>531</v>
      </c>
      <c r="AH35" s="120">
        <f>'給与'!N35+'営業等'!N35+'農業'!N35+'その他'!N35+'分離'!AH35</f>
        <v>898</v>
      </c>
      <c r="AI35" s="120">
        <f>'給与'!O35+'営業等'!O35+'農業'!O35+'その他'!O35+'分離'!AI35</f>
        <v>1376923</v>
      </c>
      <c r="AJ35" s="120">
        <f>'給与'!P35+'営業等'!P35+'農業'!P35+'その他'!P35+'分離'!AJ35</f>
        <v>2205</v>
      </c>
      <c r="AK35" s="140">
        <f>'給与'!Q35+'営業等'!Q35+'農業'!Q35+'その他'!Q35+'分離'!AK35</f>
        <v>1379128</v>
      </c>
      <c r="AL35" s="42" t="s">
        <v>58</v>
      </c>
      <c r="AN35" s="50">
        <v>24046606</v>
      </c>
      <c r="AO35" s="40" t="str">
        <f t="shared" si="2"/>
        <v> </v>
      </c>
      <c r="AP35" s="58">
        <v>1430756</v>
      </c>
      <c r="AQ35" s="40" t="str">
        <f t="shared" si="3"/>
        <v> </v>
      </c>
    </row>
    <row r="36" spans="1:43" s="40" customFormat="1" ht="21.75" customHeight="1">
      <c r="A36" s="47">
        <v>30</v>
      </c>
      <c r="B36" s="42" t="s">
        <v>59</v>
      </c>
      <c r="C36" s="51">
        <f>'給与'!C36+'営業等'!C36+'農業'!C36+'その他'!C36+'分離'!C36</f>
        <v>18729</v>
      </c>
      <c r="D36" s="51">
        <f>'給与'!D36+'営業等'!D36+'農業'!D36+'その他'!D36+'分離'!D36</f>
        <v>974</v>
      </c>
      <c r="E36" s="51">
        <f>'給与'!E36+'営業等'!E36+'農業'!E36+'その他'!E36+'分離'!E36</f>
        <v>19703</v>
      </c>
      <c r="F36" s="51">
        <f>'給与'!F36+'営業等'!F36+'農業'!F36+'その他'!F36+'分離'!F36</f>
        <v>52182236</v>
      </c>
      <c r="G36" s="51">
        <f>'分離'!G36</f>
        <v>424990</v>
      </c>
      <c r="H36" s="120">
        <f>'分離'!H36</f>
        <v>2105</v>
      </c>
      <c r="I36" s="120">
        <f>'分離'!I36</f>
        <v>45102</v>
      </c>
      <c r="J36" s="120">
        <f>'分離'!J36</f>
        <v>4081</v>
      </c>
      <c r="K36" s="120">
        <f>'分離'!K36</f>
        <v>28273</v>
      </c>
      <c r="L36" s="125">
        <f t="shared" si="4"/>
        <v>52686787</v>
      </c>
      <c r="M36" s="120">
        <f>'給与'!G36+'営業等'!G36+'農業'!G36+'その他'!G36+'分離'!M36</f>
        <v>19991193</v>
      </c>
      <c r="N36" s="120">
        <f>'給与'!H36+'営業等'!H36+'農業'!H36+'その他'!H36+'分離'!N36</f>
        <v>32207869</v>
      </c>
      <c r="O36" s="120">
        <f>'分離'!O36</f>
        <v>411125</v>
      </c>
      <c r="P36" s="140">
        <f>'分離'!P36</f>
        <v>1599</v>
      </c>
      <c r="Q36" s="120">
        <f>'分離'!Q36</f>
        <v>43016</v>
      </c>
      <c r="R36" s="141">
        <f>'分離'!R36</f>
        <v>4075</v>
      </c>
      <c r="S36" s="155" t="s">
        <v>59</v>
      </c>
      <c r="T36" s="156">
        <v>30</v>
      </c>
      <c r="U36" s="155" t="s">
        <v>59</v>
      </c>
      <c r="V36" s="148">
        <f>'分離'!V36</f>
        <v>27910</v>
      </c>
      <c r="W36" s="125">
        <f t="shared" si="0"/>
        <v>32695594</v>
      </c>
      <c r="X36" s="120">
        <f>'給与'!I36+'営業等'!I36+'農業'!I36+'その他'!I36+'分離'!X36</f>
        <v>1931703</v>
      </c>
      <c r="Y36" s="120">
        <f>'分離'!Y36</f>
        <v>12321</v>
      </c>
      <c r="Z36" s="120">
        <f>'分離'!Z36</f>
        <v>86</v>
      </c>
      <c r="AA36" s="120">
        <f>'分離'!AA36</f>
        <v>1291</v>
      </c>
      <c r="AB36" s="120">
        <f>'分離'!AB36</f>
        <v>121</v>
      </c>
      <c r="AC36" s="120">
        <f>'分離'!AC36</f>
        <v>839</v>
      </c>
      <c r="AD36" s="125">
        <f t="shared" si="1"/>
        <v>1946361</v>
      </c>
      <c r="AE36" s="120">
        <f>'給与'!K36+'営業等'!K36+'農業'!K36+'その他'!K36+'分離'!AE36</f>
        <v>65843</v>
      </c>
      <c r="AF36" s="120">
        <f>'給与'!L36+'営業等'!L36+'農業'!L36+'その他'!L36+'分離'!AF36</f>
        <v>538</v>
      </c>
      <c r="AG36" s="120">
        <f>'給与'!M36+'営業等'!M36+'農業'!M36+'その他'!M36+'分離'!AG36</f>
        <v>1127</v>
      </c>
      <c r="AH36" s="120">
        <f>'給与'!N36+'営業等'!N36+'農業'!N36+'その他'!N36+'分離'!AH36</f>
        <v>396</v>
      </c>
      <c r="AI36" s="120">
        <f>'給与'!O36+'営業等'!O36+'農業'!O36+'その他'!O36+'分離'!AI36</f>
        <v>1876046</v>
      </c>
      <c r="AJ36" s="120">
        <f>'給与'!P36+'営業等'!P36+'農業'!P36+'その他'!P36+'分離'!AJ36</f>
        <v>2411</v>
      </c>
      <c r="AK36" s="140">
        <f>'給与'!Q36+'営業等'!Q36+'農業'!Q36+'その他'!Q36+'分離'!AK36</f>
        <v>1878457</v>
      </c>
      <c r="AL36" s="42" t="s">
        <v>59</v>
      </c>
      <c r="AN36" s="50">
        <v>32695594</v>
      </c>
      <c r="AO36" s="40" t="str">
        <f t="shared" si="2"/>
        <v> </v>
      </c>
      <c r="AP36" s="58">
        <v>1946361</v>
      </c>
      <c r="AQ36" s="40" t="str">
        <f t="shared" si="3"/>
        <v> </v>
      </c>
    </row>
    <row r="37" spans="1:43" s="40" customFormat="1" ht="21.75" customHeight="1">
      <c r="A37" s="47">
        <v>31</v>
      </c>
      <c r="B37" s="42" t="s">
        <v>60</v>
      </c>
      <c r="C37" s="51">
        <f>'給与'!C37+'営業等'!C37+'農業'!C37+'その他'!C37+'分離'!C37</f>
        <v>21784</v>
      </c>
      <c r="D37" s="51">
        <f>'給与'!D37+'営業等'!D37+'農業'!D37+'その他'!D37+'分離'!D37</f>
        <v>837</v>
      </c>
      <c r="E37" s="51">
        <f>'給与'!E37+'営業等'!E37+'農業'!E37+'その他'!E37+'分離'!E37</f>
        <v>22621</v>
      </c>
      <c r="F37" s="51">
        <f>'給与'!F37+'営業等'!F37+'農業'!F37+'その他'!F37+'分離'!F37</f>
        <v>70962007</v>
      </c>
      <c r="G37" s="51">
        <f>'分離'!G37</f>
        <v>2295056</v>
      </c>
      <c r="H37" s="120">
        <f>'分離'!H37</f>
        <v>3605</v>
      </c>
      <c r="I37" s="120">
        <f>'分離'!I37</f>
        <v>813487</v>
      </c>
      <c r="J37" s="120">
        <f>'分離'!J37</f>
        <v>13115</v>
      </c>
      <c r="K37" s="120">
        <f>'分離'!K37</f>
        <v>18620</v>
      </c>
      <c r="L37" s="125">
        <f t="shared" si="4"/>
        <v>74105890</v>
      </c>
      <c r="M37" s="120">
        <f>'給与'!G37+'営業等'!G37+'農業'!G37+'その他'!G37+'分離'!M37</f>
        <v>25966567</v>
      </c>
      <c r="N37" s="120">
        <f>'給与'!H37+'営業等'!H37+'農業'!H37+'その他'!H37+'分離'!N37</f>
        <v>45038088</v>
      </c>
      <c r="O37" s="120">
        <f>'分離'!O37</f>
        <v>2255978</v>
      </c>
      <c r="P37" s="140">
        <f>'分離'!P37</f>
        <v>3084</v>
      </c>
      <c r="Q37" s="120">
        <f>'分離'!Q37</f>
        <v>812234</v>
      </c>
      <c r="R37" s="141">
        <f>'分離'!R37</f>
        <v>12540</v>
      </c>
      <c r="S37" s="155" t="s">
        <v>60</v>
      </c>
      <c r="T37" s="156">
        <v>31</v>
      </c>
      <c r="U37" s="155" t="s">
        <v>60</v>
      </c>
      <c r="V37" s="148">
        <f>'分離'!V37</f>
        <v>17399</v>
      </c>
      <c r="W37" s="125">
        <f t="shared" si="0"/>
        <v>48139323</v>
      </c>
      <c r="X37" s="120">
        <f>'給与'!I37+'営業等'!I37+'農業'!I37+'その他'!I37+'分離'!X37</f>
        <v>2701375</v>
      </c>
      <c r="Y37" s="120">
        <f>'分離'!Y37</f>
        <v>67090</v>
      </c>
      <c r="Z37" s="120">
        <f>'分離'!Z37</f>
        <v>166</v>
      </c>
      <c r="AA37" s="120">
        <f>'分離'!AA37</f>
        <v>24368</v>
      </c>
      <c r="AB37" s="120">
        <f>'分離'!AB37</f>
        <v>375</v>
      </c>
      <c r="AC37" s="120">
        <f>'分離'!AC37</f>
        <v>522</v>
      </c>
      <c r="AD37" s="125">
        <f t="shared" si="1"/>
        <v>2793896</v>
      </c>
      <c r="AE37" s="120">
        <f>'給与'!K37+'営業等'!K37+'農業'!K37+'その他'!K37+'分離'!AE37</f>
        <v>131453</v>
      </c>
      <c r="AF37" s="120">
        <f>'給与'!L37+'営業等'!L37+'農業'!L37+'その他'!L37+'分離'!AF37</f>
        <v>164</v>
      </c>
      <c r="AG37" s="120">
        <f>'給与'!M37+'営業等'!M37+'農業'!M37+'その他'!M37+'分離'!AG37</f>
        <v>2119</v>
      </c>
      <c r="AH37" s="120">
        <f>'給与'!N37+'営業等'!N37+'農業'!N37+'その他'!N37+'分離'!AH37</f>
        <v>2651</v>
      </c>
      <c r="AI37" s="120">
        <f>'給与'!O37+'営業等'!O37+'農業'!O37+'その他'!O37+'分離'!AI37</f>
        <v>2654826</v>
      </c>
      <c r="AJ37" s="120">
        <f>'給与'!P37+'営業等'!P37+'農業'!P37+'その他'!P37+'分離'!AJ37</f>
        <v>2635</v>
      </c>
      <c r="AK37" s="140">
        <f>'給与'!Q37+'営業等'!Q37+'農業'!Q37+'その他'!Q37+'分離'!AK37</f>
        <v>2657461</v>
      </c>
      <c r="AL37" s="42" t="s">
        <v>60</v>
      </c>
      <c r="AN37" s="50">
        <v>48139323</v>
      </c>
      <c r="AO37" s="40" t="str">
        <f t="shared" si="2"/>
        <v> </v>
      </c>
      <c r="AP37" s="58">
        <v>2793896</v>
      </c>
      <c r="AQ37" s="40" t="str">
        <f t="shared" si="3"/>
        <v> </v>
      </c>
    </row>
    <row r="38" spans="1:43" s="40" customFormat="1" ht="21.75" customHeight="1">
      <c r="A38" s="55">
        <v>32</v>
      </c>
      <c r="B38" s="56" t="s">
        <v>61</v>
      </c>
      <c r="C38" s="51">
        <f>'給与'!C38+'営業等'!C38+'農業'!C38+'その他'!C38+'分離'!C38</f>
        <v>21781</v>
      </c>
      <c r="D38" s="51">
        <f>'給与'!D38+'営業等'!D38+'農業'!D38+'その他'!D38+'分離'!D38</f>
        <v>895</v>
      </c>
      <c r="E38" s="51">
        <f>'給与'!E38+'営業等'!E38+'農業'!E38+'その他'!E38+'分離'!E38</f>
        <v>22676</v>
      </c>
      <c r="F38" s="51">
        <f>'給与'!F38+'営業等'!F38+'農業'!F38+'その他'!F38+'分離'!F38</f>
        <v>61253654</v>
      </c>
      <c r="G38" s="51">
        <f>'分離'!G38</f>
        <v>655592</v>
      </c>
      <c r="H38" s="120">
        <f>'分離'!H38</f>
        <v>16024</v>
      </c>
      <c r="I38" s="120">
        <f>'分離'!I38</f>
        <v>3126002</v>
      </c>
      <c r="J38" s="120">
        <f>'分離'!J38</f>
        <v>30060</v>
      </c>
      <c r="K38" s="120">
        <f>'分離'!K38</f>
        <v>1893</v>
      </c>
      <c r="L38" s="126">
        <f t="shared" si="4"/>
        <v>65083225</v>
      </c>
      <c r="M38" s="120">
        <f>'給与'!G38+'営業等'!G38+'農業'!G38+'その他'!G38+'分離'!M38</f>
        <v>24052267</v>
      </c>
      <c r="N38" s="120">
        <f>'給与'!H38+'営業等'!H38+'農業'!H38+'その他'!H38+'分離'!N38</f>
        <v>37225734</v>
      </c>
      <c r="O38" s="120">
        <f>'分離'!O38</f>
        <v>633430</v>
      </c>
      <c r="P38" s="140">
        <f>'分離'!P38</f>
        <v>14872</v>
      </c>
      <c r="Q38" s="120">
        <f>'分離'!Q38</f>
        <v>3124988</v>
      </c>
      <c r="R38" s="141">
        <f>'分離'!R38</f>
        <v>30045</v>
      </c>
      <c r="S38" s="159" t="s">
        <v>61</v>
      </c>
      <c r="T38" s="160">
        <v>32</v>
      </c>
      <c r="U38" s="159" t="s">
        <v>61</v>
      </c>
      <c r="V38" s="148">
        <f>'分離'!V38</f>
        <v>1889</v>
      </c>
      <c r="W38" s="152">
        <f t="shared" si="0"/>
        <v>41030958</v>
      </c>
      <c r="X38" s="120">
        <f>'給与'!I38+'営業等'!I38+'農業'!I38+'その他'!I38+'分離'!X38</f>
        <v>2232642</v>
      </c>
      <c r="Y38" s="120">
        <f>'分離'!Y38</f>
        <v>18998</v>
      </c>
      <c r="Z38" s="120">
        <f>'分離'!Z38</f>
        <v>804</v>
      </c>
      <c r="AA38" s="120">
        <f>'分離'!AA38</f>
        <v>93744</v>
      </c>
      <c r="AB38" s="120">
        <f>'分離'!AB38</f>
        <v>902</v>
      </c>
      <c r="AC38" s="120">
        <f>'分離'!AC38</f>
        <v>56</v>
      </c>
      <c r="AD38" s="152">
        <f t="shared" si="1"/>
        <v>2347146</v>
      </c>
      <c r="AE38" s="120">
        <f>'給与'!K38+'営業等'!K38+'農業'!K38+'その他'!K38+'分離'!AE38</f>
        <v>79474</v>
      </c>
      <c r="AF38" s="120">
        <f>'給与'!L38+'営業等'!L38+'農業'!L38+'その他'!L38+'分離'!AF38</f>
        <v>526</v>
      </c>
      <c r="AG38" s="120">
        <f>'給与'!M38+'営業等'!M38+'農業'!M38+'その他'!M38+'分離'!AG38</f>
        <v>2091</v>
      </c>
      <c r="AH38" s="120">
        <f>'給与'!N38+'営業等'!N38+'農業'!N38+'その他'!N38+'分離'!AH38</f>
        <v>1429</v>
      </c>
      <c r="AI38" s="120">
        <f>'給与'!O38+'営業等'!O38+'農業'!O38+'その他'!O38+'分離'!AI38</f>
        <v>2259396</v>
      </c>
      <c r="AJ38" s="120">
        <f>'給与'!P38+'営業等'!P38+'農業'!P38+'その他'!P38+'分離'!AJ38</f>
        <v>2523</v>
      </c>
      <c r="AK38" s="140">
        <f>'給与'!Q38+'営業等'!Q38+'農業'!Q38+'その他'!Q38+'分離'!AK38</f>
        <v>2261919</v>
      </c>
      <c r="AL38" s="56" t="s">
        <v>61</v>
      </c>
      <c r="AN38" s="50">
        <v>41030958</v>
      </c>
      <c r="AO38" s="40" t="str">
        <f t="shared" si="2"/>
        <v> </v>
      </c>
      <c r="AP38" s="58">
        <v>2347146</v>
      </c>
      <c r="AQ38" s="40" t="str">
        <f t="shared" si="3"/>
        <v> </v>
      </c>
    </row>
    <row r="39" spans="1:43" s="27" customFormat="1" ht="21.75" customHeight="1">
      <c r="A39" s="68"/>
      <c r="B39" s="69" t="s">
        <v>82</v>
      </c>
      <c r="C39" s="70">
        <f aca="true" t="shared" si="5" ref="C39:R39">SUM(C7:C38)</f>
        <v>1124620</v>
      </c>
      <c r="D39" s="70">
        <f t="shared" si="5"/>
        <v>57787</v>
      </c>
      <c r="E39" s="70">
        <f t="shared" si="5"/>
        <v>1182407</v>
      </c>
      <c r="F39" s="70">
        <f t="shared" si="5"/>
        <v>3623428437</v>
      </c>
      <c r="G39" s="70">
        <f t="shared" si="5"/>
        <v>53132031</v>
      </c>
      <c r="H39" s="99">
        <f t="shared" si="5"/>
        <v>874530</v>
      </c>
      <c r="I39" s="99">
        <f t="shared" si="5"/>
        <v>24214694</v>
      </c>
      <c r="J39" s="99">
        <f t="shared" si="5"/>
        <v>1466627</v>
      </c>
      <c r="K39" s="99">
        <f t="shared" si="5"/>
        <v>1988316</v>
      </c>
      <c r="L39" s="99">
        <f t="shared" si="5"/>
        <v>3705104635</v>
      </c>
      <c r="M39" s="99">
        <f t="shared" si="5"/>
        <v>1316498940</v>
      </c>
      <c r="N39" s="99">
        <f t="shared" si="5"/>
        <v>2308336277</v>
      </c>
      <c r="O39" s="99">
        <f t="shared" si="5"/>
        <v>51984413</v>
      </c>
      <c r="P39" s="99">
        <f t="shared" si="5"/>
        <v>856005</v>
      </c>
      <c r="Q39" s="99">
        <f t="shared" si="5"/>
        <v>24045463</v>
      </c>
      <c r="R39" s="99">
        <f t="shared" si="5"/>
        <v>1461385</v>
      </c>
      <c r="S39" s="161" t="s">
        <v>82</v>
      </c>
      <c r="T39" s="162"/>
      <c r="U39" s="163" t="s">
        <v>82</v>
      </c>
      <c r="V39" s="99">
        <f aca="true" t="shared" si="6" ref="V39:AK39">SUM(V7:V38)</f>
        <v>1922152</v>
      </c>
      <c r="W39" s="99">
        <f t="shared" si="6"/>
        <v>2388605695</v>
      </c>
      <c r="X39" s="99">
        <f t="shared" si="6"/>
        <v>138453191</v>
      </c>
      <c r="Y39" s="99">
        <f t="shared" si="6"/>
        <v>1551771</v>
      </c>
      <c r="Z39" s="99">
        <f t="shared" si="6"/>
        <v>45445</v>
      </c>
      <c r="AA39" s="99">
        <f t="shared" si="6"/>
        <v>721345</v>
      </c>
      <c r="AB39" s="99">
        <f t="shared" si="6"/>
        <v>43845</v>
      </c>
      <c r="AC39" s="99">
        <f t="shared" si="6"/>
        <v>57663</v>
      </c>
      <c r="AD39" s="99">
        <f t="shared" si="6"/>
        <v>140873260</v>
      </c>
      <c r="AE39" s="99">
        <f t="shared" si="6"/>
        <v>4876668</v>
      </c>
      <c r="AF39" s="99">
        <f t="shared" si="6"/>
        <v>20716</v>
      </c>
      <c r="AG39" s="99">
        <f t="shared" si="6"/>
        <v>128080</v>
      </c>
      <c r="AH39" s="99">
        <f t="shared" si="6"/>
        <v>171726</v>
      </c>
      <c r="AI39" s="99">
        <f t="shared" si="6"/>
        <v>134520172</v>
      </c>
      <c r="AJ39" s="99">
        <f t="shared" si="6"/>
        <v>1093516</v>
      </c>
      <c r="AK39" s="164">
        <f t="shared" si="6"/>
        <v>135613688</v>
      </c>
      <c r="AL39" s="71" t="s">
        <v>82</v>
      </c>
      <c r="AN39" s="52"/>
      <c r="AO39" s="40"/>
      <c r="AQ39" s="40"/>
    </row>
    <row r="40" spans="1:43" s="40" customFormat="1" ht="21.75" customHeight="1">
      <c r="A40" s="48">
        <v>33</v>
      </c>
      <c r="B40" s="44" t="s">
        <v>33</v>
      </c>
      <c r="C40" s="57">
        <f>'給与'!C40+'営業等'!C40+'農業'!C40+'その他'!C40+'分離'!C40</f>
        <v>12863</v>
      </c>
      <c r="D40" s="57">
        <f>'給与'!D40+'営業等'!D40+'農業'!D40+'その他'!D40+'分離'!D40</f>
        <v>636</v>
      </c>
      <c r="E40" s="57">
        <f>'給与'!E40+'営業等'!E40+'農業'!E40+'その他'!E40+'分離'!E40</f>
        <v>13499</v>
      </c>
      <c r="F40" s="57">
        <f>'給与'!F40+'営業等'!F40+'農業'!F40+'その他'!F40+'分離'!F40</f>
        <v>35787035</v>
      </c>
      <c r="G40" s="57">
        <f>'分離'!G40</f>
        <v>157910</v>
      </c>
      <c r="H40" s="123">
        <f>'分離'!H40</f>
        <v>0</v>
      </c>
      <c r="I40" s="123">
        <f>'分離'!I40</f>
        <v>26580</v>
      </c>
      <c r="J40" s="123">
        <f>'分離'!J40</f>
        <v>1831</v>
      </c>
      <c r="K40" s="123">
        <f>'分離'!K40</f>
        <v>5294</v>
      </c>
      <c r="L40" s="127">
        <f>SUM(F40:K40)</f>
        <v>35978650</v>
      </c>
      <c r="M40" s="123">
        <f>'給与'!G40+'営業等'!G40+'農業'!G40+'その他'!G40+'分離'!M40</f>
        <v>14463415</v>
      </c>
      <c r="N40" s="123">
        <f>'給与'!H40+'営業等'!H40+'農業'!H40+'その他'!H40+'分離'!N40</f>
        <v>21333971</v>
      </c>
      <c r="O40" s="123">
        <f>'分離'!O40</f>
        <v>147854</v>
      </c>
      <c r="P40" s="123">
        <f>'分離'!P40</f>
        <v>0</v>
      </c>
      <c r="Q40" s="123">
        <f>'分離'!Q40</f>
        <v>26287</v>
      </c>
      <c r="R40" s="146">
        <f>'分離'!R40</f>
        <v>1829</v>
      </c>
      <c r="S40" s="165" t="s">
        <v>33</v>
      </c>
      <c r="T40" s="166">
        <v>33</v>
      </c>
      <c r="U40" s="165" t="s">
        <v>33</v>
      </c>
      <c r="V40" s="151">
        <f>'分離'!V40</f>
        <v>5294</v>
      </c>
      <c r="W40" s="127">
        <f aca="true" t="shared" si="7" ref="W40:W51">N40+O40+P40+Q40+R40+V40</f>
        <v>21515235</v>
      </c>
      <c r="X40" s="123">
        <f>'給与'!I40+'営業等'!I40+'農業'!I40+'その他'!I40+'分離'!X40</f>
        <v>1279503</v>
      </c>
      <c r="Y40" s="123">
        <f>'分離'!Y40</f>
        <v>4432</v>
      </c>
      <c r="Z40" s="123">
        <f>'分離'!Z40</f>
        <v>0</v>
      </c>
      <c r="AA40" s="123">
        <f>'分離'!AA40</f>
        <v>790</v>
      </c>
      <c r="AB40" s="123">
        <f>'分離'!AB40</f>
        <v>55</v>
      </c>
      <c r="AC40" s="123">
        <f>'分離'!AC40</f>
        <v>159</v>
      </c>
      <c r="AD40" s="127">
        <f aca="true" t="shared" si="8" ref="AD40:AD51">SUM(X40:AC40)</f>
        <v>1284939</v>
      </c>
      <c r="AE40" s="123">
        <f>'給与'!K40+'営業等'!K40+'農業'!K40+'その他'!K40+'分離'!AE40</f>
        <v>48301</v>
      </c>
      <c r="AF40" s="123">
        <f>'給与'!L40+'営業等'!L40+'農業'!L40+'その他'!L40+'分離'!AF40</f>
        <v>273</v>
      </c>
      <c r="AG40" s="123">
        <f>'給与'!M40+'営業等'!M40+'農業'!M40+'その他'!M40+'分離'!AG40</f>
        <v>401</v>
      </c>
      <c r="AH40" s="123">
        <f>'給与'!N40+'営業等'!N40+'農業'!N40+'その他'!N40+'分離'!AH40</f>
        <v>381</v>
      </c>
      <c r="AI40" s="123">
        <f>'給与'!O40+'営業等'!O40+'農業'!O40+'その他'!O40+'分離'!AI40</f>
        <v>1233901</v>
      </c>
      <c r="AJ40" s="123">
        <f>'給与'!P40+'営業等'!P40+'農業'!P40+'その他'!P40+'分離'!AJ40</f>
        <v>1682</v>
      </c>
      <c r="AK40" s="167">
        <f>'給与'!Q40+'営業等'!Q40+'農業'!Q40+'その他'!Q40+'分離'!AK40</f>
        <v>1235583</v>
      </c>
      <c r="AL40" s="44" t="s">
        <v>33</v>
      </c>
      <c r="AN40" s="50">
        <v>21515235</v>
      </c>
      <c r="AO40" s="40" t="str">
        <f aca="true" t="shared" si="9" ref="AO40:AO51">IF(W40=AN40," ","NG")</f>
        <v> </v>
      </c>
      <c r="AP40" s="58">
        <v>1284939</v>
      </c>
      <c r="AQ40" s="40" t="str">
        <f aca="true" t="shared" si="10" ref="AQ40:AQ51">IF(AP40=AD40," ","NG")</f>
        <v> </v>
      </c>
    </row>
    <row r="41" spans="1:43" s="40" customFormat="1" ht="21.75" customHeight="1">
      <c r="A41" s="47">
        <v>34</v>
      </c>
      <c r="B41" s="42" t="s">
        <v>34</v>
      </c>
      <c r="C41" s="57">
        <f>'給与'!C41+'営業等'!C41+'農業'!C41+'その他'!C41+'分離'!C41</f>
        <v>6781</v>
      </c>
      <c r="D41" s="57">
        <f>'給与'!D41+'営業等'!D41+'農業'!D41+'その他'!D41+'分離'!D41</f>
        <v>534</v>
      </c>
      <c r="E41" s="57">
        <f>'給与'!E41+'営業等'!E41+'農業'!E41+'その他'!E41+'分離'!E41</f>
        <v>7315</v>
      </c>
      <c r="F41" s="51">
        <f>'給与'!F41+'営業等'!F41+'農業'!F41+'その他'!F41+'分離'!F41</f>
        <v>19423410</v>
      </c>
      <c r="G41" s="51">
        <f>'分離'!G41</f>
        <v>285038</v>
      </c>
      <c r="H41" s="120">
        <f>'分離'!H41</f>
        <v>0</v>
      </c>
      <c r="I41" s="120">
        <f>'分離'!I41</f>
        <v>32231</v>
      </c>
      <c r="J41" s="120">
        <f>'分離'!J41</f>
        <v>2320</v>
      </c>
      <c r="K41" s="120">
        <f>'分離'!K41</f>
        <v>8739</v>
      </c>
      <c r="L41" s="127">
        <f aca="true" t="shared" si="11" ref="L41:L51">SUM(F41:K41)</f>
        <v>19751738</v>
      </c>
      <c r="M41" s="120">
        <f>'給与'!G41+'営業等'!G41+'農業'!G41+'その他'!G41+'分離'!M41</f>
        <v>7562481</v>
      </c>
      <c r="N41" s="120">
        <f>'給与'!H41+'営業等'!H41+'農業'!H41+'その他'!H41+'分離'!N41</f>
        <v>11877225</v>
      </c>
      <c r="O41" s="120">
        <f>'分離'!O41</f>
        <v>271506</v>
      </c>
      <c r="P41" s="120">
        <f>'分離'!P41</f>
        <v>0</v>
      </c>
      <c r="Q41" s="120">
        <f>'分離'!Q41</f>
        <v>29474</v>
      </c>
      <c r="R41" s="141">
        <f>'分離'!R41</f>
        <v>2313</v>
      </c>
      <c r="S41" s="155" t="s">
        <v>34</v>
      </c>
      <c r="T41" s="156">
        <v>34</v>
      </c>
      <c r="U41" s="155" t="s">
        <v>34</v>
      </c>
      <c r="V41" s="148">
        <f>'分離'!V41</f>
        <v>8739</v>
      </c>
      <c r="W41" s="125">
        <f t="shared" si="7"/>
        <v>12189257</v>
      </c>
      <c r="X41" s="120">
        <f>'給与'!I41+'営業等'!I41+'農業'!I41+'その他'!I41+'分離'!X41</f>
        <v>712344</v>
      </c>
      <c r="Y41" s="120">
        <f>'分離'!Y41</f>
        <v>8145</v>
      </c>
      <c r="Z41" s="120">
        <f>'分離'!Z41</f>
        <v>0</v>
      </c>
      <c r="AA41" s="120">
        <f>'分離'!AA41</f>
        <v>882</v>
      </c>
      <c r="AB41" s="120">
        <f>'分離'!AB41</f>
        <v>69</v>
      </c>
      <c r="AC41" s="120">
        <f>'分離'!AC41</f>
        <v>262</v>
      </c>
      <c r="AD41" s="125">
        <f t="shared" si="8"/>
        <v>721702</v>
      </c>
      <c r="AE41" s="120">
        <f>'給与'!K41+'営業等'!K41+'農業'!K41+'その他'!K41+'分離'!AE41</f>
        <v>24399</v>
      </c>
      <c r="AF41" s="120">
        <f>'給与'!L41+'営業等'!L41+'農業'!L41+'その他'!L41+'分離'!AF41</f>
        <v>206</v>
      </c>
      <c r="AG41" s="120">
        <f>'給与'!M41+'営業等'!M41+'農業'!M41+'その他'!M41+'分離'!AG41</f>
        <v>707</v>
      </c>
      <c r="AH41" s="120">
        <f>'給与'!N41+'営業等'!N41+'農業'!N41+'その他'!N41+'分離'!AH41</f>
        <v>499</v>
      </c>
      <c r="AI41" s="120">
        <f>'給与'!O41+'営業等'!O41+'農業'!O41+'その他'!O41+'分離'!AI41</f>
        <v>677973</v>
      </c>
      <c r="AJ41" s="120">
        <f>'給与'!P41+'営業等'!P41+'農業'!P41+'その他'!P41+'分離'!AJ41</f>
        <v>17918</v>
      </c>
      <c r="AK41" s="140">
        <f>'給与'!Q41+'営業等'!Q41+'農業'!Q41+'その他'!Q41+'分離'!AK41</f>
        <v>695891</v>
      </c>
      <c r="AL41" s="42" t="s">
        <v>34</v>
      </c>
      <c r="AN41" s="50">
        <v>12189257</v>
      </c>
      <c r="AO41" s="40" t="str">
        <f t="shared" si="9"/>
        <v> </v>
      </c>
      <c r="AP41" s="58">
        <v>721702</v>
      </c>
      <c r="AQ41" s="40" t="str">
        <f t="shared" si="10"/>
        <v> </v>
      </c>
    </row>
    <row r="42" spans="1:43" s="40" customFormat="1" ht="21.75" customHeight="1">
      <c r="A42" s="47">
        <v>35</v>
      </c>
      <c r="B42" s="42" t="s">
        <v>62</v>
      </c>
      <c r="C42" s="57">
        <f>'給与'!C42+'営業等'!C42+'農業'!C42+'その他'!C42+'分離'!C42</f>
        <v>8059</v>
      </c>
      <c r="D42" s="57">
        <f>'給与'!D42+'営業等'!D42+'農業'!D42+'その他'!D42+'分離'!D42</f>
        <v>419</v>
      </c>
      <c r="E42" s="57">
        <f>'給与'!E42+'営業等'!E42+'農業'!E42+'その他'!E42+'分離'!E42</f>
        <v>8478</v>
      </c>
      <c r="F42" s="51">
        <f>'給与'!F42+'営業等'!F42+'農業'!F42+'その他'!F42+'分離'!F42</f>
        <v>21726041</v>
      </c>
      <c r="G42" s="51">
        <f>'分離'!G42</f>
        <v>49239</v>
      </c>
      <c r="H42" s="120">
        <f>'分離'!H42</f>
        <v>0</v>
      </c>
      <c r="I42" s="120">
        <f>'分離'!I42</f>
        <v>31164</v>
      </c>
      <c r="J42" s="120">
        <f>'分離'!J42</f>
        <v>1243</v>
      </c>
      <c r="K42" s="120">
        <f>'分離'!K42</f>
        <v>325</v>
      </c>
      <c r="L42" s="127">
        <f t="shared" si="11"/>
        <v>21808012</v>
      </c>
      <c r="M42" s="120">
        <f>'給与'!G42+'営業等'!G42+'農業'!G42+'その他'!G42+'分離'!M42</f>
        <v>9176842</v>
      </c>
      <c r="N42" s="120">
        <f>'給与'!H42+'営業等'!H42+'農業'!H42+'その他'!H42+'分離'!N42</f>
        <v>12550603</v>
      </c>
      <c r="O42" s="120">
        <f>'分離'!O42</f>
        <v>48501</v>
      </c>
      <c r="P42" s="120">
        <f>'分離'!P42</f>
        <v>0</v>
      </c>
      <c r="Q42" s="120">
        <f>'分離'!Q42</f>
        <v>30572</v>
      </c>
      <c r="R42" s="141">
        <f>'分離'!R42</f>
        <v>1170</v>
      </c>
      <c r="S42" s="155" t="s">
        <v>62</v>
      </c>
      <c r="T42" s="156">
        <v>35</v>
      </c>
      <c r="U42" s="155" t="s">
        <v>62</v>
      </c>
      <c r="V42" s="148">
        <f>'分離'!V42</f>
        <v>324</v>
      </c>
      <c r="W42" s="125">
        <f t="shared" si="7"/>
        <v>12631170</v>
      </c>
      <c r="X42" s="120">
        <f>'給与'!I42+'営業等'!I42+'農業'!I42+'その他'!I42+'分離'!X42</f>
        <v>752695</v>
      </c>
      <c r="Y42" s="120">
        <f>'分離'!Y42</f>
        <v>1454</v>
      </c>
      <c r="Z42" s="120">
        <f>'分離'!Z42</f>
        <v>0</v>
      </c>
      <c r="AA42" s="120">
        <f>'分離'!AA42</f>
        <v>917</v>
      </c>
      <c r="AB42" s="120">
        <f>'分離'!AB42</f>
        <v>36</v>
      </c>
      <c r="AC42" s="120">
        <f>'分離'!AC42</f>
        <v>10</v>
      </c>
      <c r="AD42" s="125">
        <f t="shared" si="8"/>
        <v>755112</v>
      </c>
      <c r="AE42" s="120">
        <f>'給与'!K42+'営業等'!K42+'農業'!K42+'その他'!K42+'分離'!AE42</f>
        <v>27015</v>
      </c>
      <c r="AF42" s="120">
        <f>'給与'!L42+'営業等'!L42+'農業'!L42+'その他'!L42+'分離'!AF42</f>
        <v>274</v>
      </c>
      <c r="AG42" s="120">
        <f>'給与'!M42+'営業等'!M42+'農業'!M42+'その他'!M42+'分離'!AG42</f>
        <v>136</v>
      </c>
      <c r="AH42" s="120">
        <f>'給与'!N42+'営業等'!N42+'農業'!N42+'その他'!N42+'分離'!AH42</f>
        <v>730</v>
      </c>
      <c r="AI42" s="120">
        <f>'給与'!O42+'営業等'!O42+'農業'!O42+'その他'!O42+'分離'!AI42</f>
        <v>725734</v>
      </c>
      <c r="AJ42" s="120">
        <f>'給与'!P42+'営業等'!P42+'農業'!P42+'その他'!P42+'分離'!AJ42</f>
        <v>1223</v>
      </c>
      <c r="AK42" s="140">
        <f>'給与'!Q42+'営業等'!Q42+'農業'!Q42+'その他'!Q42+'分離'!AK42</f>
        <v>726957</v>
      </c>
      <c r="AL42" s="42" t="s">
        <v>62</v>
      </c>
      <c r="AN42" s="50">
        <v>12631170</v>
      </c>
      <c r="AO42" s="40" t="str">
        <f t="shared" si="9"/>
        <v> </v>
      </c>
      <c r="AP42" s="58">
        <v>755112</v>
      </c>
      <c r="AQ42" s="40" t="str">
        <f t="shared" si="10"/>
        <v> </v>
      </c>
    </row>
    <row r="43" spans="1:43" s="40" customFormat="1" ht="21.75" customHeight="1">
      <c r="A43" s="47">
        <v>36</v>
      </c>
      <c r="B43" s="42" t="s">
        <v>35</v>
      </c>
      <c r="C43" s="57">
        <f>'給与'!C43+'営業等'!C43+'農業'!C43+'その他'!C43+'分離'!C43</f>
        <v>16685</v>
      </c>
      <c r="D43" s="57">
        <f>'給与'!D43+'営業等'!D43+'農業'!D43+'その他'!D43+'分離'!D43</f>
        <v>531</v>
      </c>
      <c r="E43" s="57">
        <f>'給与'!E43+'営業等'!E43+'農業'!E43+'その他'!E43+'分離'!E43</f>
        <v>17216</v>
      </c>
      <c r="F43" s="51">
        <f>'給与'!F43+'営業等'!F43+'農業'!F43+'その他'!F43+'分離'!F43</f>
        <v>57518343</v>
      </c>
      <c r="G43" s="51">
        <f>'分離'!G43</f>
        <v>715008</v>
      </c>
      <c r="H43" s="120">
        <f>'分離'!H43</f>
        <v>17670</v>
      </c>
      <c r="I43" s="120">
        <f>'分離'!I43</f>
        <v>90721</v>
      </c>
      <c r="J43" s="120">
        <f>'分離'!J43</f>
        <v>14325</v>
      </c>
      <c r="K43" s="120">
        <f>'分離'!K43</f>
        <v>24051</v>
      </c>
      <c r="L43" s="127">
        <f t="shared" si="11"/>
        <v>58380118</v>
      </c>
      <c r="M43" s="120">
        <f>'給与'!G43+'営業等'!G43+'農業'!G43+'その他'!G43+'分離'!M43</f>
        <v>20465643</v>
      </c>
      <c r="N43" s="120">
        <f>'給与'!H43+'営業等'!H43+'農業'!H43+'その他'!H43+'分離'!N43</f>
        <v>37069950</v>
      </c>
      <c r="O43" s="120">
        <f>'分離'!O43</f>
        <v>703435</v>
      </c>
      <c r="P43" s="120">
        <f>'分離'!P43</f>
        <v>14571</v>
      </c>
      <c r="Q43" s="120">
        <f>'分離'!Q43</f>
        <v>89396</v>
      </c>
      <c r="R43" s="141">
        <f>'分離'!R43</f>
        <v>14313</v>
      </c>
      <c r="S43" s="155" t="s">
        <v>35</v>
      </c>
      <c r="T43" s="156">
        <v>36</v>
      </c>
      <c r="U43" s="155" t="s">
        <v>35</v>
      </c>
      <c r="V43" s="148">
        <f>'分離'!V43</f>
        <v>22810</v>
      </c>
      <c r="W43" s="125">
        <f t="shared" si="7"/>
        <v>37914475</v>
      </c>
      <c r="X43" s="120">
        <f>'給与'!I43+'営業等'!I43+'農業'!I43+'その他'!I43+'分離'!X43</f>
        <v>2223504</v>
      </c>
      <c r="Y43" s="120">
        <f>'分離'!Y43</f>
        <v>21051</v>
      </c>
      <c r="Z43" s="120">
        <f>'分離'!Z43</f>
        <v>786</v>
      </c>
      <c r="AA43" s="120">
        <f>'分離'!AA43</f>
        <v>2682</v>
      </c>
      <c r="AB43" s="120">
        <f>'分離'!AB43</f>
        <v>430</v>
      </c>
      <c r="AC43" s="120">
        <f>'分離'!AC43</f>
        <v>683</v>
      </c>
      <c r="AD43" s="125">
        <f t="shared" si="8"/>
        <v>2249136</v>
      </c>
      <c r="AE43" s="120">
        <f>'給与'!K43+'営業等'!K43+'農業'!K43+'その他'!K43+'分離'!AE43</f>
        <v>72607</v>
      </c>
      <c r="AF43" s="120">
        <f>'給与'!L43+'営業等'!L43+'農業'!L43+'その他'!L43+'分離'!AF43</f>
        <v>255</v>
      </c>
      <c r="AG43" s="120">
        <f>'給与'!M43+'営業等'!M43+'農業'!M43+'その他'!M43+'分離'!AG43</f>
        <v>1233</v>
      </c>
      <c r="AH43" s="120">
        <f>'給与'!N43+'営業等'!N43+'農業'!N43+'その他'!N43+'分離'!AH43</f>
        <v>1453</v>
      </c>
      <c r="AI43" s="120">
        <f>'給与'!O43+'営業等'!O43+'農業'!O43+'その他'!O43+'分離'!AI43</f>
        <v>2172235</v>
      </c>
      <c r="AJ43" s="120">
        <f>'給与'!P43+'営業等'!P43+'農業'!P43+'その他'!P43+'分離'!AJ43</f>
        <v>1353</v>
      </c>
      <c r="AK43" s="140">
        <f>'給与'!Q43+'営業等'!Q43+'農業'!Q43+'その他'!Q43+'分離'!AK43</f>
        <v>2173588</v>
      </c>
      <c r="AL43" s="42" t="s">
        <v>35</v>
      </c>
      <c r="AN43" s="50">
        <v>37914475</v>
      </c>
      <c r="AO43" s="40" t="str">
        <f t="shared" si="9"/>
        <v> </v>
      </c>
      <c r="AP43" s="58">
        <v>2249136</v>
      </c>
      <c r="AQ43" s="40" t="str">
        <f t="shared" si="10"/>
        <v> </v>
      </c>
    </row>
    <row r="44" spans="1:43" s="40" customFormat="1" ht="21.75" customHeight="1">
      <c r="A44" s="47">
        <v>37</v>
      </c>
      <c r="B44" s="42" t="s">
        <v>36</v>
      </c>
      <c r="C44" s="57">
        <f>'給与'!C44+'営業等'!C44+'農業'!C44+'その他'!C44+'分離'!C44</f>
        <v>6567</v>
      </c>
      <c r="D44" s="57">
        <f>'給与'!D44+'営業等'!D44+'農業'!D44+'その他'!D44+'分離'!D44</f>
        <v>485</v>
      </c>
      <c r="E44" s="57">
        <f>'給与'!E44+'営業等'!E44+'農業'!E44+'その他'!E44+'分離'!E44</f>
        <v>7052</v>
      </c>
      <c r="F44" s="51">
        <f>'給与'!F44+'営業等'!F44+'農業'!F44+'その他'!F44+'分離'!F44</f>
        <v>16281590</v>
      </c>
      <c r="G44" s="51">
        <f>'分離'!G44</f>
        <v>124813</v>
      </c>
      <c r="H44" s="120">
        <f>'分離'!H44</f>
        <v>403</v>
      </c>
      <c r="I44" s="120">
        <f>'分離'!I44</f>
        <v>10569</v>
      </c>
      <c r="J44" s="120">
        <f>'分離'!J44</f>
        <v>444</v>
      </c>
      <c r="K44" s="120">
        <f>'分離'!K44</f>
        <v>129</v>
      </c>
      <c r="L44" s="127">
        <f t="shared" si="11"/>
        <v>16417948</v>
      </c>
      <c r="M44" s="120">
        <f>'給与'!G44+'営業等'!G44+'農業'!G44+'その他'!G44+'分離'!M44</f>
        <v>7190343</v>
      </c>
      <c r="N44" s="120">
        <f>'給与'!H44+'営業等'!H44+'農業'!H44+'その他'!H44+'分離'!N44</f>
        <v>9098628</v>
      </c>
      <c r="O44" s="120">
        <f>'分離'!O44</f>
        <v>117835</v>
      </c>
      <c r="P44" s="120">
        <f>'分離'!P44</f>
        <v>403</v>
      </c>
      <c r="Q44" s="120">
        <f>'分離'!Q44</f>
        <v>10168</v>
      </c>
      <c r="R44" s="141">
        <f>'分離'!R44</f>
        <v>442</v>
      </c>
      <c r="S44" s="155" t="s">
        <v>36</v>
      </c>
      <c r="T44" s="156">
        <v>37</v>
      </c>
      <c r="U44" s="155" t="s">
        <v>36</v>
      </c>
      <c r="V44" s="148">
        <f>'分離'!V44</f>
        <v>129</v>
      </c>
      <c r="W44" s="125">
        <f t="shared" si="7"/>
        <v>9227605</v>
      </c>
      <c r="X44" s="120">
        <f>'給与'!I44+'営業等'!I44+'農業'!I44+'その他'!I44+'分離'!X44</f>
        <v>545965</v>
      </c>
      <c r="Y44" s="120">
        <f>'分離'!Y44</f>
        <v>3413</v>
      </c>
      <c r="Z44" s="120">
        <f>'分離'!Z44</f>
        <v>22</v>
      </c>
      <c r="AA44" s="120">
        <f>'分離'!AA44</f>
        <v>305</v>
      </c>
      <c r="AB44" s="120">
        <f>'分離'!AB44</f>
        <v>13</v>
      </c>
      <c r="AC44" s="120">
        <f>'分離'!AC44</f>
        <v>4</v>
      </c>
      <c r="AD44" s="125">
        <f t="shared" si="8"/>
        <v>549722</v>
      </c>
      <c r="AE44" s="120">
        <f>'給与'!K44+'営業等'!K44+'農業'!K44+'その他'!K44+'分離'!AE44</f>
        <v>20061</v>
      </c>
      <c r="AF44" s="120">
        <f>'給与'!L44+'営業等'!L44+'農業'!L44+'その他'!L44+'分離'!AF44</f>
        <v>331</v>
      </c>
      <c r="AG44" s="120">
        <f>'給与'!M44+'営業等'!M44+'農業'!M44+'その他'!M44+'分離'!AG44</f>
        <v>207</v>
      </c>
      <c r="AH44" s="120">
        <f>'給与'!N44+'営業等'!N44+'農業'!N44+'その他'!N44+'分離'!AH44</f>
        <v>65</v>
      </c>
      <c r="AI44" s="120">
        <f>'給与'!O44+'営業等'!O44+'農業'!O44+'その他'!O44+'分離'!AI44</f>
        <v>520882</v>
      </c>
      <c r="AJ44" s="120">
        <f>'給与'!P44+'営業等'!P44+'農業'!P44+'その他'!P44+'分離'!AJ44</f>
        <v>8176</v>
      </c>
      <c r="AK44" s="140">
        <f>'給与'!Q44+'営業等'!Q44+'農業'!Q44+'その他'!Q44+'分離'!AK44</f>
        <v>529058</v>
      </c>
      <c r="AL44" s="42" t="s">
        <v>36</v>
      </c>
      <c r="AN44" s="50">
        <v>9227605</v>
      </c>
      <c r="AO44" s="40" t="str">
        <f t="shared" si="9"/>
        <v> </v>
      </c>
      <c r="AP44" s="58">
        <v>549722</v>
      </c>
      <c r="AQ44" s="40" t="str">
        <f t="shared" si="10"/>
        <v> </v>
      </c>
    </row>
    <row r="45" spans="1:43" s="40" customFormat="1" ht="21.75" customHeight="1">
      <c r="A45" s="47">
        <v>38</v>
      </c>
      <c r="B45" s="42" t="s">
        <v>37</v>
      </c>
      <c r="C45" s="57">
        <f>'給与'!C45+'営業等'!C45+'農業'!C45+'その他'!C45+'分離'!C45</f>
        <v>6988</v>
      </c>
      <c r="D45" s="57">
        <f>'給与'!D45+'営業等'!D45+'農業'!D45+'その他'!D45+'分離'!D45</f>
        <v>321</v>
      </c>
      <c r="E45" s="57">
        <f>'給与'!E45+'営業等'!E45+'農業'!E45+'その他'!E45+'分離'!E45</f>
        <v>7309</v>
      </c>
      <c r="F45" s="51">
        <f>'給与'!F45+'営業等'!F45+'農業'!F45+'その他'!F45+'分離'!F45</f>
        <v>22288586</v>
      </c>
      <c r="G45" s="51">
        <f>'分離'!G45</f>
        <v>234446</v>
      </c>
      <c r="H45" s="120">
        <f>'分離'!H45</f>
        <v>39721</v>
      </c>
      <c r="I45" s="120">
        <f>'分離'!I45</f>
        <v>76638</v>
      </c>
      <c r="J45" s="120">
        <f>'分離'!J45</f>
        <v>3169</v>
      </c>
      <c r="K45" s="120">
        <f>'分離'!K45</f>
        <v>2244</v>
      </c>
      <c r="L45" s="127">
        <f t="shared" si="11"/>
        <v>22644804</v>
      </c>
      <c r="M45" s="120">
        <f>'給与'!G45+'営業等'!G45+'農業'!G45+'その他'!G45+'分離'!M45</f>
        <v>8091925</v>
      </c>
      <c r="N45" s="120">
        <f>'給与'!H45+'営業等'!H45+'農業'!H45+'その他'!H45+'分離'!N45</f>
        <v>14201825</v>
      </c>
      <c r="O45" s="120">
        <f>'分離'!O45</f>
        <v>232385</v>
      </c>
      <c r="P45" s="120">
        <f>'分離'!P45</f>
        <v>39425</v>
      </c>
      <c r="Q45" s="120">
        <f>'分離'!Q45</f>
        <v>74163</v>
      </c>
      <c r="R45" s="141">
        <f>'分離'!R45</f>
        <v>3169</v>
      </c>
      <c r="S45" s="155" t="s">
        <v>37</v>
      </c>
      <c r="T45" s="156">
        <v>38</v>
      </c>
      <c r="U45" s="155" t="s">
        <v>37</v>
      </c>
      <c r="V45" s="148">
        <f>'分離'!V45</f>
        <v>1912</v>
      </c>
      <c r="W45" s="125">
        <f t="shared" si="7"/>
        <v>14552879</v>
      </c>
      <c r="X45" s="120">
        <f>'給与'!I45+'営業等'!I45+'農業'!I45+'その他'!I45+'分離'!X45</f>
        <v>851827</v>
      </c>
      <c r="Y45" s="120">
        <f>'分離'!Y45</f>
        <v>6970</v>
      </c>
      <c r="Z45" s="120">
        <f>'分離'!Z45</f>
        <v>2129</v>
      </c>
      <c r="AA45" s="120">
        <f>'分離'!AA45</f>
        <v>2225</v>
      </c>
      <c r="AB45" s="120">
        <f>'分離'!AB45</f>
        <v>95</v>
      </c>
      <c r="AC45" s="120">
        <f>'分離'!AC45</f>
        <v>57</v>
      </c>
      <c r="AD45" s="125">
        <f t="shared" si="8"/>
        <v>863303</v>
      </c>
      <c r="AE45" s="120">
        <f>'給与'!K45+'営業等'!K45+'農業'!K45+'その他'!K45+'分離'!AE45</f>
        <v>22757</v>
      </c>
      <c r="AF45" s="120">
        <f>'給与'!L45+'営業等'!L45+'農業'!L45+'その他'!L45+'分離'!AF45</f>
        <v>103</v>
      </c>
      <c r="AG45" s="120">
        <f>'給与'!M45+'営業等'!M45+'農業'!M45+'その他'!M45+'分離'!AG45</f>
        <v>322</v>
      </c>
      <c r="AH45" s="120">
        <f>'給与'!N45+'営業等'!N45+'農業'!N45+'その他'!N45+'分離'!AH45</f>
        <v>98</v>
      </c>
      <c r="AI45" s="120">
        <f>'給与'!O45+'営業等'!O45+'農業'!O45+'その他'!O45+'分離'!AI45</f>
        <v>839258</v>
      </c>
      <c r="AJ45" s="120">
        <f>'給与'!P45+'営業等'!P45+'農業'!P45+'その他'!P45+'分離'!AJ45</f>
        <v>765</v>
      </c>
      <c r="AK45" s="140">
        <f>'給与'!Q45+'営業等'!Q45+'農業'!Q45+'その他'!Q45+'分離'!AK45</f>
        <v>840023</v>
      </c>
      <c r="AL45" s="42" t="s">
        <v>37</v>
      </c>
      <c r="AN45" s="40">
        <v>14552879</v>
      </c>
      <c r="AO45" s="40" t="str">
        <f t="shared" si="9"/>
        <v> </v>
      </c>
      <c r="AP45" s="58">
        <v>863303</v>
      </c>
      <c r="AQ45" s="40" t="str">
        <f t="shared" si="10"/>
        <v> </v>
      </c>
    </row>
    <row r="46" spans="1:43" s="40" customFormat="1" ht="21.75" customHeight="1">
      <c r="A46" s="47">
        <v>39</v>
      </c>
      <c r="B46" s="42" t="s">
        <v>38</v>
      </c>
      <c r="C46" s="57">
        <f>'給与'!C46+'営業等'!C46+'農業'!C46+'その他'!C46+'分離'!C46</f>
        <v>20675</v>
      </c>
      <c r="D46" s="57">
        <f>'給与'!D46+'営業等'!D46+'農業'!D46+'その他'!D46+'分離'!D46</f>
        <v>780</v>
      </c>
      <c r="E46" s="57">
        <f>'給与'!E46+'営業等'!E46+'農業'!E46+'その他'!E46+'分離'!E46</f>
        <v>21455</v>
      </c>
      <c r="F46" s="51">
        <f>'給与'!F46+'営業等'!F46+'農業'!F46+'その他'!F46+'分離'!F46</f>
        <v>63624113</v>
      </c>
      <c r="G46" s="51">
        <f>'分離'!G46</f>
        <v>1852915</v>
      </c>
      <c r="H46" s="120">
        <f>'分離'!H46</f>
        <v>11103</v>
      </c>
      <c r="I46" s="120">
        <f>'分離'!I46</f>
        <v>88543</v>
      </c>
      <c r="J46" s="120">
        <f>'分離'!J46</f>
        <v>27851</v>
      </c>
      <c r="K46" s="120">
        <f>'分離'!K46</f>
        <v>8446</v>
      </c>
      <c r="L46" s="127">
        <f t="shared" si="11"/>
        <v>65612971</v>
      </c>
      <c r="M46" s="120">
        <f>'給与'!G46+'営業等'!G46+'農業'!G46+'その他'!G46+'分離'!M46</f>
        <v>23773335</v>
      </c>
      <c r="N46" s="120">
        <f>'給与'!H46+'営業等'!H46+'農業'!H46+'その他'!H46+'分離'!N46</f>
        <v>39883421</v>
      </c>
      <c r="O46" s="120">
        <f>'分離'!O46</f>
        <v>1824490</v>
      </c>
      <c r="P46" s="120">
        <f>'分離'!P46</f>
        <v>10773</v>
      </c>
      <c r="Q46" s="120">
        <f>'分離'!Q46</f>
        <v>84673</v>
      </c>
      <c r="R46" s="141">
        <f>'分離'!R46</f>
        <v>27837</v>
      </c>
      <c r="S46" s="155" t="s">
        <v>38</v>
      </c>
      <c r="T46" s="156">
        <v>39</v>
      </c>
      <c r="U46" s="155" t="s">
        <v>38</v>
      </c>
      <c r="V46" s="148">
        <f>'分離'!V46</f>
        <v>8442</v>
      </c>
      <c r="W46" s="125">
        <f t="shared" si="7"/>
        <v>41839636</v>
      </c>
      <c r="X46" s="120">
        <f>'給与'!I46+'営業等'!I46+'農業'!I46+'その他'!I46+'分離'!X46</f>
        <v>2392143</v>
      </c>
      <c r="Y46" s="120">
        <f>'分離'!Y46</f>
        <v>54725</v>
      </c>
      <c r="Z46" s="120">
        <f>'分離'!Z46</f>
        <v>582</v>
      </c>
      <c r="AA46" s="120">
        <f>'分離'!AA46</f>
        <v>2541</v>
      </c>
      <c r="AB46" s="120">
        <f>'分離'!AB46</f>
        <v>835</v>
      </c>
      <c r="AC46" s="120">
        <f>'分離'!AC46</f>
        <v>254</v>
      </c>
      <c r="AD46" s="125">
        <f t="shared" si="8"/>
        <v>2451080</v>
      </c>
      <c r="AE46" s="120">
        <f>'給与'!K46+'営業等'!K46+'農業'!K46+'その他'!K46+'分離'!AE46</f>
        <v>90477</v>
      </c>
      <c r="AF46" s="120">
        <f>'給与'!L46+'営業等'!L46+'農業'!L46+'その他'!L46+'分離'!AF46</f>
        <v>620</v>
      </c>
      <c r="AG46" s="120">
        <f>'給与'!M46+'営業等'!M46+'農業'!M46+'その他'!M46+'分離'!AG46</f>
        <v>2255</v>
      </c>
      <c r="AH46" s="120">
        <f>'給与'!N46+'営業等'!N46+'農業'!N46+'その他'!N46+'分離'!AH46</f>
        <v>1197</v>
      </c>
      <c r="AI46" s="120">
        <f>'給与'!O46+'営業等'!O46+'農業'!O46+'その他'!O46+'分離'!AI46</f>
        <v>2354163</v>
      </c>
      <c r="AJ46" s="120">
        <f>'給与'!P46+'営業等'!P46+'農業'!P46+'その他'!P46+'分離'!AJ46</f>
        <v>2368</v>
      </c>
      <c r="AK46" s="140">
        <f>'給与'!Q46+'営業等'!Q46+'農業'!Q46+'その他'!Q46+'分離'!AK46</f>
        <v>2356531</v>
      </c>
      <c r="AL46" s="42" t="s">
        <v>38</v>
      </c>
      <c r="AN46" s="50">
        <v>41839636</v>
      </c>
      <c r="AO46" s="40" t="str">
        <f t="shared" si="9"/>
        <v> </v>
      </c>
      <c r="AP46" s="58">
        <v>2451080</v>
      </c>
      <c r="AQ46" s="40" t="str">
        <f t="shared" si="10"/>
        <v> </v>
      </c>
    </row>
    <row r="47" spans="1:43" s="40" customFormat="1" ht="21.75" customHeight="1">
      <c r="A47" s="47">
        <v>40</v>
      </c>
      <c r="B47" s="42" t="s">
        <v>39</v>
      </c>
      <c r="C47" s="57">
        <f>'給与'!C47+'営業等'!C47+'農業'!C47+'その他'!C47+'分離'!C47</f>
        <v>3649</v>
      </c>
      <c r="D47" s="57">
        <f>'給与'!D47+'営業等'!D47+'農業'!D47+'その他'!D47+'分離'!D47</f>
        <v>203</v>
      </c>
      <c r="E47" s="57">
        <f>'給与'!E47+'営業等'!E47+'農業'!E47+'その他'!E47+'分離'!E47</f>
        <v>3852</v>
      </c>
      <c r="F47" s="51">
        <f>'給与'!F47+'営業等'!F47+'農業'!F47+'その他'!F47+'分離'!F47</f>
        <v>10171652</v>
      </c>
      <c r="G47" s="51">
        <f>'分離'!G47</f>
        <v>14863</v>
      </c>
      <c r="H47" s="120">
        <f>'分離'!H47</f>
        <v>0</v>
      </c>
      <c r="I47" s="120">
        <f>'分離'!I47</f>
        <v>28920</v>
      </c>
      <c r="J47" s="120">
        <f>'分離'!J47</f>
        <v>4147</v>
      </c>
      <c r="K47" s="120">
        <f>'分離'!K47</f>
        <v>9095</v>
      </c>
      <c r="L47" s="127">
        <f t="shared" si="11"/>
        <v>10228677</v>
      </c>
      <c r="M47" s="120">
        <f>'給与'!G47+'営業等'!G47+'農業'!G47+'その他'!G47+'分離'!M47</f>
        <v>4313564</v>
      </c>
      <c r="N47" s="120">
        <f>'給与'!H47+'営業等'!H47+'農業'!H47+'その他'!H47+'分離'!N47</f>
        <v>5858414</v>
      </c>
      <c r="O47" s="120">
        <f>'分離'!O47</f>
        <v>14546</v>
      </c>
      <c r="P47" s="120">
        <f>'分離'!P47</f>
        <v>0</v>
      </c>
      <c r="Q47" s="120">
        <f>'分離'!Q47</f>
        <v>28914</v>
      </c>
      <c r="R47" s="141">
        <f>'分離'!R47</f>
        <v>4145</v>
      </c>
      <c r="S47" s="155" t="s">
        <v>39</v>
      </c>
      <c r="T47" s="156">
        <v>40</v>
      </c>
      <c r="U47" s="155" t="s">
        <v>39</v>
      </c>
      <c r="V47" s="148">
        <f>'分離'!V47</f>
        <v>9094</v>
      </c>
      <c r="W47" s="125">
        <f t="shared" si="7"/>
        <v>5915113</v>
      </c>
      <c r="X47" s="120">
        <f>'給与'!I47+'営業等'!I47+'農業'!I47+'その他'!I47+'分離'!X47</f>
        <v>351357</v>
      </c>
      <c r="Y47" s="120">
        <f>'分離'!Y47</f>
        <v>436</v>
      </c>
      <c r="Z47" s="120">
        <f>'分離'!Z47</f>
        <v>0</v>
      </c>
      <c r="AA47" s="120">
        <f>'分離'!AA47</f>
        <v>867</v>
      </c>
      <c r="AB47" s="120">
        <f>'分離'!AB47</f>
        <v>124</v>
      </c>
      <c r="AC47" s="120">
        <f>'分離'!AC47</f>
        <v>272</v>
      </c>
      <c r="AD47" s="125">
        <f t="shared" si="8"/>
        <v>353056</v>
      </c>
      <c r="AE47" s="120">
        <f>'給与'!K47+'営業等'!K47+'農業'!K47+'その他'!K47+'分離'!AE47</f>
        <v>12342</v>
      </c>
      <c r="AF47" s="120">
        <f>'給与'!L47+'営業等'!L47+'農業'!L47+'その他'!L47+'分離'!AF47</f>
        <v>33</v>
      </c>
      <c r="AG47" s="120">
        <f>'給与'!M47+'営業等'!M47+'農業'!M47+'その他'!M47+'分離'!AG47</f>
        <v>414</v>
      </c>
      <c r="AH47" s="120">
        <f>'給与'!N47+'営業等'!N47+'農業'!N47+'その他'!N47+'分離'!AH47</f>
        <v>298</v>
      </c>
      <c r="AI47" s="120">
        <f>'給与'!O47+'営業等'!O47+'農業'!O47+'その他'!O47+'分離'!AI47</f>
        <v>339391</v>
      </c>
      <c r="AJ47" s="120">
        <f>'給与'!P47+'営業等'!P47+'農業'!P47+'その他'!P47+'分離'!AJ47</f>
        <v>578</v>
      </c>
      <c r="AK47" s="140">
        <f>'給与'!Q47+'営業等'!Q47+'農業'!Q47+'その他'!Q47+'分離'!AK47</f>
        <v>339969</v>
      </c>
      <c r="AL47" s="42" t="s">
        <v>39</v>
      </c>
      <c r="AN47" s="50">
        <v>5915113</v>
      </c>
      <c r="AO47" s="40" t="str">
        <f t="shared" si="9"/>
        <v> </v>
      </c>
      <c r="AP47" s="58">
        <v>353056</v>
      </c>
      <c r="AQ47" s="40" t="str">
        <f t="shared" si="10"/>
        <v> </v>
      </c>
    </row>
    <row r="48" spans="1:43" s="40" customFormat="1" ht="21.75" customHeight="1">
      <c r="A48" s="47">
        <v>41</v>
      </c>
      <c r="B48" s="42" t="s">
        <v>40</v>
      </c>
      <c r="C48" s="57">
        <f>'給与'!C48+'営業等'!C48+'農業'!C48+'その他'!C48+'分離'!C48</f>
        <v>8668</v>
      </c>
      <c r="D48" s="57">
        <f>'給与'!D48+'営業等'!D48+'農業'!D48+'その他'!D48+'分離'!D48</f>
        <v>718</v>
      </c>
      <c r="E48" s="57">
        <f>'給与'!E48+'営業等'!E48+'農業'!E48+'その他'!E48+'分離'!E48</f>
        <v>9386</v>
      </c>
      <c r="F48" s="51">
        <f>'給与'!F48+'営業等'!F48+'農業'!F48+'その他'!F48+'分離'!F48</f>
        <v>25726656</v>
      </c>
      <c r="G48" s="51">
        <f>'分離'!G48</f>
        <v>116258</v>
      </c>
      <c r="H48" s="120">
        <f>'分離'!H48</f>
        <v>0</v>
      </c>
      <c r="I48" s="120">
        <f>'分離'!I48</f>
        <v>10434</v>
      </c>
      <c r="J48" s="120">
        <f>'分離'!J48</f>
        <v>4581</v>
      </c>
      <c r="K48" s="120">
        <f>'分離'!K48</f>
        <v>6584</v>
      </c>
      <c r="L48" s="127">
        <f t="shared" si="11"/>
        <v>25864513</v>
      </c>
      <c r="M48" s="120">
        <f>'給与'!G48+'営業等'!G48+'農業'!G48+'その他'!G48+'分離'!M48</f>
        <v>10061759</v>
      </c>
      <c r="N48" s="120">
        <f>'給与'!H48+'営業等'!H48+'農業'!H48+'その他'!H48+'分離'!N48</f>
        <v>15673829</v>
      </c>
      <c r="O48" s="120">
        <f>'分離'!O48</f>
        <v>108219</v>
      </c>
      <c r="P48" s="120">
        <f>'分離'!P48</f>
        <v>0</v>
      </c>
      <c r="Q48" s="120">
        <f>'分離'!Q48</f>
        <v>9881</v>
      </c>
      <c r="R48" s="141">
        <f>'分離'!R48</f>
        <v>4574</v>
      </c>
      <c r="S48" s="155" t="s">
        <v>40</v>
      </c>
      <c r="T48" s="156">
        <v>41</v>
      </c>
      <c r="U48" s="155" t="s">
        <v>40</v>
      </c>
      <c r="V48" s="148">
        <f>'分離'!V48</f>
        <v>6251</v>
      </c>
      <c r="W48" s="125">
        <f t="shared" si="7"/>
        <v>15802754</v>
      </c>
      <c r="X48" s="120">
        <f>'給与'!I48+'営業等'!I48+'農業'!I48+'その他'!I48+'分離'!X48</f>
        <v>940055</v>
      </c>
      <c r="Y48" s="120">
        <f>'分離'!Y48</f>
        <v>3243</v>
      </c>
      <c r="Z48" s="120">
        <f>'分離'!Z48</f>
        <v>0</v>
      </c>
      <c r="AA48" s="120">
        <f>'分離'!AA48</f>
        <v>299</v>
      </c>
      <c r="AB48" s="120">
        <f>'分離'!AB48</f>
        <v>138</v>
      </c>
      <c r="AC48" s="120">
        <f>'分離'!AC48</f>
        <v>188</v>
      </c>
      <c r="AD48" s="125">
        <f t="shared" si="8"/>
        <v>943923</v>
      </c>
      <c r="AE48" s="120">
        <f>'給与'!K48+'営業等'!K48+'農業'!K48+'その他'!K48+'分離'!AE48</f>
        <v>31475</v>
      </c>
      <c r="AF48" s="120">
        <f>'給与'!L48+'営業等'!L48+'農業'!L48+'その他'!L48+'分離'!AF48</f>
        <v>221</v>
      </c>
      <c r="AG48" s="120">
        <f>'給与'!M48+'営業等'!M48+'農業'!M48+'その他'!M48+'分離'!AG48</f>
        <v>582</v>
      </c>
      <c r="AH48" s="120">
        <f>'給与'!N48+'営業等'!N48+'農業'!N48+'その他'!N48+'分離'!AH48</f>
        <v>446</v>
      </c>
      <c r="AI48" s="120">
        <f>'給与'!O48+'営業等'!O48+'農業'!O48+'その他'!O48+'分離'!AI48</f>
        <v>891168</v>
      </c>
      <c r="AJ48" s="120">
        <f>'給与'!P48+'営業等'!P48+'農業'!P48+'その他'!P48+'分離'!AJ48</f>
        <v>20031</v>
      </c>
      <c r="AK48" s="140">
        <f>'給与'!Q48+'営業等'!Q48+'農業'!Q48+'その他'!Q48+'分離'!AK48</f>
        <v>911199</v>
      </c>
      <c r="AL48" s="42" t="s">
        <v>40</v>
      </c>
      <c r="AN48" s="50">
        <v>15802754</v>
      </c>
      <c r="AO48" s="40" t="str">
        <f t="shared" si="9"/>
        <v> </v>
      </c>
      <c r="AP48" s="58">
        <v>943923</v>
      </c>
      <c r="AQ48" s="40" t="str">
        <f t="shared" si="10"/>
        <v> </v>
      </c>
    </row>
    <row r="49" spans="1:43" s="40" customFormat="1" ht="21.75" customHeight="1">
      <c r="A49" s="47">
        <v>42</v>
      </c>
      <c r="B49" s="42" t="s">
        <v>41</v>
      </c>
      <c r="C49" s="57">
        <f>'給与'!C49+'営業等'!C49+'農業'!C49+'その他'!C49+'分離'!C49</f>
        <v>3683</v>
      </c>
      <c r="D49" s="57">
        <f>'給与'!D49+'営業等'!D49+'農業'!D49+'その他'!D49+'分離'!D49</f>
        <v>260</v>
      </c>
      <c r="E49" s="57">
        <f>'給与'!E49+'営業等'!E49+'農業'!E49+'その他'!E49+'分離'!E49</f>
        <v>3943</v>
      </c>
      <c r="F49" s="51">
        <f>'給与'!F49+'営業等'!F49+'農業'!F49+'その他'!F49+'分離'!F49</f>
        <v>10779646</v>
      </c>
      <c r="G49" s="51">
        <f>'分離'!G49</f>
        <v>1193617</v>
      </c>
      <c r="H49" s="120">
        <f>'分離'!H49</f>
        <v>0</v>
      </c>
      <c r="I49" s="120">
        <f>'分離'!I49</f>
        <v>56433</v>
      </c>
      <c r="J49" s="120">
        <f>'分離'!J49</f>
        <v>4047</v>
      </c>
      <c r="K49" s="120">
        <f>'分離'!K49</f>
        <v>169</v>
      </c>
      <c r="L49" s="127">
        <f>SUM(F49:K49)</f>
        <v>12033912</v>
      </c>
      <c r="M49" s="120">
        <f>'給与'!G49+'営業等'!G49+'農業'!G49+'その他'!G49+'分離'!M49</f>
        <v>4289321</v>
      </c>
      <c r="N49" s="120">
        <f>'給与'!H49+'営業等'!H49+'農業'!H49+'その他'!H49+'分離'!N49</f>
        <v>6523636</v>
      </c>
      <c r="O49" s="120">
        <f>'分離'!O49</f>
        <v>1160875</v>
      </c>
      <c r="P49" s="120">
        <f>'分離'!P49</f>
        <v>0</v>
      </c>
      <c r="Q49" s="120">
        <f>'分離'!Q49</f>
        <v>55864</v>
      </c>
      <c r="R49" s="141">
        <f>'分離'!R49</f>
        <v>4047</v>
      </c>
      <c r="S49" s="155" t="s">
        <v>41</v>
      </c>
      <c r="T49" s="156">
        <v>42</v>
      </c>
      <c r="U49" s="155" t="s">
        <v>41</v>
      </c>
      <c r="V49" s="148">
        <f>'分離'!V49</f>
        <v>169</v>
      </c>
      <c r="W49" s="125">
        <f t="shared" si="7"/>
        <v>7744591</v>
      </c>
      <c r="X49" s="120">
        <f>'給与'!I49+'営業等'!I49+'農業'!I49+'その他'!I49+'分離'!X49</f>
        <v>391268</v>
      </c>
      <c r="Y49" s="120">
        <f>'分離'!Y49</f>
        <v>34826</v>
      </c>
      <c r="Z49" s="120">
        <f>'分離'!Z49</f>
        <v>0</v>
      </c>
      <c r="AA49" s="120">
        <f>'分離'!AA49</f>
        <v>1675</v>
      </c>
      <c r="AB49" s="120">
        <f>'分離'!AB49</f>
        <v>121</v>
      </c>
      <c r="AC49" s="120">
        <f>'分離'!AC49</f>
        <v>5</v>
      </c>
      <c r="AD49" s="125">
        <f t="shared" si="8"/>
        <v>427895</v>
      </c>
      <c r="AE49" s="120">
        <f>'給与'!K49+'営業等'!K49+'農業'!K49+'その他'!K49+'分離'!AE49</f>
        <v>13349</v>
      </c>
      <c r="AF49" s="120">
        <f>'給与'!L49+'営業等'!L49+'農業'!L49+'その他'!L49+'分離'!AF49</f>
        <v>73</v>
      </c>
      <c r="AG49" s="120">
        <f>'給与'!M49+'営業等'!M49+'農業'!M49+'その他'!M49+'分離'!AG49</f>
        <v>275</v>
      </c>
      <c r="AH49" s="120">
        <f>'給与'!N49+'営業等'!N49+'農業'!N49+'その他'!N49+'分離'!AH49</f>
        <v>276</v>
      </c>
      <c r="AI49" s="120">
        <f>'給与'!O49+'営業等'!O49+'農業'!O49+'その他'!O49+'分離'!AI49</f>
        <v>407600</v>
      </c>
      <c r="AJ49" s="120">
        <f>'給与'!P49+'営業等'!P49+'農業'!P49+'その他'!P49+'分離'!AJ49</f>
        <v>6322</v>
      </c>
      <c r="AK49" s="140">
        <f>'給与'!Q49+'営業等'!Q49+'農業'!Q49+'その他'!Q49+'分離'!AK49</f>
        <v>413922</v>
      </c>
      <c r="AL49" s="42" t="s">
        <v>41</v>
      </c>
      <c r="AN49" s="50">
        <v>7744591</v>
      </c>
      <c r="AO49" s="40" t="str">
        <f t="shared" si="9"/>
        <v> </v>
      </c>
      <c r="AP49" s="58">
        <v>427895</v>
      </c>
      <c r="AQ49" s="40" t="str">
        <f t="shared" si="10"/>
        <v> </v>
      </c>
    </row>
    <row r="50" spans="1:43" s="40" customFormat="1" ht="21.75" customHeight="1">
      <c r="A50" s="47">
        <v>43</v>
      </c>
      <c r="B50" s="42" t="s">
        <v>42</v>
      </c>
      <c r="C50" s="57">
        <f>'給与'!C50+'営業等'!C50+'農業'!C50+'その他'!C50+'分離'!C50</f>
        <v>10659</v>
      </c>
      <c r="D50" s="57">
        <f>'給与'!D50+'営業等'!D50+'農業'!D50+'その他'!D50+'分離'!D50</f>
        <v>464</v>
      </c>
      <c r="E50" s="57">
        <f>'給与'!E50+'営業等'!E50+'農業'!E50+'その他'!E50+'分離'!E50</f>
        <v>11123</v>
      </c>
      <c r="F50" s="51">
        <f>'給与'!F50+'営業等'!F50+'農業'!F50+'その他'!F50+'分離'!F50</f>
        <v>30389322</v>
      </c>
      <c r="G50" s="51">
        <f>'分離'!G50</f>
        <v>317453</v>
      </c>
      <c r="H50" s="120">
        <f>'分離'!H50</f>
        <v>3008</v>
      </c>
      <c r="I50" s="120">
        <f>'分離'!I50</f>
        <v>26099</v>
      </c>
      <c r="J50" s="120">
        <f>'分離'!J50</f>
        <v>13145</v>
      </c>
      <c r="K50" s="120">
        <f>'分離'!K50</f>
        <v>17938</v>
      </c>
      <c r="L50" s="127">
        <f t="shared" si="11"/>
        <v>30766965</v>
      </c>
      <c r="M50" s="120">
        <f>'給与'!G50+'営業等'!G50+'農業'!G50+'その他'!G50+'分離'!M50</f>
        <v>11752736</v>
      </c>
      <c r="N50" s="120">
        <f>'給与'!H50+'営業等'!H50+'農業'!H50+'その他'!H50+'分離'!N50</f>
        <v>18647452</v>
      </c>
      <c r="O50" s="120">
        <f>'分離'!O50</f>
        <v>307004</v>
      </c>
      <c r="P50" s="120">
        <f>'分離'!P50</f>
        <v>3008</v>
      </c>
      <c r="Q50" s="120">
        <f>'分離'!Q50</f>
        <v>25690</v>
      </c>
      <c r="R50" s="141">
        <f>'分離'!R50</f>
        <v>13139</v>
      </c>
      <c r="S50" s="155" t="s">
        <v>42</v>
      </c>
      <c r="T50" s="156">
        <v>43</v>
      </c>
      <c r="U50" s="155" t="s">
        <v>42</v>
      </c>
      <c r="V50" s="148">
        <f>'分離'!V50</f>
        <v>17936</v>
      </c>
      <c r="W50" s="125">
        <f t="shared" si="7"/>
        <v>19014229</v>
      </c>
      <c r="X50" s="120">
        <f>'給与'!I50+'営業等'!I50+'農業'!I50+'その他'!I50+'分離'!X50</f>
        <v>1118405</v>
      </c>
      <c r="Y50" s="120">
        <f>'分離'!Y50</f>
        <v>8989</v>
      </c>
      <c r="Z50" s="120">
        <f>'分離'!Z50</f>
        <v>162</v>
      </c>
      <c r="AA50" s="120">
        <f>'分離'!AA50</f>
        <v>770</v>
      </c>
      <c r="AB50" s="120">
        <f>'分離'!AB50</f>
        <v>395</v>
      </c>
      <c r="AC50" s="120">
        <f>'分離'!AC50</f>
        <v>539</v>
      </c>
      <c r="AD50" s="125">
        <f t="shared" si="8"/>
        <v>1129260</v>
      </c>
      <c r="AE50" s="120">
        <f>'給与'!K50+'営業等'!K50+'農業'!K50+'その他'!K50+'分離'!AE50</f>
        <v>41364</v>
      </c>
      <c r="AF50" s="120">
        <f>'給与'!L50+'営業等'!L50+'農業'!L50+'その他'!L50+'分離'!AF50</f>
        <v>460</v>
      </c>
      <c r="AG50" s="120">
        <f>'給与'!M50+'営業等'!M50+'農業'!M50+'その他'!M50+'分離'!AG50</f>
        <v>1189</v>
      </c>
      <c r="AH50" s="120">
        <f>'給与'!N50+'営業等'!N50+'農業'!N50+'その他'!N50+'分離'!AH50</f>
        <v>1246</v>
      </c>
      <c r="AI50" s="120">
        <f>'給与'!O50+'営業等'!O50+'農業'!O50+'その他'!O50+'分離'!AI50</f>
        <v>1083754</v>
      </c>
      <c r="AJ50" s="120">
        <f>'給与'!P50+'営業等'!P50+'農業'!P50+'その他'!P50+'分離'!AJ50</f>
        <v>1247</v>
      </c>
      <c r="AK50" s="140">
        <f>'給与'!Q50+'営業等'!Q50+'農業'!Q50+'その他'!Q50+'分離'!AK50</f>
        <v>1085001</v>
      </c>
      <c r="AL50" s="42" t="s">
        <v>42</v>
      </c>
      <c r="AN50" s="40">
        <v>19014229</v>
      </c>
      <c r="AO50" s="40" t="str">
        <f t="shared" si="9"/>
        <v> </v>
      </c>
      <c r="AP50" s="58">
        <v>1129260</v>
      </c>
      <c r="AQ50" s="40" t="str">
        <f t="shared" si="10"/>
        <v> </v>
      </c>
    </row>
    <row r="51" spans="1:43" s="40" customFormat="1" ht="21.75" customHeight="1">
      <c r="A51" s="55">
        <v>44</v>
      </c>
      <c r="B51" s="56" t="s">
        <v>43</v>
      </c>
      <c r="C51" s="57">
        <f>'給与'!C51+'営業等'!C51+'農業'!C51+'その他'!C51+'分離'!C51</f>
        <v>6783</v>
      </c>
      <c r="D51" s="57">
        <f>'給与'!D51+'営業等'!D51+'農業'!D51+'その他'!D51+'分離'!D51</f>
        <v>334</v>
      </c>
      <c r="E51" s="57">
        <f>'給与'!E51+'営業等'!E51+'農業'!E51+'その他'!E51+'分離'!E51</f>
        <v>7117</v>
      </c>
      <c r="F51" s="51">
        <f>'給与'!F51+'営業等'!F51+'農業'!F51+'その他'!F51+'分離'!F51</f>
        <v>18923540</v>
      </c>
      <c r="G51" s="51">
        <f>'分離'!G51</f>
        <v>178351</v>
      </c>
      <c r="H51" s="120">
        <f>'分離'!H51</f>
        <v>0</v>
      </c>
      <c r="I51" s="120">
        <f>'分離'!I51</f>
        <v>108458</v>
      </c>
      <c r="J51" s="120">
        <f>'分離'!J51</f>
        <v>3335</v>
      </c>
      <c r="K51" s="120">
        <f>'分離'!K51</f>
        <v>1988</v>
      </c>
      <c r="L51" s="127">
        <f t="shared" si="11"/>
        <v>19215672</v>
      </c>
      <c r="M51" s="120">
        <f>'給与'!G51+'営業等'!G51+'農業'!G51+'その他'!G51+'分離'!M51</f>
        <v>7796725</v>
      </c>
      <c r="N51" s="120">
        <f>'給与'!H51+'営業等'!H51+'農業'!H51+'その他'!H51+'分離'!N51</f>
        <v>11133616</v>
      </c>
      <c r="O51" s="120">
        <f>'分離'!O51</f>
        <v>173396</v>
      </c>
      <c r="P51" s="120">
        <f>'分離'!P51</f>
        <v>0</v>
      </c>
      <c r="Q51" s="120">
        <f>'分離'!Q51</f>
        <v>107714</v>
      </c>
      <c r="R51" s="141">
        <f>'分離'!R51</f>
        <v>3332</v>
      </c>
      <c r="S51" s="159" t="s">
        <v>43</v>
      </c>
      <c r="T51" s="160">
        <v>44</v>
      </c>
      <c r="U51" s="159" t="s">
        <v>43</v>
      </c>
      <c r="V51" s="148">
        <f>'分離'!V51</f>
        <v>889</v>
      </c>
      <c r="W51" s="152">
        <f t="shared" si="7"/>
        <v>11418947</v>
      </c>
      <c r="X51" s="120">
        <f>'給与'!I51+'営業等'!I51+'農業'!I51+'その他'!I51+'分離'!X51</f>
        <v>667729</v>
      </c>
      <c r="Y51" s="120">
        <f>'分離'!Y51</f>
        <v>5201</v>
      </c>
      <c r="Z51" s="120">
        <f>'分離'!Z51</f>
        <v>0</v>
      </c>
      <c r="AA51" s="120">
        <f>'分離'!AA51</f>
        <v>3231</v>
      </c>
      <c r="AB51" s="120">
        <f>'分離'!AB51</f>
        <v>101</v>
      </c>
      <c r="AC51" s="120">
        <f>'分離'!AC51</f>
        <v>27</v>
      </c>
      <c r="AD51" s="152">
        <f t="shared" si="8"/>
        <v>676289</v>
      </c>
      <c r="AE51" s="120">
        <f>'給与'!K51+'営業等'!K51+'農業'!K51+'その他'!K51+'分離'!AE51</f>
        <v>27677</v>
      </c>
      <c r="AF51" s="120">
        <f>'給与'!L51+'営業等'!L51+'農業'!L51+'その他'!L51+'分離'!AF51</f>
        <v>117</v>
      </c>
      <c r="AG51" s="120">
        <f>'給与'!M51+'営業等'!M51+'農業'!M51+'その他'!M51+'分離'!AG51</f>
        <v>1618</v>
      </c>
      <c r="AH51" s="120">
        <f>'給与'!N51+'営業等'!N51+'農業'!N51+'その他'!N51+'分離'!AH51</f>
        <v>692</v>
      </c>
      <c r="AI51" s="120">
        <f>'給与'!O51+'営業等'!O51+'農業'!O51+'その他'!O51+'分離'!AI51</f>
        <v>645056</v>
      </c>
      <c r="AJ51" s="120">
        <f>'給与'!P51+'営業等'!P51+'農業'!P51+'その他'!P51+'分離'!AJ51</f>
        <v>1129</v>
      </c>
      <c r="AK51" s="140">
        <f>'給与'!Q51+'営業等'!Q51+'農業'!Q51+'その他'!Q51+'分離'!AK51</f>
        <v>646185</v>
      </c>
      <c r="AL51" s="56" t="s">
        <v>43</v>
      </c>
      <c r="AN51" s="50">
        <v>11418947</v>
      </c>
      <c r="AO51" s="40" t="str">
        <f t="shared" si="9"/>
        <v> </v>
      </c>
      <c r="AP51" s="58">
        <v>676289</v>
      </c>
      <c r="AQ51" s="40" t="str">
        <f t="shared" si="10"/>
        <v> </v>
      </c>
    </row>
    <row r="52" spans="1:40" s="27" customFormat="1" ht="21.75" customHeight="1">
      <c r="A52" s="68"/>
      <c r="B52" s="69" t="s">
        <v>83</v>
      </c>
      <c r="C52" s="70">
        <f aca="true" t="shared" si="12" ref="C52:R52">SUM(C40:C51)</f>
        <v>112060</v>
      </c>
      <c r="D52" s="70">
        <f t="shared" si="12"/>
        <v>5685</v>
      </c>
      <c r="E52" s="70">
        <f t="shared" si="12"/>
        <v>117745</v>
      </c>
      <c r="F52" s="70">
        <f t="shared" si="12"/>
        <v>332639934</v>
      </c>
      <c r="G52" s="70">
        <f t="shared" si="12"/>
        <v>5239911</v>
      </c>
      <c r="H52" s="70">
        <f t="shared" si="12"/>
        <v>71905</v>
      </c>
      <c r="I52" s="70">
        <f t="shared" si="12"/>
        <v>586790</v>
      </c>
      <c r="J52" s="70">
        <f t="shared" si="12"/>
        <v>80438</v>
      </c>
      <c r="K52" s="70">
        <f t="shared" si="12"/>
        <v>85002</v>
      </c>
      <c r="L52" s="70">
        <f t="shared" si="12"/>
        <v>338703980</v>
      </c>
      <c r="M52" s="70">
        <f t="shared" si="12"/>
        <v>128938089</v>
      </c>
      <c r="N52" s="70">
        <f t="shared" si="12"/>
        <v>203852570</v>
      </c>
      <c r="O52" s="70">
        <f t="shared" si="12"/>
        <v>5110046</v>
      </c>
      <c r="P52" s="70">
        <f t="shared" si="12"/>
        <v>68180</v>
      </c>
      <c r="Q52" s="70">
        <f t="shared" si="12"/>
        <v>572796</v>
      </c>
      <c r="R52" s="70">
        <f t="shared" si="12"/>
        <v>80310</v>
      </c>
      <c r="S52" s="69" t="s">
        <v>83</v>
      </c>
      <c r="T52" s="68"/>
      <c r="U52" s="69" t="s">
        <v>83</v>
      </c>
      <c r="V52" s="70">
        <f aca="true" t="shared" si="13" ref="V52:AK52">SUM(V40:V51)</f>
        <v>81989</v>
      </c>
      <c r="W52" s="70">
        <f t="shared" si="13"/>
        <v>209765891</v>
      </c>
      <c r="X52" s="70">
        <f t="shared" si="13"/>
        <v>12226795</v>
      </c>
      <c r="Y52" s="70">
        <f t="shared" si="13"/>
        <v>152885</v>
      </c>
      <c r="Z52" s="70">
        <f t="shared" si="13"/>
        <v>3681</v>
      </c>
      <c r="AA52" s="70">
        <f t="shared" si="13"/>
        <v>17184</v>
      </c>
      <c r="AB52" s="70">
        <f t="shared" si="13"/>
        <v>2412</v>
      </c>
      <c r="AC52" s="70">
        <f t="shared" si="13"/>
        <v>2460</v>
      </c>
      <c r="AD52" s="70">
        <f t="shared" si="13"/>
        <v>12405417</v>
      </c>
      <c r="AE52" s="70">
        <f t="shared" si="13"/>
        <v>431824</v>
      </c>
      <c r="AF52" s="70">
        <f t="shared" si="13"/>
        <v>2966</v>
      </c>
      <c r="AG52" s="70">
        <f t="shared" si="13"/>
        <v>9339</v>
      </c>
      <c r="AH52" s="70">
        <f t="shared" si="13"/>
        <v>7381</v>
      </c>
      <c r="AI52" s="70">
        <f t="shared" si="13"/>
        <v>11891115</v>
      </c>
      <c r="AJ52" s="70">
        <f t="shared" si="13"/>
        <v>62792</v>
      </c>
      <c r="AK52" s="94">
        <f t="shared" si="13"/>
        <v>11953907</v>
      </c>
      <c r="AL52" s="69" t="s">
        <v>83</v>
      </c>
      <c r="AN52" s="52"/>
    </row>
    <row r="53" spans="1:38" s="27" customFormat="1" ht="21.75" customHeight="1">
      <c r="A53" s="74"/>
      <c r="B53" s="73" t="s">
        <v>84</v>
      </c>
      <c r="C53" s="72">
        <f aca="true" t="shared" si="14" ref="C53:R53">C39+C52</f>
        <v>1236680</v>
      </c>
      <c r="D53" s="72">
        <f t="shared" si="14"/>
        <v>63472</v>
      </c>
      <c r="E53" s="72">
        <f t="shared" si="14"/>
        <v>1300152</v>
      </c>
      <c r="F53" s="72">
        <f t="shared" si="14"/>
        <v>3956068371</v>
      </c>
      <c r="G53" s="72">
        <f t="shared" si="14"/>
        <v>58371942</v>
      </c>
      <c r="H53" s="72">
        <f t="shared" si="14"/>
        <v>946435</v>
      </c>
      <c r="I53" s="72">
        <f t="shared" si="14"/>
        <v>24801484</v>
      </c>
      <c r="J53" s="72">
        <f t="shared" si="14"/>
        <v>1547065</v>
      </c>
      <c r="K53" s="72">
        <f t="shared" si="14"/>
        <v>2073318</v>
      </c>
      <c r="L53" s="72">
        <f t="shared" si="14"/>
        <v>4043808615</v>
      </c>
      <c r="M53" s="72">
        <f t="shared" si="14"/>
        <v>1445437029</v>
      </c>
      <c r="N53" s="72">
        <f t="shared" si="14"/>
        <v>2512188847</v>
      </c>
      <c r="O53" s="72">
        <f t="shared" si="14"/>
        <v>57094459</v>
      </c>
      <c r="P53" s="72">
        <f t="shared" si="14"/>
        <v>924185</v>
      </c>
      <c r="Q53" s="72">
        <f t="shared" si="14"/>
        <v>24618259</v>
      </c>
      <c r="R53" s="72">
        <f t="shared" si="14"/>
        <v>1541695</v>
      </c>
      <c r="S53" s="73" t="s">
        <v>84</v>
      </c>
      <c r="T53" s="74"/>
      <c r="U53" s="73" t="s">
        <v>84</v>
      </c>
      <c r="V53" s="72">
        <f aca="true" t="shared" si="15" ref="V53:AK53">V39+V52</f>
        <v>2004141</v>
      </c>
      <c r="W53" s="72">
        <f t="shared" si="15"/>
        <v>2598371586</v>
      </c>
      <c r="X53" s="72">
        <f t="shared" si="15"/>
        <v>150679986</v>
      </c>
      <c r="Y53" s="72">
        <f t="shared" si="15"/>
        <v>1704656</v>
      </c>
      <c r="Z53" s="72">
        <f t="shared" si="15"/>
        <v>49126</v>
      </c>
      <c r="AA53" s="72">
        <f t="shared" si="15"/>
        <v>738529</v>
      </c>
      <c r="AB53" s="72">
        <f t="shared" si="15"/>
        <v>46257</v>
      </c>
      <c r="AC53" s="72">
        <f t="shared" si="15"/>
        <v>60123</v>
      </c>
      <c r="AD53" s="72">
        <f t="shared" si="15"/>
        <v>153278677</v>
      </c>
      <c r="AE53" s="72">
        <f t="shared" si="15"/>
        <v>5308492</v>
      </c>
      <c r="AF53" s="72">
        <f t="shared" si="15"/>
        <v>23682</v>
      </c>
      <c r="AG53" s="72">
        <f t="shared" si="15"/>
        <v>137419</v>
      </c>
      <c r="AH53" s="72">
        <f t="shared" si="15"/>
        <v>179107</v>
      </c>
      <c r="AI53" s="72">
        <f t="shared" si="15"/>
        <v>146411287</v>
      </c>
      <c r="AJ53" s="72">
        <f t="shared" si="15"/>
        <v>1156308</v>
      </c>
      <c r="AK53" s="95">
        <f t="shared" si="15"/>
        <v>147567595</v>
      </c>
      <c r="AL53" s="73" t="s">
        <v>84</v>
      </c>
    </row>
  </sheetData>
  <sheetProtection/>
  <mergeCells count="42">
    <mergeCell ref="AC5:AC6"/>
    <mergeCell ref="AD5:AD6"/>
    <mergeCell ref="AI5:AJ5"/>
    <mergeCell ref="AK5:AK6"/>
    <mergeCell ref="W5:W6"/>
    <mergeCell ref="X5:X6"/>
    <mergeCell ref="Y5:Y6"/>
    <mergeCell ref="Z5:Z6"/>
    <mergeCell ref="AA5:AA6"/>
    <mergeCell ref="AB5:AB6"/>
    <mergeCell ref="L5:L6"/>
    <mergeCell ref="N5:N6"/>
    <mergeCell ref="O5:O6"/>
    <mergeCell ref="P5:P6"/>
    <mergeCell ref="Q5:Q6"/>
    <mergeCell ref="R5:R6"/>
    <mergeCell ref="F5:F6"/>
    <mergeCell ref="G5:G6"/>
    <mergeCell ref="H5:H6"/>
    <mergeCell ref="I5:I6"/>
    <mergeCell ref="J5:J6"/>
    <mergeCell ref="K5:K6"/>
    <mergeCell ref="S4:S6"/>
    <mergeCell ref="U4:U6"/>
    <mergeCell ref="A4:A6"/>
    <mergeCell ref="B4:B6"/>
    <mergeCell ref="C4:E4"/>
    <mergeCell ref="N4:Q4"/>
    <mergeCell ref="F4:L4"/>
    <mergeCell ref="M4:M6"/>
    <mergeCell ref="C5:D5"/>
    <mergeCell ref="E5:E6"/>
    <mergeCell ref="AL4:AL6"/>
    <mergeCell ref="AI4:AK4"/>
    <mergeCell ref="AF4:AF6"/>
    <mergeCell ref="T4:T6"/>
    <mergeCell ref="AE4:AE6"/>
    <mergeCell ref="X4:AD4"/>
    <mergeCell ref="V4:W4"/>
    <mergeCell ref="AH4:AH6"/>
    <mergeCell ref="AG4:AG6"/>
    <mergeCell ref="V5:V6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45" sqref="Q45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116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06" t="s">
        <v>74</v>
      </c>
      <c r="B3" s="207" t="s">
        <v>96</v>
      </c>
      <c r="C3" s="202" t="s">
        <v>91</v>
      </c>
      <c r="D3" s="202"/>
      <c r="E3" s="202"/>
      <c r="F3" s="202" t="s">
        <v>92</v>
      </c>
      <c r="G3" s="202"/>
      <c r="H3" s="202"/>
      <c r="I3" s="202"/>
      <c r="J3" s="202"/>
      <c r="K3" s="202"/>
      <c r="L3" s="202"/>
      <c r="M3" s="202"/>
      <c r="N3" s="202"/>
      <c r="O3" s="202"/>
      <c r="P3" s="203" t="s">
        <v>93</v>
      </c>
      <c r="Q3" s="202" t="s">
        <v>94</v>
      </c>
      <c r="R3" s="202"/>
      <c r="S3" s="204" t="s">
        <v>97</v>
      </c>
    </row>
    <row r="4" spans="1:19" s="35" customFormat="1" ht="17.25" customHeight="1">
      <c r="A4" s="206"/>
      <c r="B4" s="208"/>
      <c r="C4" s="209" t="s">
        <v>76</v>
      </c>
      <c r="D4" s="209"/>
      <c r="E4" s="209"/>
      <c r="F4" s="199" t="s">
        <v>48</v>
      </c>
      <c r="G4" s="200"/>
      <c r="H4" s="200"/>
      <c r="I4" s="200"/>
      <c r="J4" s="200"/>
      <c r="K4" s="200"/>
      <c r="L4" s="200"/>
      <c r="M4" s="200"/>
      <c r="N4" s="201"/>
      <c r="O4" s="202" t="s">
        <v>81</v>
      </c>
      <c r="P4" s="203"/>
      <c r="Q4" s="202" t="s">
        <v>76</v>
      </c>
      <c r="R4" s="202" t="s">
        <v>85</v>
      </c>
      <c r="S4" s="205"/>
    </row>
    <row r="5" spans="1:19" s="37" customFormat="1" ht="45">
      <c r="A5" s="206"/>
      <c r="B5" s="208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02"/>
      <c r="P5" s="203"/>
      <c r="Q5" s="202"/>
      <c r="R5" s="202"/>
      <c r="S5" s="205"/>
    </row>
    <row r="6" spans="1:19" s="40" customFormat="1" ht="21.75" customHeight="1">
      <c r="A6" s="38">
        <v>1</v>
      </c>
      <c r="B6" s="60" t="s">
        <v>18</v>
      </c>
      <c r="C6" s="168">
        <v>129293</v>
      </c>
      <c r="D6" s="168">
        <v>0</v>
      </c>
      <c r="E6" s="168">
        <v>129293</v>
      </c>
      <c r="F6" s="168">
        <v>74</v>
      </c>
      <c r="G6" s="168">
        <v>18</v>
      </c>
      <c r="H6" s="168">
        <v>675</v>
      </c>
      <c r="I6" s="168">
        <v>66</v>
      </c>
      <c r="J6" s="168">
        <v>480</v>
      </c>
      <c r="K6" s="168">
        <v>142</v>
      </c>
      <c r="L6" s="168">
        <v>1366</v>
      </c>
      <c r="M6" s="168">
        <v>61</v>
      </c>
      <c r="N6" s="168">
        <v>6462</v>
      </c>
      <c r="O6" s="168">
        <v>9344</v>
      </c>
      <c r="P6" s="168">
        <v>121238</v>
      </c>
      <c r="Q6" s="168">
        <v>9150</v>
      </c>
      <c r="R6" s="168">
        <v>3783</v>
      </c>
      <c r="S6" s="60" t="s">
        <v>18</v>
      </c>
    </row>
    <row r="7" spans="1:19" s="40" customFormat="1" ht="21.75" customHeight="1">
      <c r="A7" s="41">
        <v>2</v>
      </c>
      <c r="B7" s="61" t="s">
        <v>1</v>
      </c>
      <c r="C7" s="169">
        <v>87998</v>
      </c>
      <c r="D7" s="169">
        <v>17</v>
      </c>
      <c r="E7" s="169">
        <v>88015</v>
      </c>
      <c r="F7" s="169">
        <v>31</v>
      </c>
      <c r="G7" s="169">
        <v>9</v>
      </c>
      <c r="H7" s="169">
        <v>212</v>
      </c>
      <c r="I7" s="169">
        <v>28</v>
      </c>
      <c r="J7" s="169">
        <v>137</v>
      </c>
      <c r="K7" s="169">
        <v>75</v>
      </c>
      <c r="L7" s="169">
        <v>539</v>
      </c>
      <c r="M7" s="169">
        <v>54</v>
      </c>
      <c r="N7" s="169">
        <v>2486</v>
      </c>
      <c r="O7" s="169">
        <v>3571</v>
      </c>
      <c r="P7" s="169">
        <v>82298</v>
      </c>
      <c r="Q7" s="169">
        <v>3530</v>
      </c>
      <c r="R7" s="169">
        <v>1370</v>
      </c>
      <c r="S7" s="61" t="s">
        <v>1</v>
      </c>
    </row>
    <row r="8" spans="1:19" s="40" customFormat="1" ht="21.75" customHeight="1">
      <c r="A8" s="41">
        <v>3</v>
      </c>
      <c r="B8" s="61" t="s">
        <v>19</v>
      </c>
      <c r="C8" s="169">
        <v>69724</v>
      </c>
      <c r="D8" s="169">
        <v>0</v>
      </c>
      <c r="E8" s="169">
        <v>69724</v>
      </c>
      <c r="F8" s="169">
        <v>42</v>
      </c>
      <c r="G8" s="169">
        <v>13</v>
      </c>
      <c r="H8" s="169">
        <v>304</v>
      </c>
      <c r="I8" s="169">
        <v>27</v>
      </c>
      <c r="J8" s="169">
        <v>236</v>
      </c>
      <c r="K8" s="169">
        <v>61</v>
      </c>
      <c r="L8" s="169">
        <v>674</v>
      </c>
      <c r="M8" s="169">
        <v>32</v>
      </c>
      <c r="N8" s="169">
        <v>2846</v>
      </c>
      <c r="O8" s="169">
        <v>4235</v>
      </c>
      <c r="P8" s="169">
        <v>65332</v>
      </c>
      <c r="Q8" s="169">
        <v>4122</v>
      </c>
      <c r="R8" s="169">
        <v>1725</v>
      </c>
      <c r="S8" s="61" t="s">
        <v>19</v>
      </c>
    </row>
    <row r="9" spans="1:19" s="40" customFormat="1" ht="21.75" customHeight="1">
      <c r="A9" s="41">
        <v>4</v>
      </c>
      <c r="B9" s="61" t="s">
        <v>20</v>
      </c>
      <c r="C9" s="169">
        <v>69855</v>
      </c>
      <c r="D9" s="169">
        <v>7</v>
      </c>
      <c r="E9" s="169">
        <v>69862</v>
      </c>
      <c r="F9" s="169">
        <v>30</v>
      </c>
      <c r="G9" s="169">
        <v>9</v>
      </c>
      <c r="H9" s="169">
        <v>154</v>
      </c>
      <c r="I9" s="169">
        <v>19</v>
      </c>
      <c r="J9" s="169">
        <v>121</v>
      </c>
      <c r="K9" s="169">
        <v>46</v>
      </c>
      <c r="L9" s="169">
        <v>480</v>
      </c>
      <c r="M9" s="169">
        <v>30</v>
      </c>
      <c r="N9" s="169">
        <v>2596</v>
      </c>
      <c r="O9" s="169">
        <v>3485</v>
      </c>
      <c r="P9" s="169">
        <v>65331</v>
      </c>
      <c r="Q9" s="169">
        <v>3461</v>
      </c>
      <c r="R9" s="169">
        <v>1414</v>
      </c>
      <c r="S9" s="61" t="s">
        <v>20</v>
      </c>
    </row>
    <row r="10" spans="1:19" s="40" customFormat="1" ht="21.75" customHeight="1">
      <c r="A10" s="41">
        <v>5</v>
      </c>
      <c r="B10" s="61" t="s">
        <v>21</v>
      </c>
      <c r="C10" s="169">
        <v>36685</v>
      </c>
      <c r="D10" s="169">
        <v>18</v>
      </c>
      <c r="E10" s="169">
        <v>36703</v>
      </c>
      <c r="F10" s="169">
        <v>11</v>
      </c>
      <c r="G10" s="169">
        <v>6</v>
      </c>
      <c r="H10" s="169">
        <v>110</v>
      </c>
      <c r="I10" s="169">
        <v>12</v>
      </c>
      <c r="J10" s="169">
        <v>64</v>
      </c>
      <c r="K10" s="169">
        <v>28</v>
      </c>
      <c r="L10" s="169">
        <v>297</v>
      </c>
      <c r="M10" s="169">
        <v>9</v>
      </c>
      <c r="N10" s="169">
        <v>1241</v>
      </c>
      <c r="O10" s="169">
        <v>1778</v>
      </c>
      <c r="P10" s="169">
        <v>32761</v>
      </c>
      <c r="Q10" s="169">
        <v>1756</v>
      </c>
      <c r="R10" s="169">
        <v>650</v>
      </c>
      <c r="S10" s="61" t="s">
        <v>21</v>
      </c>
    </row>
    <row r="11" spans="1:19" s="40" customFormat="1" ht="21.75" customHeight="1">
      <c r="A11" s="41">
        <v>6</v>
      </c>
      <c r="B11" s="61" t="s">
        <v>22</v>
      </c>
      <c r="C11" s="169">
        <v>25670</v>
      </c>
      <c r="D11" s="169">
        <v>0</v>
      </c>
      <c r="E11" s="169">
        <v>25670</v>
      </c>
      <c r="F11" s="169">
        <v>10</v>
      </c>
      <c r="G11" s="169">
        <v>6</v>
      </c>
      <c r="H11" s="169">
        <v>50</v>
      </c>
      <c r="I11" s="169">
        <v>8</v>
      </c>
      <c r="J11" s="169">
        <v>45</v>
      </c>
      <c r="K11" s="169">
        <v>19</v>
      </c>
      <c r="L11" s="169">
        <v>174</v>
      </c>
      <c r="M11" s="169">
        <v>14</v>
      </c>
      <c r="N11" s="169">
        <v>1027</v>
      </c>
      <c r="O11" s="169">
        <v>1353</v>
      </c>
      <c r="P11" s="169">
        <v>23016</v>
      </c>
      <c r="Q11" s="169">
        <v>1345</v>
      </c>
      <c r="R11" s="169">
        <v>534</v>
      </c>
      <c r="S11" s="61" t="s">
        <v>22</v>
      </c>
    </row>
    <row r="12" spans="1:19" s="40" customFormat="1" ht="21.75" customHeight="1">
      <c r="A12" s="41">
        <v>7</v>
      </c>
      <c r="B12" s="61" t="s">
        <v>2</v>
      </c>
      <c r="C12" s="169">
        <v>38438</v>
      </c>
      <c r="D12" s="169">
        <v>46</v>
      </c>
      <c r="E12" s="169">
        <v>38484</v>
      </c>
      <c r="F12" s="169">
        <v>20</v>
      </c>
      <c r="G12" s="169">
        <v>4</v>
      </c>
      <c r="H12" s="169">
        <v>100</v>
      </c>
      <c r="I12" s="169">
        <v>11</v>
      </c>
      <c r="J12" s="169">
        <v>57</v>
      </c>
      <c r="K12" s="169">
        <v>23</v>
      </c>
      <c r="L12" s="169">
        <v>240</v>
      </c>
      <c r="M12" s="169">
        <v>16</v>
      </c>
      <c r="N12" s="169">
        <v>1247</v>
      </c>
      <c r="O12" s="169">
        <v>1718</v>
      </c>
      <c r="P12" s="169">
        <v>35052</v>
      </c>
      <c r="Q12" s="169">
        <v>1718</v>
      </c>
      <c r="R12" s="169">
        <v>635</v>
      </c>
      <c r="S12" s="61" t="s">
        <v>2</v>
      </c>
    </row>
    <row r="13" spans="1:19" s="40" customFormat="1" ht="21.75" customHeight="1">
      <c r="A13" s="41">
        <v>8</v>
      </c>
      <c r="B13" s="61" t="s">
        <v>23</v>
      </c>
      <c r="C13" s="169">
        <v>21765</v>
      </c>
      <c r="D13" s="169">
        <v>0</v>
      </c>
      <c r="E13" s="169">
        <v>21765</v>
      </c>
      <c r="F13" s="169">
        <v>10</v>
      </c>
      <c r="G13" s="169">
        <v>2</v>
      </c>
      <c r="H13" s="169">
        <v>102</v>
      </c>
      <c r="I13" s="169">
        <v>4</v>
      </c>
      <c r="J13" s="169">
        <v>64</v>
      </c>
      <c r="K13" s="169">
        <v>18</v>
      </c>
      <c r="L13" s="169">
        <v>223</v>
      </c>
      <c r="M13" s="169">
        <v>11</v>
      </c>
      <c r="N13" s="169">
        <v>974</v>
      </c>
      <c r="O13" s="169">
        <v>1408</v>
      </c>
      <c r="P13" s="169">
        <v>19412</v>
      </c>
      <c r="Q13" s="169">
        <v>1414</v>
      </c>
      <c r="R13" s="169">
        <v>567</v>
      </c>
      <c r="S13" s="61" t="s">
        <v>23</v>
      </c>
    </row>
    <row r="14" spans="1:19" s="27" customFormat="1" ht="21.75" customHeight="1">
      <c r="A14" s="89">
        <v>9</v>
      </c>
      <c r="B14" s="90" t="s">
        <v>49</v>
      </c>
      <c r="C14" s="170">
        <v>31137</v>
      </c>
      <c r="D14" s="170">
        <v>2</v>
      </c>
      <c r="E14" s="170">
        <v>31139</v>
      </c>
      <c r="F14" s="170">
        <v>11</v>
      </c>
      <c r="G14" s="170">
        <v>2</v>
      </c>
      <c r="H14" s="170">
        <v>83</v>
      </c>
      <c r="I14" s="170">
        <v>19</v>
      </c>
      <c r="J14" s="170">
        <v>60</v>
      </c>
      <c r="K14" s="170">
        <v>37</v>
      </c>
      <c r="L14" s="170">
        <v>286</v>
      </c>
      <c r="M14" s="170">
        <v>22</v>
      </c>
      <c r="N14" s="170">
        <v>1283</v>
      </c>
      <c r="O14" s="170">
        <v>1803</v>
      </c>
      <c r="P14" s="170">
        <v>26488</v>
      </c>
      <c r="Q14" s="170">
        <v>1784</v>
      </c>
      <c r="R14" s="170">
        <v>684</v>
      </c>
      <c r="S14" s="90" t="s">
        <v>49</v>
      </c>
    </row>
    <row r="15" spans="1:19" s="27" customFormat="1" ht="21.75" customHeight="1">
      <c r="A15" s="89">
        <v>10</v>
      </c>
      <c r="B15" s="90" t="s">
        <v>24</v>
      </c>
      <c r="C15" s="170">
        <v>25605</v>
      </c>
      <c r="D15" s="170">
        <v>0</v>
      </c>
      <c r="E15" s="170">
        <v>25605</v>
      </c>
      <c r="F15" s="170">
        <v>4</v>
      </c>
      <c r="G15" s="170">
        <v>1</v>
      </c>
      <c r="H15" s="170">
        <v>38</v>
      </c>
      <c r="I15" s="170">
        <v>5</v>
      </c>
      <c r="J15" s="170">
        <v>21</v>
      </c>
      <c r="K15" s="170">
        <v>15</v>
      </c>
      <c r="L15" s="170">
        <v>123</v>
      </c>
      <c r="M15" s="170">
        <v>6</v>
      </c>
      <c r="N15" s="170">
        <v>601</v>
      </c>
      <c r="O15" s="170">
        <v>814</v>
      </c>
      <c r="P15" s="170">
        <v>22682</v>
      </c>
      <c r="Q15" s="170">
        <v>802</v>
      </c>
      <c r="R15" s="170">
        <v>297</v>
      </c>
      <c r="S15" s="90" t="s">
        <v>24</v>
      </c>
    </row>
    <row r="16" spans="1:19" s="27" customFormat="1" ht="21.75" customHeight="1">
      <c r="A16" s="89">
        <v>11</v>
      </c>
      <c r="B16" s="90" t="s">
        <v>25</v>
      </c>
      <c r="C16" s="170">
        <v>14299</v>
      </c>
      <c r="D16" s="170">
        <v>8</v>
      </c>
      <c r="E16" s="170">
        <v>14307</v>
      </c>
      <c r="F16" s="170">
        <v>11</v>
      </c>
      <c r="G16" s="170">
        <v>2</v>
      </c>
      <c r="H16" s="170">
        <v>49</v>
      </c>
      <c r="I16" s="170">
        <v>4</v>
      </c>
      <c r="J16" s="170">
        <v>19</v>
      </c>
      <c r="K16" s="170">
        <v>7</v>
      </c>
      <c r="L16" s="170">
        <v>85</v>
      </c>
      <c r="M16" s="170">
        <v>5</v>
      </c>
      <c r="N16" s="170">
        <v>356</v>
      </c>
      <c r="O16" s="170">
        <v>538</v>
      </c>
      <c r="P16" s="170">
        <v>12749</v>
      </c>
      <c r="Q16" s="170">
        <v>530</v>
      </c>
      <c r="R16" s="170">
        <v>209</v>
      </c>
      <c r="S16" s="90" t="s">
        <v>25</v>
      </c>
    </row>
    <row r="17" spans="1:19" s="40" customFormat="1" ht="21.75" customHeight="1">
      <c r="A17" s="41">
        <v>12</v>
      </c>
      <c r="B17" s="61" t="s">
        <v>26</v>
      </c>
      <c r="C17" s="169">
        <v>21564</v>
      </c>
      <c r="D17" s="169">
        <v>9</v>
      </c>
      <c r="E17" s="169">
        <v>21573</v>
      </c>
      <c r="F17" s="169">
        <v>10</v>
      </c>
      <c r="G17" s="169">
        <v>0</v>
      </c>
      <c r="H17" s="169">
        <v>50</v>
      </c>
      <c r="I17" s="169">
        <v>11</v>
      </c>
      <c r="J17" s="169">
        <v>35</v>
      </c>
      <c r="K17" s="169">
        <v>22</v>
      </c>
      <c r="L17" s="169">
        <v>152</v>
      </c>
      <c r="M17" s="169">
        <v>10</v>
      </c>
      <c r="N17" s="169">
        <v>522</v>
      </c>
      <c r="O17" s="169">
        <v>812</v>
      </c>
      <c r="P17" s="169">
        <v>19220</v>
      </c>
      <c r="Q17" s="169">
        <v>804</v>
      </c>
      <c r="R17" s="169">
        <v>329</v>
      </c>
      <c r="S17" s="61" t="s">
        <v>26</v>
      </c>
    </row>
    <row r="18" spans="1:19" s="40" customFormat="1" ht="21.75" customHeight="1">
      <c r="A18" s="41">
        <v>13</v>
      </c>
      <c r="B18" s="61" t="s">
        <v>27</v>
      </c>
      <c r="C18" s="169">
        <v>37171</v>
      </c>
      <c r="D18" s="169">
        <v>0</v>
      </c>
      <c r="E18" s="169">
        <v>37171</v>
      </c>
      <c r="F18" s="169">
        <v>17</v>
      </c>
      <c r="G18" s="169">
        <v>5</v>
      </c>
      <c r="H18" s="169">
        <v>62</v>
      </c>
      <c r="I18" s="169">
        <v>8</v>
      </c>
      <c r="J18" s="169">
        <v>59</v>
      </c>
      <c r="K18" s="169">
        <v>21</v>
      </c>
      <c r="L18" s="169">
        <v>254</v>
      </c>
      <c r="M18" s="169">
        <v>14</v>
      </c>
      <c r="N18" s="169">
        <v>1121</v>
      </c>
      <c r="O18" s="169">
        <v>1561</v>
      </c>
      <c r="P18" s="169">
        <v>33152</v>
      </c>
      <c r="Q18" s="169">
        <v>1526</v>
      </c>
      <c r="R18" s="169">
        <v>568</v>
      </c>
      <c r="S18" s="61" t="s">
        <v>27</v>
      </c>
    </row>
    <row r="19" spans="1:19" s="40" customFormat="1" ht="21.75" customHeight="1">
      <c r="A19" s="41">
        <v>14</v>
      </c>
      <c r="B19" s="61" t="s">
        <v>28</v>
      </c>
      <c r="C19" s="169">
        <v>52554</v>
      </c>
      <c r="D19" s="169">
        <v>0</v>
      </c>
      <c r="E19" s="169">
        <v>52554</v>
      </c>
      <c r="F19" s="169">
        <v>11</v>
      </c>
      <c r="G19" s="169">
        <v>2</v>
      </c>
      <c r="H19" s="169">
        <v>118</v>
      </c>
      <c r="I19" s="169">
        <v>4</v>
      </c>
      <c r="J19" s="169">
        <v>81</v>
      </c>
      <c r="K19" s="169">
        <v>16</v>
      </c>
      <c r="L19" s="169">
        <v>289</v>
      </c>
      <c r="M19" s="169">
        <v>12</v>
      </c>
      <c r="N19" s="169">
        <v>1448</v>
      </c>
      <c r="O19" s="169">
        <v>1981</v>
      </c>
      <c r="P19" s="169">
        <v>49003</v>
      </c>
      <c r="Q19" s="169">
        <v>1927</v>
      </c>
      <c r="R19" s="169">
        <v>794</v>
      </c>
      <c r="S19" s="61" t="s">
        <v>28</v>
      </c>
    </row>
    <row r="20" spans="1:19" s="40" customFormat="1" ht="21.75" customHeight="1">
      <c r="A20" s="41">
        <v>15</v>
      </c>
      <c r="B20" s="61" t="s">
        <v>29</v>
      </c>
      <c r="C20" s="169">
        <v>42244</v>
      </c>
      <c r="D20" s="169">
        <v>0</v>
      </c>
      <c r="E20" s="169">
        <v>42244</v>
      </c>
      <c r="F20" s="169">
        <v>20</v>
      </c>
      <c r="G20" s="169">
        <v>2</v>
      </c>
      <c r="H20" s="169">
        <v>106</v>
      </c>
      <c r="I20" s="169">
        <v>6</v>
      </c>
      <c r="J20" s="169">
        <v>76</v>
      </c>
      <c r="K20" s="169">
        <v>14</v>
      </c>
      <c r="L20" s="169">
        <v>259</v>
      </c>
      <c r="M20" s="169">
        <v>12</v>
      </c>
      <c r="N20" s="169">
        <v>1150</v>
      </c>
      <c r="O20" s="169">
        <v>1645</v>
      </c>
      <c r="P20" s="169">
        <v>38821</v>
      </c>
      <c r="Q20" s="169">
        <v>1627</v>
      </c>
      <c r="R20" s="169">
        <v>678</v>
      </c>
      <c r="S20" s="61" t="s">
        <v>29</v>
      </c>
    </row>
    <row r="21" spans="1:19" s="40" customFormat="1" ht="21.75" customHeight="1">
      <c r="A21" s="41">
        <v>16</v>
      </c>
      <c r="B21" s="61" t="s">
        <v>30</v>
      </c>
      <c r="C21" s="169">
        <v>109528</v>
      </c>
      <c r="D21" s="169">
        <v>0</v>
      </c>
      <c r="E21" s="169">
        <v>109528</v>
      </c>
      <c r="F21" s="169">
        <v>74</v>
      </c>
      <c r="G21" s="169">
        <v>24</v>
      </c>
      <c r="H21" s="169">
        <v>486</v>
      </c>
      <c r="I21" s="169">
        <v>42</v>
      </c>
      <c r="J21" s="169">
        <v>393</v>
      </c>
      <c r="K21" s="169">
        <v>87</v>
      </c>
      <c r="L21" s="169">
        <v>1075</v>
      </c>
      <c r="M21" s="169">
        <v>43</v>
      </c>
      <c r="N21" s="169">
        <v>4164</v>
      </c>
      <c r="O21" s="169">
        <v>6388</v>
      </c>
      <c r="P21" s="169">
        <v>101428</v>
      </c>
      <c r="Q21" s="169">
        <v>6231</v>
      </c>
      <c r="R21" s="169">
        <v>2770</v>
      </c>
      <c r="S21" s="61" t="s">
        <v>30</v>
      </c>
    </row>
    <row r="22" spans="1:19" s="40" customFormat="1" ht="21.75" customHeight="1">
      <c r="A22" s="41">
        <v>17</v>
      </c>
      <c r="B22" s="61" t="s">
        <v>0</v>
      </c>
      <c r="C22" s="169">
        <v>78712</v>
      </c>
      <c r="D22" s="169">
        <v>0</v>
      </c>
      <c r="E22" s="169">
        <v>78712</v>
      </c>
      <c r="F22" s="169">
        <v>38</v>
      </c>
      <c r="G22" s="169">
        <v>5</v>
      </c>
      <c r="H22" s="169">
        <v>173</v>
      </c>
      <c r="I22" s="169">
        <v>25</v>
      </c>
      <c r="J22" s="169">
        <v>144</v>
      </c>
      <c r="K22" s="169">
        <v>60</v>
      </c>
      <c r="L22" s="169">
        <v>456</v>
      </c>
      <c r="M22" s="169">
        <v>22</v>
      </c>
      <c r="N22" s="169">
        <v>1992</v>
      </c>
      <c r="O22" s="169">
        <v>2915</v>
      </c>
      <c r="P22" s="169">
        <v>72331</v>
      </c>
      <c r="Q22" s="169">
        <v>2869</v>
      </c>
      <c r="R22" s="169">
        <v>1302</v>
      </c>
      <c r="S22" s="61" t="s">
        <v>0</v>
      </c>
    </row>
    <row r="23" spans="1:19" s="40" customFormat="1" ht="21.75" customHeight="1">
      <c r="A23" s="41">
        <v>18</v>
      </c>
      <c r="B23" s="61" t="s">
        <v>31</v>
      </c>
      <c r="C23" s="169">
        <v>32465</v>
      </c>
      <c r="D23" s="169">
        <v>0</v>
      </c>
      <c r="E23" s="169">
        <v>32465</v>
      </c>
      <c r="F23" s="169">
        <v>16</v>
      </c>
      <c r="G23" s="169">
        <v>5</v>
      </c>
      <c r="H23" s="169">
        <v>125</v>
      </c>
      <c r="I23" s="169">
        <v>6</v>
      </c>
      <c r="J23" s="169">
        <v>85</v>
      </c>
      <c r="K23" s="169">
        <v>20</v>
      </c>
      <c r="L23" s="169">
        <v>260</v>
      </c>
      <c r="M23" s="169">
        <v>7</v>
      </c>
      <c r="N23" s="169">
        <v>1177</v>
      </c>
      <c r="O23" s="169">
        <v>1701</v>
      </c>
      <c r="P23" s="169">
        <v>29338</v>
      </c>
      <c r="Q23" s="169">
        <v>1653</v>
      </c>
      <c r="R23" s="169">
        <v>752</v>
      </c>
      <c r="S23" s="61" t="s">
        <v>31</v>
      </c>
    </row>
    <row r="24" spans="1:19" s="40" customFormat="1" ht="21.75" customHeight="1">
      <c r="A24" s="41">
        <v>19</v>
      </c>
      <c r="B24" s="61" t="s">
        <v>3</v>
      </c>
      <c r="C24" s="169">
        <v>13925</v>
      </c>
      <c r="D24" s="169">
        <v>0</v>
      </c>
      <c r="E24" s="169">
        <v>13925</v>
      </c>
      <c r="F24" s="169">
        <v>3</v>
      </c>
      <c r="G24" s="169">
        <v>2</v>
      </c>
      <c r="H24" s="169">
        <v>40</v>
      </c>
      <c r="I24" s="169">
        <v>5</v>
      </c>
      <c r="J24" s="169">
        <v>21</v>
      </c>
      <c r="K24" s="169">
        <v>6</v>
      </c>
      <c r="L24" s="169">
        <v>101</v>
      </c>
      <c r="M24" s="169">
        <v>2</v>
      </c>
      <c r="N24" s="169">
        <v>485</v>
      </c>
      <c r="O24" s="169">
        <v>665</v>
      </c>
      <c r="P24" s="169">
        <v>12357</v>
      </c>
      <c r="Q24" s="169">
        <v>663</v>
      </c>
      <c r="R24" s="169">
        <v>291</v>
      </c>
      <c r="S24" s="61" t="s">
        <v>3</v>
      </c>
    </row>
    <row r="25" spans="1:19" s="40" customFormat="1" ht="21.75" customHeight="1">
      <c r="A25" s="41">
        <v>20</v>
      </c>
      <c r="B25" s="61" t="s">
        <v>32</v>
      </c>
      <c r="C25" s="169">
        <v>33129</v>
      </c>
      <c r="D25" s="169">
        <v>0</v>
      </c>
      <c r="E25" s="169">
        <v>33129</v>
      </c>
      <c r="F25" s="169">
        <v>14</v>
      </c>
      <c r="G25" s="169">
        <v>3</v>
      </c>
      <c r="H25" s="169">
        <v>133</v>
      </c>
      <c r="I25" s="169">
        <v>7</v>
      </c>
      <c r="J25" s="169">
        <v>84</v>
      </c>
      <c r="K25" s="169">
        <v>19</v>
      </c>
      <c r="L25" s="169">
        <v>198</v>
      </c>
      <c r="M25" s="169">
        <v>13</v>
      </c>
      <c r="N25" s="169">
        <v>1060</v>
      </c>
      <c r="O25" s="169">
        <v>1531</v>
      </c>
      <c r="P25" s="169">
        <v>30724</v>
      </c>
      <c r="Q25" s="169">
        <v>1501</v>
      </c>
      <c r="R25" s="169">
        <v>679</v>
      </c>
      <c r="S25" s="61" t="s">
        <v>32</v>
      </c>
    </row>
    <row r="26" spans="1:19" s="40" customFormat="1" ht="21.75" customHeight="1">
      <c r="A26" s="41">
        <v>21</v>
      </c>
      <c r="B26" s="61" t="s">
        <v>50</v>
      </c>
      <c r="C26" s="169">
        <v>19996</v>
      </c>
      <c r="D26" s="169">
        <v>0</v>
      </c>
      <c r="E26" s="169">
        <v>19996</v>
      </c>
      <c r="F26" s="169">
        <v>10</v>
      </c>
      <c r="G26" s="169">
        <v>3</v>
      </c>
      <c r="H26" s="169">
        <v>59</v>
      </c>
      <c r="I26" s="169">
        <v>6</v>
      </c>
      <c r="J26" s="169">
        <v>38</v>
      </c>
      <c r="K26" s="169">
        <v>16</v>
      </c>
      <c r="L26" s="169">
        <v>167</v>
      </c>
      <c r="M26" s="169">
        <v>8</v>
      </c>
      <c r="N26" s="169">
        <v>582</v>
      </c>
      <c r="O26" s="169">
        <v>889</v>
      </c>
      <c r="P26" s="169">
        <v>17623</v>
      </c>
      <c r="Q26" s="169">
        <v>875</v>
      </c>
      <c r="R26" s="169">
        <v>336</v>
      </c>
      <c r="S26" s="61" t="s">
        <v>50</v>
      </c>
    </row>
    <row r="27" spans="1:19" s="40" customFormat="1" ht="21.75" customHeight="1">
      <c r="A27" s="41">
        <v>22</v>
      </c>
      <c r="B27" s="61" t="s">
        <v>51</v>
      </c>
      <c r="C27" s="169">
        <v>26876</v>
      </c>
      <c r="D27" s="169">
        <v>0</v>
      </c>
      <c r="E27" s="169">
        <v>26876</v>
      </c>
      <c r="F27" s="169">
        <v>12</v>
      </c>
      <c r="G27" s="169">
        <v>0</v>
      </c>
      <c r="H27" s="169">
        <v>58</v>
      </c>
      <c r="I27" s="169">
        <v>2</v>
      </c>
      <c r="J27" s="169">
        <v>37</v>
      </c>
      <c r="K27" s="169">
        <v>13</v>
      </c>
      <c r="L27" s="169">
        <v>165</v>
      </c>
      <c r="M27" s="169">
        <v>7</v>
      </c>
      <c r="N27" s="169">
        <v>742</v>
      </c>
      <c r="O27" s="169">
        <v>1036</v>
      </c>
      <c r="P27" s="169">
        <v>24266</v>
      </c>
      <c r="Q27" s="169">
        <v>1028</v>
      </c>
      <c r="R27" s="169">
        <v>423</v>
      </c>
      <c r="S27" s="61" t="s">
        <v>51</v>
      </c>
    </row>
    <row r="28" spans="1:19" s="40" customFormat="1" ht="21.75" customHeight="1">
      <c r="A28" s="41">
        <v>23</v>
      </c>
      <c r="B28" s="61" t="s">
        <v>52</v>
      </c>
      <c r="C28" s="169">
        <v>51954</v>
      </c>
      <c r="D28" s="169">
        <v>27</v>
      </c>
      <c r="E28" s="169">
        <v>51981</v>
      </c>
      <c r="F28" s="169">
        <v>17</v>
      </c>
      <c r="G28" s="169">
        <v>12</v>
      </c>
      <c r="H28" s="169">
        <v>138</v>
      </c>
      <c r="I28" s="169">
        <v>11</v>
      </c>
      <c r="J28" s="169">
        <v>78</v>
      </c>
      <c r="K28" s="169">
        <v>41</v>
      </c>
      <c r="L28" s="169">
        <v>383</v>
      </c>
      <c r="M28" s="169">
        <v>21</v>
      </c>
      <c r="N28" s="169">
        <v>1943</v>
      </c>
      <c r="O28" s="169">
        <v>2644</v>
      </c>
      <c r="P28" s="169">
        <v>46641</v>
      </c>
      <c r="Q28" s="169">
        <v>2636</v>
      </c>
      <c r="R28" s="169">
        <v>1005</v>
      </c>
      <c r="S28" s="61" t="s">
        <v>52</v>
      </c>
    </row>
    <row r="29" spans="1:19" s="40" customFormat="1" ht="21.75" customHeight="1">
      <c r="A29" s="41">
        <v>24</v>
      </c>
      <c r="B29" s="61" t="s">
        <v>53</v>
      </c>
      <c r="C29" s="169">
        <v>27368</v>
      </c>
      <c r="D29" s="169">
        <v>17</v>
      </c>
      <c r="E29" s="169">
        <v>27385</v>
      </c>
      <c r="F29" s="169">
        <v>8</v>
      </c>
      <c r="G29" s="169">
        <v>6</v>
      </c>
      <c r="H29" s="169">
        <v>49</v>
      </c>
      <c r="I29" s="169">
        <v>15</v>
      </c>
      <c r="J29" s="169">
        <v>39</v>
      </c>
      <c r="K29" s="169">
        <v>20</v>
      </c>
      <c r="L29" s="169">
        <v>200</v>
      </c>
      <c r="M29" s="169">
        <v>14</v>
      </c>
      <c r="N29" s="169">
        <v>1246</v>
      </c>
      <c r="O29" s="169">
        <v>1597</v>
      </c>
      <c r="P29" s="169">
        <v>24507</v>
      </c>
      <c r="Q29" s="169">
        <v>1593</v>
      </c>
      <c r="R29" s="169">
        <v>614</v>
      </c>
      <c r="S29" s="61" t="s">
        <v>53</v>
      </c>
    </row>
    <row r="30" spans="1:19" s="40" customFormat="1" ht="21.75" customHeight="1">
      <c r="A30" s="41">
        <v>25</v>
      </c>
      <c r="B30" s="61" t="s">
        <v>54</v>
      </c>
      <c r="C30" s="169">
        <v>20657</v>
      </c>
      <c r="D30" s="169">
        <v>12</v>
      </c>
      <c r="E30" s="169">
        <v>20669</v>
      </c>
      <c r="F30" s="169">
        <v>11</v>
      </c>
      <c r="G30" s="169">
        <v>5</v>
      </c>
      <c r="H30" s="169">
        <v>56</v>
      </c>
      <c r="I30" s="169">
        <v>9</v>
      </c>
      <c r="J30" s="169">
        <v>44</v>
      </c>
      <c r="K30" s="169">
        <v>15</v>
      </c>
      <c r="L30" s="169">
        <v>187</v>
      </c>
      <c r="M30" s="169">
        <v>7</v>
      </c>
      <c r="N30" s="169">
        <v>832</v>
      </c>
      <c r="O30" s="169">
        <v>1166</v>
      </c>
      <c r="P30" s="169">
        <v>18253</v>
      </c>
      <c r="Q30" s="169">
        <v>1152</v>
      </c>
      <c r="R30" s="169">
        <v>453</v>
      </c>
      <c r="S30" s="61" t="s">
        <v>54</v>
      </c>
    </row>
    <row r="31" spans="1:19" s="40" customFormat="1" ht="21.75" customHeight="1">
      <c r="A31" s="41">
        <v>26</v>
      </c>
      <c r="B31" s="61" t="s">
        <v>55</v>
      </c>
      <c r="C31" s="169">
        <v>20833</v>
      </c>
      <c r="D31" s="169">
        <v>8</v>
      </c>
      <c r="E31" s="169">
        <v>20841</v>
      </c>
      <c r="F31" s="169">
        <v>10</v>
      </c>
      <c r="G31" s="169">
        <v>5</v>
      </c>
      <c r="H31" s="169">
        <v>37</v>
      </c>
      <c r="I31" s="169">
        <v>7</v>
      </c>
      <c r="J31" s="169">
        <v>36</v>
      </c>
      <c r="K31" s="169">
        <v>16</v>
      </c>
      <c r="L31" s="169">
        <v>144</v>
      </c>
      <c r="M31" s="169">
        <v>6</v>
      </c>
      <c r="N31" s="169">
        <v>639</v>
      </c>
      <c r="O31" s="169">
        <v>900</v>
      </c>
      <c r="P31" s="169">
        <v>18731</v>
      </c>
      <c r="Q31" s="169">
        <v>893</v>
      </c>
      <c r="R31" s="169">
        <v>358</v>
      </c>
      <c r="S31" s="61" t="s">
        <v>55</v>
      </c>
    </row>
    <row r="32" spans="1:19" s="40" customFormat="1" ht="21.75" customHeight="1">
      <c r="A32" s="41">
        <v>27</v>
      </c>
      <c r="B32" s="61" t="s">
        <v>56</v>
      </c>
      <c r="C32" s="169">
        <v>20688</v>
      </c>
      <c r="D32" s="169">
        <v>32</v>
      </c>
      <c r="E32" s="169">
        <v>20720</v>
      </c>
      <c r="F32" s="169">
        <v>3</v>
      </c>
      <c r="G32" s="169">
        <v>5</v>
      </c>
      <c r="H32" s="169">
        <v>30</v>
      </c>
      <c r="I32" s="169">
        <v>4</v>
      </c>
      <c r="J32" s="169">
        <v>26</v>
      </c>
      <c r="K32" s="169">
        <v>17</v>
      </c>
      <c r="L32" s="169">
        <v>142</v>
      </c>
      <c r="M32" s="169">
        <v>5</v>
      </c>
      <c r="N32" s="169">
        <v>828</v>
      </c>
      <c r="O32" s="169">
        <v>1060</v>
      </c>
      <c r="P32" s="169">
        <v>18329</v>
      </c>
      <c r="Q32" s="169">
        <v>1052</v>
      </c>
      <c r="R32" s="169">
        <v>302</v>
      </c>
      <c r="S32" s="61" t="s">
        <v>56</v>
      </c>
    </row>
    <row r="33" spans="1:19" s="40" customFormat="1" ht="21.75" customHeight="1">
      <c r="A33" s="41">
        <v>28</v>
      </c>
      <c r="B33" s="61" t="s">
        <v>57</v>
      </c>
      <c r="C33" s="169">
        <v>45558</v>
      </c>
      <c r="D33" s="169">
        <v>0</v>
      </c>
      <c r="E33" s="169">
        <v>45558</v>
      </c>
      <c r="F33" s="169">
        <v>49</v>
      </c>
      <c r="G33" s="169">
        <v>16</v>
      </c>
      <c r="H33" s="169">
        <v>184</v>
      </c>
      <c r="I33" s="169">
        <v>28</v>
      </c>
      <c r="J33" s="169">
        <v>160</v>
      </c>
      <c r="K33" s="169">
        <v>50</v>
      </c>
      <c r="L33" s="169">
        <v>470</v>
      </c>
      <c r="M33" s="169">
        <v>24</v>
      </c>
      <c r="N33" s="169">
        <v>1830</v>
      </c>
      <c r="O33" s="169">
        <v>2811</v>
      </c>
      <c r="P33" s="169">
        <v>41733</v>
      </c>
      <c r="Q33" s="169">
        <v>2785</v>
      </c>
      <c r="R33" s="169">
        <v>1352</v>
      </c>
      <c r="S33" s="61" t="s">
        <v>57</v>
      </c>
    </row>
    <row r="34" spans="1:19" s="40" customFormat="1" ht="21.75" customHeight="1">
      <c r="A34" s="41">
        <v>29</v>
      </c>
      <c r="B34" s="61" t="s">
        <v>58</v>
      </c>
      <c r="C34" s="169">
        <v>16701</v>
      </c>
      <c r="D34" s="169">
        <v>0</v>
      </c>
      <c r="E34" s="169">
        <v>16701</v>
      </c>
      <c r="F34" s="169">
        <v>5</v>
      </c>
      <c r="G34" s="169">
        <v>1</v>
      </c>
      <c r="H34" s="169">
        <v>24</v>
      </c>
      <c r="I34" s="169">
        <v>6</v>
      </c>
      <c r="J34" s="169">
        <v>12</v>
      </c>
      <c r="K34" s="169">
        <v>10</v>
      </c>
      <c r="L34" s="169">
        <v>101</v>
      </c>
      <c r="M34" s="169">
        <v>5</v>
      </c>
      <c r="N34" s="169">
        <v>583</v>
      </c>
      <c r="O34" s="169">
        <v>747</v>
      </c>
      <c r="P34" s="169">
        <v>14591</v>
      </c>
      <c r="Q34" s="169">
        <v>734</v>
      </c>
      <c r="R34" s="169">
        <v>294</v>
      </c>
      <c r="S34" s="61" t="s">
        <v>58</v>
      </c>
    </row>
    <row r="35" spans="1:19" s="40" customFormat="1" ht="21.75" customHeight="1">
      <c r="A35" s="41">
        <v>30</v>
      </c>
      <c r="B35" s="62" t="s">
        <v>59</v>
      </c>
      <c r="C35" s="169">
        <v>22404</v>
      </c>
      <c r="D35" s="169">
        <v>0</v>
      </c>
      <c r="E35" s="169">
        <v>22404</v>
      </c>
      <c r="F35" s="169">
        <v>3</v>
      </c>
      <c r="G35" s="169">
        <v>1</v>
      </c>
      <c r="H35" s="169">
        <v>31</v>
      </c>
      <c r="I35" s="169">
        <v>3</v>
      </c>
      <c r="J35" s="169">
        <v>18</v>
      </c>
      <c r="K35" s="169">
        <v>10</v>
      </c>
      <c r="L35" s="169">
        <v>111</v>
      </c>
      <c r="M35" s="169">
        <v>6</v>
      </c>
      <c r="N35" s="169">
        <v>700</v>
      </c>
      <c r="O35" s="169">
        <v>883</v>
      </c>
      <c r="P35" s="169">
        <v>19703</v>
      </c>
      <c r="Q35" s="169">
        <v>868</v>
      </c>
      <c r="R35" s="169">
        <v>358</v>
      </c>
      <c r="S35" s="62" t="s">
        <v>59</v>
      </c>
    </row>
    <row r="36" spans="1:19" s="40" customFormat="1" ht="21.75" customHeight="1">
      <c r="A36" s="41">
        <v>31</v>
      </c>
      <c r="B36" s="61" t="s">
        <v>60</v>
      </c>
      <c r="C36" s="169">
        <v>24936</v>
      </c>
      <c r="D36" s="169">
        <v>0</v>
      </c>
      <c r="E36" s="169">
        <v>24936</v>
      </c>
      <c r="F36" s="169">
        <v>13</v>
      </c>
      <c r="G36" s="169">
        <v>3</v>
      </c>
      <c r="H36" s="169">
        <v>66</v>
      </c>
      <c r="I36" s="169">
        <v>4</v>
      </c>
      <c r="J36" s="169">
        <v>44</v>
      </c>
      <c r="K36" s="169">
        <v>16</v>
      </c>
      <c r="L36" s="169">
        <v>155</v>
      </c>
      <c r="M36" s="169">
        <v>13</v>
      </c>
      <c r="N36" s="169">
        <v>737</v>
      </c>
      <c r="O36" s="169">
        <v>1051</v>
      </c>
      <c r="P36" s="169">
        <v>22621</v>
      </c>
      <c r="Q36" s="169">
        <v>1033</v>
      </c>
      <c r="R36" s="169">
        <v>420</v>
      </c>
      <c r="S36" s="61" t="s">
        <v>60</v>
      </c>
    </row>
    <row r="37" spans="1:19" s="40" customFormat="1" ht="21.75" customHeight="1">
      <c r="A37" s="41">
        <v>32</v>
      </c>
      <c r="B37" s="61" t="s">
        <v>61</v>
      </c>
      <c r="C37" s="171">
        <v>25186</v>
      </c>
      <c r="D37" s="171">
        <v>0</v>
      </c>
      <c r="E37" s="171">
        <v>25186</v>
      </c>
      <c r="F37" s="171">
        <v>14</v>
      </c>
      <c r="G37" s="171">
        <v>5</v>
      </c>
      <c r="H37" s="171">
        <v>47</v>
      </c>
      <c r="I37" s="171">
        <v>17</v>
      </c>
      <c r="J37" s="171">
        <v>40</v>
      </c>
      <c r="K37" s="171">
        <v>28</v>
      </c>
      <c r="L37" s="171">
        <v>192</v>
      </c>
      <c r="M37" s="171">
        <v>13</v>
      </c>
      <c r="N37" s="171">
        <v>818</v>
      </c>
      <c r="O37" s="171">
        <v>1174</v>
      </c>
      <c r="P37" s="171">
        <v>22676</v>
      </c>
      <c r="Q37" s="171">
        <v>1162</v>
      </c>
      <c r="R37" s="171">
        <v>508</v>
      </c>
      <c r="S37" s="61" t="s">
        <v>61</v>
      </c>
    </row>
    <row r="38" spans="1:19" s="27" customFormat="1" ht="21.75" customHeight="1">
      <c r="A38" s="68"/>
      <c r="B38" s="75" t="s">
        <v>44</v>
      </c>
      <c r="C38" s="99">
        <f>SUM(C6:C37)</f>
        <v>1294918</v>
      </c>
      <c r="D38" s="99">
        <f aca="true" t="shared" si="0" ref="D38:R38">SUM(D6:D37)</f>
        <v>203</v>
      </c>
      <c r="E38" s="99">
        <f t="shared" si="0"/>
        <v>1295121</v>
      </c>
      <c r="F38" s="99">
        <f t="shared" si="0"/>
        <v>612</v>
      </c>
      <c r="G38" s="99">
        <f t="shared" si="0"/>
        <v>182</v>
      </c>
      <c r="H38" s="99">
        <f t="shared" si="0"/>
        <v>3949</v>
      </c>
      <c r="I38" s="99">
        <f t="shared" si="0"/>
        <v>429</v>
      </c>
      <c r="J38" s="99">
        <f t="shared" si="0"/>
        <v>2854</v>
      </c>
      <c r="K38" s="99">
        <f t="shared" si="0"/>
        <v>988</v>
      </c>
      <c r="L38" s="99">
        <f t="shared" si="0"/>
        <v>9948</v>
      </c>
      <c r="M38" s="99">
        <f t="shared" si="0"/>
        <v>524</v>
      </c>
      <c r="N38" s="99">
        <f t="shared" si="0"/>
        <v>45718</v>
      </c>
      <c r="O38" s="99">
        <f t="shared" si="0"/>
        <v>65204</v>
      </c>
      <c r="P38" s="99">
        <f t="shared" si="0"/>
        <v>1182407</v>
      </c>
      <c r="Q38" s="99">
        <f t="shared" si="0"/>
        <v>64224</v>
      </c>
      <c r="R38" s="99">
        <f t="shared" si="0"/>
        <v>26454</v>
      </c>
      <c r="S38" s="75" t="s">
        <v>44</v>
      </c>
    </row>
    <row r="39" spans="1:19" s="40" customFormat="1" ht="21.75" customHeight="1">
      <c r="A39" s="43">
        <v>33</v>
      </c>
      <c r="B39" s="63" t="s">
        <v>33</v>
      </c>
      <c r="C39" s="172">
        <v>15367</v>
      </c>
      <c r="D39" s="172">
        <v>71</v>
      </c>
      <c r="E39" s="172">
        <v>15438</v>
      </c>
      <c r="F39" s="172">
        <v>5</v>
      </c>
      <c r="G39" s="172">
        <v>3</v>
      </c>
      <c r="H39" s="172">
        <v>55</v>
      </c>
      <c r="I39" s="172">
        <v>3</v>
      </c>
      <c r="J39" s="172">
        <v>37</v>
      </c>
      <c r="K39" s="172">
        <v>13</v>
      </c>
      <c r="L39" s="172">
        <v>117</v>
      </c>
      <c r="M39" s="172">
        <v>4</v>
      </c>
      <c r="N39" s="172">
        <v>552</v>
      </c>
      <c r="O39" s="172">
        <v>789</v>
      </c>
      <c r="P39" s="172">
        <v>13499</v>
      </c>
      <c r="Q39" s="172">
        <v>778</v>
      </c>
      <c r="R39" s="172">
        <v>327</v>
      </c>
      <c r="S39" s="63" t="s">
        <v>33</v>
      </c>
    </row>
    <row r="40" spans="1:19" s="40" customFormat="1" ht="21.75" customHeight="1">
      <c r="A40" s="41">
        <v>34</v>
      </c>
      <c r="B40" s="61" t="s">
        <v>34</v>
      </c>
      <c r="C40" s="169">
        <v>8293</v>
      </c>
      <c r="D40" s="169">
        <v>0</v>
      </c>
      <c r="E40" s="169">
        <v>8293</v>
      </c>
      <c r="F40" s="169">
        <v>2</v>
      </c>
      <c r="G40" s="169">
        <v>2</v>
      </c>
      <c r="H40" s="169">
        <v>36</v>
      </c>
      <c r="I40" s="169">
        <v>4</v>
      </c>
      <c r="J40" s="169">
        <v>21</v>
      </c>
      <c r="K40" s="169">
        <v>9</v>
      </c>
      <c r="L40" s="169">
        <v>75</v>
      </c>
      <c r="M40" s="169">
        <v>8</v>
      </c>
      <c r="N40" s="169">
        <v>391</v>
      </c>
      <c r="O40" s="169">
        <v>548</v>
      </c>
      <c r="P40" s="169">
        <v>7315</v>
      </c>
      <c r="Q40" s="169">
        <v>540</v>
      </c>
      <c r="R40" s="169">
        <v>182</v>
      </c>
      <c r="S40" s="61" t="s">
        <v>34</v>
      </c>
    </row>
    <row r="41" spans="1:19" s="40" customFormat="1" ht="21.75" customHeight="1">
      <c r="A41" s="41">
        <v>35</v>
      </c>
      <c r="B41" s="61" t="s">
        <v>62</v>
      </c>
      <c r="C41" s="169">
        <v>9678</v>
      </c>
      <c r="D41" s="169">
        <v>0</v>
      </c>
      <c r="E41" s="169">
        <v>9678</v>
      </c>
      <c r="F41" s="169">
        <v>1</v>
      </c>
      <c r="G41" s="169">
        <v>0</v>
      </c>
      <c r="H41" s="169">
        <v>13</v>
      </c>
      <c r="I41" s="169">
        <v>1</v>
      </c>
      <c r="J41" s="169">
        <v>3</v>
      </c>
      <c r="K41" s="169">
        <v>4</v>
      </c>
      <c r="L41" s="169">
        <v>51</v>
      </c>
      <c r="M41" s="169">
        <v>1</v>
      </c>
      <c r="N41" s="169">
        <v>223</v>
      </c>
      <c r="O41" s="169">
        <v>297</v>
      </c>
      <c r="P41" s="169">
        <v>8478</v>
      </c>
      <c r="Q41" s="169">
        <v>293</v>
      </c>
      <c r="R41" s="169">
        <v>103</v>
      </c>
      <c r="S41" s="61" t="s">
        <v>62</v>
      </c>
    </row>
    <row r="42" spans="1:19" s="40" customFormat="1" ht="21.75" customHeight="1">
      <c r="A42" s="41">
        <v>36</v>
      </c>
      <c r="B42" s="61" t="s">
        <v>35</v>
      </c>
      <c r="C42" s="169">
        <v>18632</v>
      </c>
      <c r="D42" s="169">
        <v>0</v>
      </c>
      <c r="E42" s="169">
        <v>18632</v>
      </c>
      <c r="F42" s="169">
        <v>7</v>
      </c>
      <c r="G42" s="169">
        <v>2</v>
      </c>
      <c r="H42" s="169">
        <v>78</v>
      </c>
      <c r="I42" s="169">
        <v>6</v>
      </c>
      <c r="J42" s="169">
        <v>39</v>
      </c>
      <c r="K42" s="169">
        <v>17</v>
      </c>
      <c r="L42" s="169">
        <v>141</v>
      </c>
      <c r="M42" s="169">
        <v>5</v>
      </c>
      <c r="N42" s="169">
        <v>545</v>
      </c>
      <c r="O42" s="169">
        <v>840</v>
      </c>
      <c r="P42" s="169">
        <v>17216</v>
      </c>
      <c r="Q42" s="169">
        <v>803</v>
      </c>
      <c r="R42" s="169">
        <v>345</v>
      </c>
      <c r="S42" s="61" t="s">
        <v>35</v>
      </c>
    </row>
    <row r="43" spans="1:19" s="40" customFormat="1" ht="21.75" customHeight="1">
      <c r="A43" s="41">
        <v>37</v>
      </c>
      <c r="B43" s="61" t="s">
        <v>36</v>
      </c>
      <c r="C43" s="169">
        <v>8163</v>
      </c>
      <c r="D43" s="169">
        <v>0</v>
      </c>
      <c r="E43" s="169">
        <v>8163</v>
      </c>
      <c r="F43" s="169">
        <v>3</v>
      </c>
      <c r="G43" s="169">
        <v>0</v>
      </c>
      <c r="H43" s="169">
        <v>16</v>
      </c>
      <c r="I43" s="169">
        <v>3</v>
      </c>
      <c r="J43" s="169">
        <v>11</v>
      </c>
      <c r="K43" s="169">
        <v>4</v>
      </c>
      <c r="L43" s="169">
        <v>67</v>
      </c>
      <c r="M43" s="169">
        <v>4</v>
      </c>
      <c r="N43" s="169">
        <v>256</v>
      </c>
      <c r="O43" s="169">
        <v>364</v>
      </c>
      <c r="P43" s="169">
        <v>7052</v>
      </c>
      <c r="Q43" s="169">
        <v>361</v>
      </c>
      <c r="R43" s="169">
        <v>124</v>
      </c>
      <c r="S43" s="61" t="s">
        <v>36</v>
      </c>
    </row>
    <row r="44" spans="1:19" s="40" customFormat="1" ht="21.75" customHeight="1">
      <c r="A44" s="41">
        <v>38</v>
      </c>
      <c r="B44" s="61" t="s">
        <v>37</v>
      </c>
      <c r="C44" s="169">
        <v>8058</v>
      </c>
      <c r="D44" s="169">
        <v>0</v>
      </c>
      <c r="E44" s="169">
        <v>8058</v>
      </c>
      <c r="F44" s="169">
        <v>4</v>
      </c>
      <c r="G44" s="169">
        <v>1</v>
      </c>
      <c r="H44" s="169">
        <v>12</v>
      </c>
      <c r="I44" s="169">
        <v>3</v>
      </c>
      <c r="J44" s="169">
        <v>11</v>
      </c>
      <c r="K44" s="169">
        <v>8</v>
      </c>
      <c r="L44" s="169">
        <v>48</v>
      </c>
      <c r="M44" s="169">
        <v>1</v>
      </c>
      <c r="N44" s="169">
        <v>235</v>
      </c>
      <c r="O44" s="169">
        <v>323</v>
      </c>
      <c r="P44" s="169">
        <v>7309</v>
      </c>
      <c r="Q44" s="169">
        <v>316</v>
      </c>
      <c r="R44" s="169">
        <v>138</v>
      </c>
      <c r="S44" s="61" t="s">
        <v>37</v>
      </c>
    </row>
    <row r="45" spans="1:19" s="40" customFormat="1" ht="21.75" customHeight="1">
      <c r="A45" s="41">
        <v>39</v>
      </c>
      <c r="B45" s="61" t="s">
        <v>38</v>
      </c>
      <c r="C45" s="169">
        <v>23490</v>
      </c>
      <c r="D45" s="169">
        <v>0</v>
      </c>
      <c r="E45" s="169">
        <v>23490</v>
      </c>
      <c r="F45" s="169">
        <v>14</v>
      </c>
      <c r="G45" s="169">
        <v>7</v>
      </c>
      <c r="H45" s="169">
        <v>85</v>
      </c>
      <c r="I45" s="169">
        <v>8</v>
      </c>
      <c r="J45" s="169">
        <v>82</v>
      </c>
      <c r="K45" s="169">
        <v>17</v>
      </c>
      <c r="L45" s="169">
        <v>164</v>
      </c>
      <c r="M45" s="169">
        <v>7</v>
      </c>
      <c r="N45" s="169">
        <v>716</v>
      </c>
      <c r="O45" s="169">
        <v>1100</v>
      </c>
      <c r="P45" s="169">
        <v>21455</v>
      </c>
      <c r="Q45" s="169">
        <v>1083</v>
      </c>
      <c r="R45" s="169">
        <v>447</v>
      </c>
      <c r="S45" s="61" t="s">
        <v>38</v>
      </c>
    </row>
    <row r="46" spans="1:19" s="40" customFormat="1" ht="21.75" customHeight="1">
      <c r="A46" s="41">
        <v>40</v>
      </c>
      <c r="B46" s="61" t="s">
        <v>39</v>
      </c>
      <c r="C46" s="169">
        <v>4405</v>
      </c>
      <c r="D46" s="169">
        <v>0</v>
      </c>
      <c r="E46" s="169">
        <v>4405</v>
      </c>
      <c r="F46" s="169">
        <v>0</v>
      </c>
      <c r="G46" s="169">
        <v>0</v>
      </c>
      <c r="H46" s="169">
        <v>8</v>
      </c>
      <c r="I46" s="169">
        <v>1</v>
      </c>
      <c r="J46" s="169">
        <v>3</v>
      </c>
      <c r="K46" s="169">
        <v>3</v>
      </c>
      <c r="L46" s="169">
        <v>37</v>
      </c>
      <c r="M46" s="169">
        <v>2</v>
      </c>
      <c r="N46" s="169">
        <v>175</v>
      </c>
      <c r="O46" s="169">
        <v>229</v>
      </c>
      <c r="P46" s="169">
        <v>3852</v>
      </c>
      <c r="Q46" s="169">
        <v>228</v>
      </c>
      <c r="R46" s="169">
        <v>63</v>
      </c>
      <c r="S46" s="61" t="s">
        <v>39</v>
      </c>
    </row>
    <row r="47" spans="1:19" s="40" customFormat="1" ht="21.75" customHeight="1">
      <c r="A47" s="41">
        <v>41</v>
      </c>
      <c r="B47" s="61" t="s">
        <v>40</v>
      </c>
      <c r="C47" s="169">
        <v>10588</v>
      </c>
      <c r="D47" s="169">
        <v>7</v>
      </c>
      <c r="E47" s="169">
        <v>10595</v>
      </c>
      <c r="F47" s="169">
        <v>2</v>
      </c>
      <c r="G47" s="169">
        <v>1</v>
      </c>
      <c r="H47" s="169">
        <v>16</v>
      </c>
      <c r="I47" s="169">
        <v>2</v>
      </c>
      <c r="J47" s="169">
        <v>12</v>
      </c>
      <c r="K47" s="169">
        <v>9</v>
      </c>
      <c r="L47" s="169">
        <v>77</v>
      </c>
      <c r="M47" s="169">
        <v>5</v>
      </c>
      <c r="N47" s="169">
        <v>451</v>
      </c>
      <c r="O47" s="169">
        <v>575</v>
      </c>
      <c r="P47" s="169">
        <v>9386</v>
      </c>
      <c r="Q47" s="169">
        <v>575</v>
      </c>
      <c r="R47" s="169">
        <v>222</v>
      </c>
      <c r="S47" s="61" t="s">
        <v>40</v>
      </c>
    </row>
    <row r="48" spans="1:19" s="40" customFormat="1" ht="21.75" customHeight="1">
      <c r="A48" s="41">
        <v>42</v>
      </c>
      <c r="B48" s="61" t="s">
        <v>41</v>
      </c>
      <c r="C48" s="169">
        <v>4454</v>
      </c>
      <c r="D48" s="169">
        <v>46</v>
      </c>
      <c r="E48" s="169">
        <v>4500</v>
      </c>
      <c r="F48" s="169">
        <v>7</v>
      </c>
      <c r="G48" s="169">
        <v>3</v>
      </c>
      <c r="H48" s="169">
        <v>16</v>
      </c>
      <c r="I48" s="169">
        <v>9</v>
      </c>
      <c r="J48" s="169">
        <v>14</v>
      </c>
      <c r="K48" s="169">
        <v>12</v>
      </c>
      <c r="L48" s="169">
        <v>50</v>
      </c>
      <c r="M48" s="169">
        <v>6</v>
      </c>
      <c r="N48" s="169">
        <v>199</v>
      </c>
      <c r="O48" s="169">
        <v>316</v>
      </c>
      <c r="P48" s="169">
        <v>3943</v>
      </c>
      <c r="Q48" s="169">
        <v>318</v>
      </c>
      <c r="R48" s="169">
        <v>151</v>
      </c>
      <c r="S48" s="61" t="s">
        <v>41</v>
      </c>
    </row>
    <row r="49" spans="1:19" s="40" customFormat="1" ht="21.75" customHeight="1">
      <c r="A49" s="41">
        <v>43</v>
      </c>
      <c r="B49" s="61" t="s">
        <v>42</v>
      </c>
      <c r="C49" s="169">
        <v>12449</v>
      </c>
      <c r="D49" s="169">
        <v>7</v>
      </c>
      <c r="E49" s="169">
        <v>12456</v>
      </c>
      <c r="F49" s="169">
        <v>3</v>
      </c>
      <c r="G49" s="169">
        <v>3</v>
      </c>
      <c r="H49" s="169">
        <v>32</v>
      </c>
      <c r="I49" s="169">
        <v>2</v>
      </c>
      <c r="J49" s="169">
        <v>13</v>
      </c>
      <c r="K49" s="169">
        <v>8</v>
      </c>
      <c r="L49" s="169">
        <v>107</v>
      </c>
      <c r="M49" s="169">
        <v>8</v>
      </c>
      <c r="N49" s="169">
        <v>590</v>
      </c>
      <c r="O49" s="169">
        <v>766</v>
      </c>
      <c r="P49" s="169">
        <v>11123</v>
      </c>
      <c r="Q49" s="169">
        <v>757</v>
      </c>
      <c r="R49" s="169">
        <v>297</v>
      </c>
      <c r="S49" s="61" t="s">
        <v>42</v>
      </c>
    </row>
    <row r="50" spans="1:19" s="40" customFormat="1" ht="21.75" customHeight="1">
      <c r="A50" s="76">
        <v>44</v>
      </c>
      <c r="B50" s="77" t="s">
        <v>43</v>
      </c>
      <c r="C50" s="171">
        <v>7978</v>
      </c>
      <c r="D50" s="171">
        <v>0</v>
      </c>
      <c r="E50" s="171">
        <v>7978</v>
      </c>
      <c r="F50" s="171">
        <v>0</v>
      </c>
      <c r="G50" s="171">
        <v>0</v>
      </c>
      <c r="H50" s="171">
        <v>7</v>
      </c>
      <c r="I50" s="171">
        <v>2</v>
      </c>
      <c r="J50" s="171">
        <v>9</v>
      </c>
      <c r="K50" s="171">
        <v>3</v>
      </c>
      <c r="L50" s="171">
        <v>29</v>
      </c>
      <c r="M50" s="171">
        <v>0</v>
      </c>
      <c r="N50" s="171">
        <v>208</v>
      </c>
      <c r="O50" s="171">
        <v>258</v>
      </c>
      <c r="P50" s="171">
        <v>7117</v>
      </c>
      <c r="Q50" s="171">
        <v>255</v>
      </c>
      <c r="R50" s="171">
        <v>68</v>
      </c>
      <c r="S50" s="77" t="s">
        <v>43</v>
      </c>
    </row>
    <row r="51" spans="1:19" s="78" customFormat="1" ht="21.75" customHeight="1">
      <c r="A51" s="68"/>
      <c r="B51" s="75" t="s">
        <v>83</v>
      </c>
      <c r="C51" s="99">
        <f aca="true" t="shared" si="1" ref="C51:Q51">SUM(C39:C50)</f>
        <v>131555</v>
      </c>
      <c r="D51" s="99">
        <f t="shared" si="1"/>
        <v>131</v>
      </c>
      <c r="E51" s="99">
        <f t="shared" si="1"/>
        <v>131686</v>
      </c>
      <c r="F51" s="99">
        <f t="shared" si="1"/>
        <v>48</v>
      </c>
      <c r="G51" s="99">
        <f t="shared" si="1"/>
        <v>22</v>
      </c>
      <c r="H51" s="99">
        <f t="shared" si="1"/>
        <v>374</v>
      </c>
      <c r="I51" s="99">
        <f t="shared" si="1"/>
        <v>44</v>
      </c>
      <c r="J51" s="99">
        <f t="shared" si="1"/>
        <v>255</v>
      </c>
      <c r="K51" s="99">
        <f t="shared" si="1"/>
        <v>107</v>
      </c>
      <c r="L51" s="99">
        <f t="shared" si="1"/>
        <v>963</v>
      </c>
      <c r="M51" s="99">
        <f t="shared" si="1"/>
        <v>51</v>
      </c>
      <c r="N51" s="99">
        <f t="shared" si="1"/>
        <v>4541</v>
      </c>
      <c r="O51" s="99">
        <f t="shared" si="1"/>
        <v>6405</v>
      </c>
      <c r="P51" s="99">
        <f t="shared" si="1"/>
        <v>117745</v>
      </c>
      <c r="Q51" s="99">
        <f t="shared" si="1"/>
        <v>6307</v>
      </c>
      <c r="R51" s="99">
        <f>SUM(R39:R50)</f>
        <v>2467</v>
      </c>
      <c r="S51" s="75" t="s">
        <v>83</v>
      </c>
    </row>
    <row r="52" spans="1:19" s="27" customFormat="1" ht="21.75" customHeight="1">
      <c r="A52" s="74"/>
      <c r="B52" s="79" t="s">
        <v>84</v>
      </c>
      <c r="C52" s="72">
        <f aca="true" t="shared" si="2" ref="C52:Q52">C38+C51</f>
        <v>1426473</v>
      </c>
      <c r="D52" s="72">
        <f t="shared" si="2"/>
        <v>334</v>
      </c>
      <c r="E52" s="72">
        <f t="shared" si="2"/>
        <v>1426807</v>
      </c>
      <c r="F52" s="72">
        <f t="shared" si="2"/>
        <v>660</v>
      </c>
      <c r="G52" s="72">
        <f t="shared" si="2"/>
        <v>204</v>
      </c>
      <c r="H52" s="72">
        <f t="shared" si="2"/>
        <v>4323</v>
      </c>
      <c r="I52" s="72">
        <f t="shared" si="2"/>
        <v>473</v>
      </c>
      <c r="J52" s="72">
        <f t="shared" si="2"/>
        <v>3109</v>
      </c>
      <c r="K52" s="72">
        <f t="shared" si="2"/>
        <v>1095</v>
      </c>
      <c r="L52" s="72">
        <f t="shared" si="2"/>
        <v>10911</v>
      </c>
      <c r="M52" s="72">
        <f t="shared" si="2"/>
        <v>575</v>
      </c>
      <c r="N52" s="72">
        <f t="shared" si="2"/>
        <v>50259</v>
      </c>
      <c r="O52" s="72">
        <f t="shared" si="2"/>
        <v>71609</v>
      </c>
      <c r="P52" s="72">
        <f t="shared" si="2"/>
        <v>1300152</v>
      </c>
      <c r="Q52" s="72">
        <f t="shared" si="2"/>
        <v>70531</v>
      </c>
      <c r="R52" s="72">
        <f>R38+R51</f>
        <v>28921</v>
      </c>
      <c r="S52" s="79" t="s">
        <v>84</v>
      </c>
    </row>
    <row r="53" spans="2:19" s="40" customFormat="1" ht="21.75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</sheetData>
  <sheetProtection/>
  <mergeCells count="12">
    <mergeCell ref="S3:S5"/>
    <mergeCell ref="A3:A5"/>
    <mergeCell ref="B3:B5"/>
    <mergeCell ref="R4:R5"/>
    <mergeCell ref="Q3:R3"/>
    <mergeCell ref="C4:E4"/>
    <mergeCell ref="F4:N4"/>
    <mergeCell ref="C3:E3"/>
    <mergeCell ref="Q4:Q5"/>
    <mergeCell ref="O4:O5"/>
    <mergeCell ref="F3:O3"/>
    <mergeCell ref="P3:P5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H23030051</cp:lastModifiedBy>
  <cp:lastPrinted>2016-08-29T07:22:41Z</cp:lastPrinted>
  <dcterms:created xsi:type="dcterms:W3CDTF">2003-03-10T12:58:27Z</dcterms:created>
  <dcterms:modified xsi:type="dcterms:W3CDTF">2016-08-29T09:07:24Z</dcterms:modified>
  <cp:category/>
  <cp:version/>
  <cp:contentType/>
  <cp:contentStatus/>
</cp:coreProperties>
</file>