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<sst xmlns="http://schemas.openxmlformats.org/spreadsheetml/2006/main" count="1060" uniqueCount="551">
  <si>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</si>
  <si>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</si>
  <si>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</si>
  <si>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</si>
  <si>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</si>
  <si>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</si>
  <si>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</si>
  <si>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</si>
  <si>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</si>
  <si>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</si>
  <si>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</si>
  <si>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</si>
  <si>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</si>
  <si>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</si>
  <si>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</si>
  <si>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</si>
  <si>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</si>
  <si>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</si>
  <si>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</si>
  <si>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</si>
  <si>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</si>
  <si>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</si>
  <si>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</si>
  <si>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</si>
  <si>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</si>
  <si>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</si>
  <si>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</si>
  <si>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</si>
  <si>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</si>
  <si>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</si>
  <si>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</si>
  <si>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</si>
  <si>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</si>
  <si>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</si>
  <si>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</si>
  <si>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</si>
  <si>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</si>
  <si>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</si>
  <si>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</si>
  <si>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</si>
  <si>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</si>
  <si>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</si>
  <si>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</si>
  <si>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</si>
  <si>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</si>
  <si>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</si>
  <si>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</si>
  <si>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</si>
  <si>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</si>
  <si>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</si>
  <si>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</si>
  <si>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</si>
  <si>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</si>
  <si>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</si>
  <si>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</si>
  <si>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</si>
  <si>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</si>
  <si>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</si>
  <si>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</si>
  <si>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</si>
  <si>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</si>
  <si>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</si>
  <si>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</si>
  <si>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</si>
  <si>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</si>
  <si>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</si>
  <si>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</si>
  <si>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</si>
  <si>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</si>
  <si>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</si>
  <si>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</si>
  <si>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</si>
  <si>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</si>
  <si>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</si>
  <si>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</si>
  <si>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</si>
  <si>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</si>
  <si>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</si>
  <si>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</si>
  <si>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</si>
  <si>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</si>
  <si>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</si>
  <si>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五霞町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</si>
  <si>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</si>
  <si>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</si>
  <si>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</si>
  <si>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</si>
  <si>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</si>
  <si>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</si>
  <si>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</si>
  <si>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</si>
  <si>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</si>
  <si>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</si>
  <si>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</si>
  <si>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</si>
  <si>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</si>
  <si>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</si>
  <si>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</si>
  <si>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</si>
  <si>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</si>
  <si>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</si>
  <si>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</si>
  <si>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</si>
  <si>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</si>
  <si>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</si>
  <si>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</si>
  <si>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</si>
  <si>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</si>
  <si>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</si>
  <si>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</si>
  <si>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</si>
  <si>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</si>
  <si>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</si>
  <si>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</si>
  <si>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</si>
  <si>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</si>
  <si>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</si>
  <si>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</si>
  <si>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</si>
  <si>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</si>
  <si>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</si>
  <si>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</si>
  <si>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</si>
  <si>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</si>
  <si>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</si>
  <si>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</si>
  <si>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</si>
  <si>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</si>
  <si>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</si>
  <si>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</si>
  <si>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</si>
  <si>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</si>
  <si>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</si>
  <si>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</si>
  <si>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</si>
  <si>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</si>
  <si>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</si>
  <si>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</si>
  <si>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</si>
  <si>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</si>
  <si>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</si>
  <si>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</si>
  <si>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</si>
  <si>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</si>
  <si>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</si>
  <si>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</si>
  <si>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</si>
  <si>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</si>
  <si>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</si>
  <si>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</si>
  <si>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</si>
  <si>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</si>
  <si>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</si>
  <si>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</si>
  <si>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</si>
  <si>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</si>
  <si>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</si>
  <si>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</si>
  <si>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</si>
  <si>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</si>
  <si>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</si>
  <si>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</si>
  <si>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</si>
  <si>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</si>
  <si>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</si>
  <si>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</si>
  <si>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</si>
  <si>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</si>
  <si>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</si>
  <si>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</si>
  <si>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</si>
  <si>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</si>
  <si>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</si>
  <si>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</si>
  <si>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</si>
  <si>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</si>
  <si>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</si>
  <si>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</si>
  <si>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</si>
  <si>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</si>
  <si>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</si>
  <si>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</si>
  <si>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</si>
  <si>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</si>
  <si>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</si>
  <si>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</si>
  <si>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</si>
  <si>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</si>
  <si>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</si>
  <si>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</si>
  <si>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</si>
  <si>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</si>
  <si>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</si>
  <si>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</si>
  <si>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</si>
  <si>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茨城県五霞町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</si>
  <si>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</si>
  <si>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</si>
  <si>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</si>
  <si>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</si>
  <si>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</si>
  <si>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</si>
  <si>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</si>
  <si>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</si>
  <si>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</si>
  <si>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</si>
  <si>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</si>
  <si>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</si>
  <si>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</si>
  <si>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</si>
  <si>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</si>
  <si>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</si>
  <si>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</si>
  <si>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</si>
  <si>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</si>
  <si>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</si>
  <si>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</si>
  <si>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</si>
  <si>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</si>
  <si>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</si>
  <si>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</si>
  <si>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</si>
  <si>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</si>
  <si>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</si>
  <si>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</si>
  <si>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</si>
  <si>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</si>
  <si>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</si>
  <si>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</si>
  <si>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</si>
  <si>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</si>
  <si>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</si>
  <si>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</si>
  <si>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</si>
  <si>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</si>
  <si>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</si>
  <si>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</si>
  <si>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</si>
  <si>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</si>
  <si>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</si>
  <si>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</si>
  <si>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</si>
  <si>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</si>
  <si>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</si>
  <si>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</si>
  <si>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</si>
  <si>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</si>
  <si>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</si>
  <si>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</si>
  <si>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</si>
  <si>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</si>
  <si>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</si>
  <si>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</si>
  <si>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</si>
  <si>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</si>
  <si>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</si>
  <si>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</si>
  <si>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</si>
  <si>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</si>
  <si>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</si>
  <si>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</si>
  <si>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</si>
  <si>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</si>
  <si>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</si>
  <si>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</si>
  <si>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</si>
  <si>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</si>
  <si>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</si>
  <si>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</si>
  <si>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</si>
  <si>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</si>
  <si>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</si>
  <si>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</si>
  <si>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</si>
  <si>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</si>
  <si>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</si>
  <si>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</si>
  <si>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</si>
  <si>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</si>
  <si>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</si>
  <si>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</si>
  <si>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</si>
  <si>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</si>
  <si>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</si>
  <si>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</si>
  <si>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</si>
  <si>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</si>
  <si>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</si>
  <si>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</si>
  <si>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</si>
  <si>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</si>
  <si>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</si>
  <si>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</si>
  <si>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</si>
  <si>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</si>
  <si>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</si>
  <si>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</si>
  <si>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</si>
  <si>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</si>
  <si>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</si>
  <si>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</si>
  <si>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</si>
  <si>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</si>
  <si>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</si>
  <si>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</si>
  <si>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</si>
  <si>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</si>
  <si>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</si>
  <si>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</si>
  <si>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</si>
  <si>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</si>
  <si>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</si>
  <si>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</si>
  <si>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</si>
  <si>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</si>
  <si>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</si>
  <si>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</si>
  <si>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</si>
  <si>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</si>
  <si>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</si>
  <si>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</si>
  <si>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</si>
  <si>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</si>
  <si>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</si>
  <si>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</si>
  <si>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</si>
  <si>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</si>
  <si>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</si>
  <si>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</si>
  <si>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</si>
  <si>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</si>
  <si>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</si>
  <si>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</si>
  <si>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</si>
  <si>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</si>
  <si>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</si>
  <si>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</si>
  <si>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</si>
  <si>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</si>
  <si>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</si>
  <si>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</si>
  <si>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</si>
  <si>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</si>
  <si>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</si>
  <si>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</si>
  <si>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茨城県五霞町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</si>
  <si>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</si>
  <si>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</si>
  <si>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</si>
  <si>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</si>
  <si>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</si>
  <si>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</si>
  <si>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</si>
  <si>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</si>
  <si>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</si>
  <si>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</si>
  <si>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</si>
  <si>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</si>
  <si>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</si>
  <si>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</si>
  <si>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</si>
  <si>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</si>
  <si>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</si>
  <si>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</si>
  <si>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</si>
  <si>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</si>
  <si>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</si>
  <si>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</si>
  <si>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</si>
  <si>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</si>
  <si>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</si>
  <si>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</si>
  <si>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</si>
  <si>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</si>
  <si>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</si>
  <si>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</si>
  <si>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</si>
  <si>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</si>
  <si>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</si>
  <si>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</si>
  <si>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</si>
  <si>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</si>
  <si>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</si>
  <si>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</si>
  <si>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</si>
  <si>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</si>
  <si>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</si>
  <si>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</si>
  <si>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</si>
  <si>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</si>
  <si>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</si>
  <si>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</si>
  <si>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</si>
  <si>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</si>
  <si>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</si>
  <si>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</si>
  <si>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</si>
  <si>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</si>
  <si>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</si>
  <si>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</si>
  <si>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</si>
  <si>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</si>
  <si>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</si>
  <si>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</si>
  <si>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</si>
  <si>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</si>
  <si>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</si>
  <si>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</si>
  <si>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</si>
  <si>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</si>
  <si>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</si>
  <si>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</si>
  <si>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</si>
  <si>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</si>
  <si>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</si>
  <si>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</si>
  <si>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</si>
  <si>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</si>
  <si>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</si>
  <si>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</si>
  <si>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</si>
  <si>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</si>
  <si>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</si>
  <si>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</si>
  <si>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</si>
  <si>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</si>
  <si>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</si>
  <si>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</si>
  <si>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</si>
  <si>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</si>
  <si>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</si>
  <si>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</si>
  <si>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</si>
  <si>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</si>
  <si>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</si>
  <si>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</si>
  <si>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</si>
  <si>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</si>
  <si>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</si>
  <si>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</si>
  <si>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</si>
  <si>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</si>
  <si>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</si>
  <si>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</si>
  <si>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</si>
  <si>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</si>
  <si>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</si>
  <si>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</si>
  <si>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</si>
  <si>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</si>
  <si>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</si>
  <si>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</si>
  <si>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</si>
  <si>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</si>
  <si>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</si>
  <si>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</si>
  <si>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</si>
  <si>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</si>
  <si>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</si>
  <si>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</si>
  <si>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</si>
  <si>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</si>
  <si>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</si>
  <si>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</si>
  <si>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</si>
  <si>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</si>
  <si>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</si>
  <si>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</si>
  <si>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</si>
  <si>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</si>
  <si>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</si>
  <si>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</si>
  <si>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</si>
  <si>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</si>
  <si>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</si>
  <si>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</si>
  <si>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</si>
  <si>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</si>
  <si>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</si>
  <si>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</si>
  <si>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</si>
  <si>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</si>
  <si>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</si>
  <si>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</si>
  <si>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</si>
  <si>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</si>
  <si>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</si>
  <si>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</si>
  <si>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</si>
  <si>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</si>
  <si>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</si>
  <si>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</si>
  <si>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</si>
  <si>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</si>
  <si>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</si>
  <si>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</si>
  <si>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</si>
  <si>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</si>
  <si>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</si>
  <si>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</si>
  <si>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</si>
  <si>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</si>
  <si>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</si>
  <si>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</si>
  <si>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</si>
  <si>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</si>
  <si>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</si>
  <si>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</si>
  <si>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</si>
  <si>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</si>
  <si>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</si>
  <si>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</si>
  <si>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</si>
  <si>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</si>
  <si>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</si>
  <si>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</si>
  <si>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</si>
  <si>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</si>
  <si>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</si>
  <si>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</si>
  <si>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</si>
  <si>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</si>
  <si>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</si>
  <si>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</si>
  <si>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</si>
  <si>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</si>
  <si>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7.47</t>
  </si>
  <si>
    <t>水道事業会計</t>
  </si>
  <si>
    <t>一般会計</t>
  </si>
  <si>
    <t>国民健康保険特別会計</t>
  </si>
  <si>
    <t>公共下水道事業特別会計</t>
  </si>
  <si>
    <t>農業集落排水事業特別会計</t>
  </si>
  <si>
    <t>介護保険事業特別会計</t>
  </si>
  <si>
    <t>後期高齢者医療特別会計</t>
  </si>
  <si>
    <t>その他会計（赤字）</t>
  </si>
  <si>
    <t>その他会計（黒字）</t>
  </si>
  <si>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</si>
  <si>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</si>
  <si>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</si>
  <si>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</si>
  <si>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</si>
  <si>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</si>
  <si>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</si>
  <si>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</si>
  <si>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12" eb="14">
      <t>シミズ</t>
    </rPh>
    <rPh sb="14" eb="15">
      <t>オカ</t>
    </rPh>
    <rPh sb="15" eb="17">
      <t>セイチ</t>
    </rPh>
    <rPh sb="17" eb="19">
      <t>レイエン</t>
    </rPh>
    <rPh sb="19" eb="21">
      <t>カンリ</t>
    </rPh>
    <rPh sb="21" eb="23">
      <t>ジギョウ</t>
    </rPh>
    <rPh sb="23" eb="25">
      <t>トクベツ</t>
    </rPh>
    <rPh sb="25" eb="27">
      <t>カイケイ</t>
    </rPh>
    <phoneticPr fontId="2"/>
  </si>
  <si>
    <t>さしま環境管理事務組合（ごみ処理施設建設用地取得特別会計）</t>
    <rPh sb="14" eb="16">
      <t>ショリ</t>
    </rPh>
    <rPh sb="16" eb="18">
      <t>シセツ</t>
    </rPh>
    <rPh sb="18" eb="20">
      <t>ケンセツ</t>
    </rPh>
    <rPh sb="20" eb="22">
      <t>ヨウチ</t>
    </rPh>
    <rPh sb="22" eb="24">
      <t>シュトク</t>
    </rPh>
    <rPh sb="24" eb="26">
      <t>トクベツ</t>
    </rPh>
    <rPh sb="26" eb="28">
      <t>カイケイ</t>
    </rPh>
    <phoneticPr fontId="2"/>
  </si>
  <si>
    <t>茨城県西南地方広域市町村圏事務組合（一般会計）</t>
    <rPh sb="3" eb="5">
      <t>セイナン</t>
    </rPh>
    <rPh sb="5" eb="7">
      <t>チホウ</t>
    </rPh>
    <rPh sb="7" eb="9">
      <t>コウイキ</t>
    </rPh>
    <rPh sb="9" eb="12">
      <t>シチョウソン</t>
    </rPh>
    <rPh sb="12" eb="13">
      <t>ケン</t>
    </rPh>
    <rPh sb="13" eb="15">
      <t>ジム</t>
    </rPh>
    <rPh sb="15" eb="17">
      <t>クミアイ</t>
    </rPh>
    <rPh sb="18" eb="20">
      <t>イッパン</t>
    </rPh>
    <rPh sb="20" eb="22">
      <t>カイケイ</t>
    </rPh>
    <phoneticPr fontId="2"/>
  </si>
  <si>
    <t>茨城県西南地方広域市町村圏事務組合（利根老人ホーム事業特別会計）</t>
    <rPh sb="18" eb="20">
      <t>トネ</t>
    </rPh>
    <rPh sb="20" eb="22">
      <t>ロウジン</t>
    </rPh>
    <rPh sb="25" eb="27">
      <t>ジギョウ</t>
    </rPh>
    <rPh sb="27" eb="29">
      <t>トクベツ</t>
    </rPh>
    <rPh sb="29" eb="31">
      <t>カイケイ</t>
    </rPh>
    <phoneticPr fontId="2"/>
  </si>
  <si>
    <t>茨城県西南地方広域市町村圏事務組合（特殊湛水防除事業特別会計）</t>
    <rPh sb="18" eb="20">
      <t>トクシュ</t>
    </rPh>
    <rPh sb="20" eb="21">
      <t>ジン</t>
    </rPh>
    <rPh sb="21" eb="22">
      <t>スイ</t>
    </rPh>
    <rPh sb="22" eb="24">
      <t>ボウジョ</t>
    </rPh>
    <rPh sb="24" eb="26">
      <t>ジギョウ</t>
    </rPh>
    <rPh sb="26" eb="28">
      <t>トクベツ</t>
    </rPh>
    <rPh sb="28" eb="30">
      <t>カイケイ</t>
    </rPh>
    <phoneticPr fontId="2"/>
  </si>
  <si>
    <t>五霞まちづくり交流センター</t>
    <rPh sb="0" eb="2">
      <t>ゴカ</t>
    </rPh>
    <rPh sb="7" eb="9">
      <t>コウリュウ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</si>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</sst>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18710</c:v>
                </c:pt>
                <c:pt idx="1">
                  <c:v>7864</c:v>
                </c:pt>
                <c:pt idx="2">
                  <c:v>15504</c:v>
                </c:pt>
                <c:pt idx="3">
                  <c:v>23785</c:v>
                </c:pt>
                <c:pt idx="4">
                  <c:v>17858</c:v>
                </c:pt>
              </c:numCache>
            </c:numRef>
          </c:val>
          <c:smooth val="0"/>
        </c:ser>
        <c:dLbls>
          <c:showLegendKey val="0"/>
          <c:showVal val="0"/>
          <c:showCatName val="0"/>
          <c:showSerName val="0"/>
          <c:showPercent val="0"/>
          <c:showBubbleSize val="0"/>
        </c:dLbls>
        <c:marker val="1"/>
        <c:smooth val="0"/>
        <c:axId val="127257984"/>
        <c:axId val="127268352"/>
      </c:lineChart>
      <c:catAx>
        <c:axId val="127257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68352"/>
        <c:crosses val="autoZero"/>
        <c:auto val="1"/>
        <c:lblAlgn val="ctr"/>
        <c:lblOffset val="100"/>
        <c:tickLblSkip val="1"/>
        <c:tickMarkSkip val="1"/>
        <c:noMultiLvlLbl val="0"/>
      </c:catAx>
      <c:valAx>
        <c:axId val="1272683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5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19.43</c:v>
                </c:pt>
                <c:pt idx="1">
                  <c:v>8.5500000000000007</c:v>
                </c:pt>
                <c:pt idx="2">
                  <c:v>9.99</c:v>
                </c:pt>
                <c:pt idx="3">
                  <c:v>10.97</c:v>
                </c:pt>
                <c:pt idx="4">
                  <c:v>12.56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27.35</c:v>
                </c:pt>
                <c:pt idx="1">
                  <c:v>27.83</c:v>
                </c:pt>
                <c:pt idx="2">
                  <c:v>31.74</c:v>
                </c:pt>
                <c:pt idx="3">
                  <c:v>37.090000000000003</c:v>
                </c:pt>
                <c:pt idx="4">
                  <c:v>41.35</c:v>
                </c:pt>
              </c:numCache>
            </c:numRef>
          </c:val>
        </c:ser>
        <c:dLbls>
          <c:showLegendKey val="0"/>
          <c:showVal val="0"/>
          <c:showCatName val="0"/>
          <c:showSerName val="0"/>
          <c:showPercent val="0"/>
          <c:showBubbleSize val="0"/>
        </c:dLbls>
        <c:gapWidth val="250"/>
        <c:overlap val="100"/>
        <c:axId val="128220160"/>
        <c:axId val="128230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21.11</c:v>
                </c:pt>
                <c:pt idx="1">
                  <c:v>-7.47</c:v>
                </c:pt>
                <c:pt idx="2">
                  <c:v>11.6</c:v>
                </c:pt>
                <c:pt idx="3">
                  <c:v>7.81</c:v>
                </c:pt>
                <c:pt idx="4">
                  <c:v>5.67</c:v>
                </c:pt>
              </c:numCache>
            </c:numRef>
          </c:val>
          <c:smooth val="0"/>
        </c:ser>
        <c:dLbls>
          <c:showLegendKey val="0"/>
          <c:showVal val="0"/>
          <c:showCatName val="0"/>
          <c:showSerName val="0"/>
          <c:showPercent val="0"/>
          <c:showBubbleSize val="0"/>
        </c:dLbls>
        <c:marker val="1"/>
        <c:smooth val="0"/>
        <c:axId val="128220160"/>
        <c:axId val="128230528"/>
      </c:lineChart>
      <c:catAx>
        <c:axId val="12822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230528"/>
        <c:crosses val="autoZero"/>
        <c:auto val="1"/>
        <c:lblAlgn val="ctr"/>
        <c:lblOffset val="100"/>
        <c:tickLblSkip val="1"/>
        <c:tickMarkSkip val="1"/>
        <c:noMultiLvlLbl val="0"/>
      </c:catAx>
      <c:valAx>
        <c:axId val="12823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2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7.0000000000000007E-2</c:v>
                </c:pt>
                <c:pt idx="4">
                  <c:v>#N/A</c:v>
                </c:pt>
                <c:pt idx="5">
                  <c:v>0.21</c:v>
                </c:pt>
                <c:pt idx="6">
                  <c:v>#N/A</c:v>
                </c:pt>
                <c:pt idx="7">
                  <c:v>0.21</c:v>
                </c:pt>
                <c:pt idx="8">
                  <c:v>#N/A</c:v>
                </c:pt>
                <c:pt idx="9">
                  <c:v>0.02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0.17</c:v>
                </c:pt>
                <c:pt idx="2">
                  <c:v>#N/A</c:v>
                </c:pt>
                <c:pt idx="3">
                  <c:v>0.19</c:v>
                </c:pt>
                <c:pt idx="4">
                  <c:v>#N/A</c:v>
                </c:pt>
                <c:pt idx="5">
                  <c:v>0.18</c:v>
                </c:pt>
                <c:pt idx="6">
                  <c:v>#N/A</c:v>
                </c:pt>
                <c:pt idx="7">
                  <c:v>0.18</c:v>
                </c:pt>
                <c:pt idx="8">
                  <c:v>#N/A</c:v>
                </c:pt>
                <c:pt idx="9">
                  <c:v>0.18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0.21</c:v>
                </c:pt>
                <c:pt idx="2">
                  <c:v>#N/A</c:v>
                </c:pt>
                <c:pt idx="3">
                  <c:v>0.63</c:v>
                </c:pt>
                <c:pt idx="4">
                  <c:v>#N/A</c:v>
                </c:pt>
                <c:pt idx="5">
                  <c:v>1.1399999999999999</c:v>
                </c:pt>
                <c:pt idx="6">
                  <c:v>#N/A</c:v>
                </c:pt>
                <c:pt idx="7">
                  <c:v>1.81</c:v>
                </c:pt>
                <c:pt idx="8">
                  <c:v>#N/A</c:v>
                </c:pt>
                <c:pt idx="9">
                  <c:v>1.02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19.420000000000002</c:v>
                </c:pt>
                <c:pt idx="2">
                  <c:v>#N/A</c:v>
                </c:pt>
                <c:pt idx="3">
                  <c:v>8.5500000000000007</c:v>
                </c:pt>
                <c:pt idx="4">
                  <c:v>#N/A</c:v>
                </c:pt>
                <c:pt idx="5">
                  <c:v>9.98</c:v>
                </c:pt>
                <c:pt idx="6">
                  <c:v>#N/A</c:v>
                </c:pt>
                <c:pt idx="7">
                  <c:v>10.96</c:v>
                </c:pt>
                <c:pt idx="8">
                  <c:v>#N/A</c:v>
                </c:pt>
                <c:pt idx="9">
                  <c:v>12.55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22.14</c:v>
                </c:pt>
                <c:pt idx="2">
                  <c:v>#N/A</c:v>
                </c:pt>
                <c:pt idx="3">
                  <c:v>19.13</c:v>
                </c:pt>
                <c:pt idx="4">
                  <c:v>#N/A</c:v>
                </c:pt>
                <c:pt idx="5">
                  <c:v>17.739999999999998</c:v>
                </c:pt>
                <c:pt idx="6">
                  <c:v>#N/A</c:v>
                </c:pt>
                <c:pt idx="7">
                  <c:v>15.03</c:v>
                </c:pt>
                <c:pt idx="8">
                  <c:v>#N/A</c:v>
                </c:pt>
                <c:pt idx="9">
                  <c:v>13.68</c:v>
                </c:pt>
              </c:numCache>
            </c:numRef>
          </c:val>
        </c:ser>
        <c:dLbls>
          <c:showLegendKey val="0"/>
          <c:showVal val="0"/>
          <c:showCatName val="0"/>
          <c:showSerName val="0"/>
          <c:showPercent val="0"/>
          <c:showBubbleSize val="0"/>
        </c:dLbls>
        <c:gapWidth val="150"/>
        <c:overlap val="100"/>
        <c:axId val="128385408"/>
        <c:axId val="128386944"/>
      </c:barChart>
      <c:catAx>
        <c:axId val="12838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86944"/>
        <c:crosses val="autoZero"/>
        <c:auto val="1"/>
        <c:lblAlgn val="ctr"/>
        <c:lblOffset val="100"/>
        <c:tickLblSkip val="1"/>
        <c:tickMarkSkip val="1"/>
        <c:noMultiLvlLbl val="0"/>
      </c:catAx>
      <c:valAx>
        <c:axId val="12838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85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429</c:v>
                </c:pt>
                <c:pt idx="5">
                  <c:v>438</c:v>
                </c:pt>
                <c:pt idx="8">
                  <c:v>446</c:v>
                </c:pt>
                <c:pt idx="11">
                  <c:v>450</c:v>
                </c:pt>
                <c:pt idx="14">
                  <c:v>464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57</c:v>
                </c:pt>
                <c:pt idx="3">
                  <c:v>68</c:v>
                </c:pt>
                <c:pt idx="6">
                  <c:v>66</c:v>
                </c:pt>
                <c:pt idx="9">
                  <c:v>64</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318</c:v>
                </c:pt>
                <c:pt idx="3">
                  <c:v>305</c:v>
                </c:pt>
                <c:pt idx="6">
                  <c:v>323</c:v>
                </c:pt>
                <c:pt idx="9">
                  <c:v>300</c:v>
                </c:pt>
                <c:pt idx="12">
                  <c:v>283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432</c:v>
                </c:pt>
                <c:pt idx="3">
                  <c:v>432</c:v>
                </c:pt>
                <c:pt idx="6">
                  <c:v>447</c:v>
                </c:pt>
                <c:pt idx="9">
                  <c:v>433</c:v>
                </c:pt>
                <c:pt idx="12">
                  <c:v>433</c:v>
                </c:pt>
              </c:numCache>
            </c:numRef>
          </c:val>
        </c:ser>
        <c:dLbls>
          <c:showLegendKey val="0"/>
          <c:showVal val="0"/>
          <c:showCatName val="0"/>
          <c:showSerName val="0"/>
          <c:showPercent val="0"/>
          <c:showBubbleSize val="0"/>
        </c:dLbls>
        <c:gapWidth val="100"/>
        <c:overlap val="100"/>
        <c:axId val="128781312"/>
        <c:axId val="12879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378</c:v>
                </c:pt>
                <c:pt idx="2">
                  <c:v>#N/A</c:v>
                </c:pt>
                <c:pt idx="3">
                  <c:v>#N/A</c:v>
                </c:pt>
                <c:pt idx="4">
                  <c:v>367</c:v>
                </c:pt>
                <c:pt idx="5">
                  <c:v>#N/A</c:v>
                </c:pt>
                <c:pt idx="6">
                  <c:v>#N/A</c:v>
                </c:pt>
                <c:pt idx="7">
                  <c:v>390</c:v>
                </c:pt>
                <c:pt idx="8">
                  <c:v>#N/A</c:v>
                </c:pt>
                <c:pt idx="9">
                  <c:v>#N/A</c:v>
                </c:pt>
                <c:pt idx="10">
                  <c:v>347</c:v>
                </c:pt>
                <c:pt idx="11">
                  <c:v>#N/A</c:v>
                </c:pt>
                <c:pt idx="12">
                  <c:v>#N/A</c:v>
                </c:pt>
                <c:pt idx="13">
                  <c:v>312</c:v>
                </c:pt>
                <c:pt idx="14">
                  <c:v>#N/A</c:v>
                </c:pt>
              </c:numCache>
            </c:numRef>
          </c:val>
          <c:smooth val="0"/>
        </c:ser>
        <c:dLbls>
          <c:showLegendKey val="0"/>
          <c:showVal val="0"/>
          <c:showCatName val="0"/>
          <c:showSerName val="0"/>
          <c:showPercent val="0"/>
          <c:showBubbleSize val="0"/>
        </c:dLbls>
        <c:marker val="1"/>
        <c:smooth val="0"/>
        <c:axId val="128781312"/>
        <c:axId val="128791680"/>
      </c:lineChart>
      <c:catAx>
        <c:axId val="12878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91680"/>
        <c:crosses val="autoZero"/>
        <c:auto val="1"/>
        <c:lblAlgn val="ctr"/>
        <c:lblOffset val="100"/>
        <c:tickLblSkip val="1"/>
        <c:tickMarkSkip val="1"/>
        <c:noMultiLvlLbl val="0"/>
      </c:catAx>
      <c:valAx>
        <c:axId val="12879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8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5768</c:v>
                </c:pt>
                <c:pt idx="5">
                  <c:v>5629</c:v>
                </c:pt>
                <c:pt idx="8">
                  <c:v>5644</c:v>
                </c:pt>
                <c:pt idx="11">
                  <c:v>5621</c:v>
                </c:pt>
                <c:pt idx="14">
                  <c:v>5524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c:v>
                </c:pt>
                <c:pt idx="5">
                  <c:v>31</c:v>
                </c:pt>
                <c:pt idx="8">
                  <c:v>33</c:v>
                </c:pt>
                <c:pt idx="11">
                  <c:v>29</c:v>
                </c:pt>
                <c:pt idx="14">
                  <c:v>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2001</c:v>
                </c:pt>
                <c:pt idx="5">
                  <c:v>2505</c:v>
                </c:pt>
                <c:pt idx="8">
                  <c:v>2305</c:v>
                </c:pt>
                <c:pt idx="11">
                  <c:v>2449</c:v>
                </c:pt>
                <c:pt idx="14">
                  <c:v>2600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1072</c:v>
                </c:pt>
                <c:pt idx="3">
                  <c:v>1069</c:v>
                </c:pt>
                <c:pt idx="6">
                  <c:v>1049</c:v>
                </c:pt>
                <c:pt idx="9">
                  <c:v>942</c:v>
                </c:pt>
                <c:pt idx="12">
                  <c:v>960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458</c:v>
                </c:pt>
                <c:pt idx="3">
                  <c:v>408</c:v>
                </c:pt>
                <c:pt idx="6">
                  <c:v>404</c:v>
                </c:pt>
                <c:pt idx="9">
                  <c:v>370</c:v>
                </c:pt>
                <c:pt idx="12">
                  <c:v>348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4469</c:v>
                </c:pt>
                <c:pt idx="3">
                  <c:v>4523</c:v>
                </c:pt>
                <c:pt idx="6">
                  <c:v>4553</c:v>
                </c:pt>
                <c:pt idx="9">
                  <c:v>4330</c:v>
                </c:pt>
                <c:pt idx="12">
                  <c:v>4141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4372</c:v>
                </c:pt>
                <c:pt idx="3">
                  <c:v>4178</c:v>
                </c:pt>
                <c:pt idx="6">
                  <c:v>3795</c:v>
                </c:pt>
                <c:pt idx="9">
                  <c:v>3683</c:v>
                </c:pt>
                <c:pt idx="12">
                  <c:v>3551</c:v>
                </c:pt>
              </c:numCache>
            </c:numRef>
          </c:val>
        </c:ser>
        <c:dLbls>
          <c:showLegendKey val="0"/>
          <c:showVal val="0"/>
          <c:showCatName val="0"/>
          <c:showSerName val="0"/>
          <c:showPercent val="0"/>
          <c:showBubbleSize val="0"/>
        </c:dLbls>
        <c:gapWidth val="100"/>
        <c:overlap val="100"/>
        <c:axId val="129331968"/>
        <c:axId val="129333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2572</c:v>
                </c:pt>
                <c:pt idx="2">
                  <c:v>#N/A</c:v>
                </c:pt>
                <c:pt idx="3">
                  <c:v>#N/A</c:v>
                </c:pt>
                <c:pt idx="4">
                  <c:v>2014</c:v>
                </c:pt>
                <c:pt idx="5">
                  <c:v>#N/A</c:v>
                </c:pt>
                <c:pt idx="6">
                  <c:v>#N/A</c:v>
                </c:pt>
                <c:pt idx="7">
                  <c:v>1819</c:v>
                </c:pt>
                <c:pt idx="8">
                  <c:v>#N/A</c:v>
                </c:pt>
                <c:pt idx="9">
                  <c:v>#N/A</c:v>
                </c:pt>
                <c:pt idx="10">
                  <c:v>1226</c:v>
                </c:pt>
                <c:pt idx="11">
                  <c:v>#N/A</c:v>
                </c:pt>
                <c:pt idx="12">
                  <c:v>#N/A</c:v>
                </c:pt>
                <c:pt idx="13">
                  <c:v>853</c:v>
                </c:pt>
                <c:pt idx="14">
                  <c:v>#N/A</c:v>
                </c:pt>
              </c:numCache>
            </c:numRef>
          </c:val>
          <c:smooth val="0"/>
        </c:ser>
        <c:dLbls>
          <c:showLegendKey val="0"/>
          <c:showVal val="0"/>
          <c:showCatName val="0"/>
          <c:showSerName val="0"/>
          <c:showPercent val="0"/>
          <c:showBubbleSize val="0"/>
        </c:dLbls>
        <c:marker val="1"/>
        <c:smooth val="0"/>
        <c:axId val="129331968"/>
        <c:axId val="129333888"/>
      </c:lineChart>
      <c:catAx>
        <c:axId val="12933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333888"/>
        <c:crosses val="autoZero"/>
        <c:auto val="1"/>
        <c:lblAlgn val="ctr"/>
        <c:lblOffset val="100"/>
        <c:tickLblSkip val="1"/>
        <c:tickMarkSkip val="1"/>
        <c:noMultiLvlLbl val="0"/>
      </c:catAx>
      <c:valAx>
        <c:axId val="12933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3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9,127
8,994
23.11
4,171,839
3,774,841
371,485
2,957,835
3,550,880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34.1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rgbClr val="FF0000"/>
              </a:solidFill>
              <a:effectLst/>
              <a:latin typeface="+mn-lt"/>
              <a:ea typeface="+mn-ea"/>
              <a:cs typeface="+mn-cs"/>
            </a:rPr>
            <a:t> </a:t>
          </a:r>
          <a:r>
            <a:rPr lang="en-US" altLang="ja-JP" sz="1100" baseline="0">
              <a:solidFill>
                <a:srgbClr val="FF0000"/>
              </a:solidFill>
              <a:effectLst/>
              <a:latin typeface="+mn-lt"/>
              <a:ea typeface="+mn-ea"/>
              <a:cs typeface="+mn-cs"/>
            </a:rPr>
            <a:t> </a:t>
          </a:r>
          <a:r>
            <a:rPr lang="ja-JP" altLang="en-US" sz="1100" baseline="0">
              <a:solidFill>
                <a:schemeClr val="tx1"/>
              </a:solidFill>
              <a:effectLst/>
              <a:latin typeface="+mn-lt"/>
              <a:ea typeface="+mn-ea"/>
              <a:cs typeface="+mn-cs"/>
            </a:rPr>
            <a:t>町税は、平成</a:t>
          </a:r>
          <a:r>
            <a:rPr lang="en-US" altLang="ja-JP" sz="1100" baseline="0">
              <a:solidFill>
                <a:schemeClr val="tx1"/>
              </a:solidFill>
              <a:effectLst/>
              <a:latin typeface="+mn-lt"/>
              <a:ea typeface="+mn-ea"/>
              <a:cs typeface="+mn-cs"/>
            </a:rPr>
            <a:t>20</a:t>
          </a:r>
          <a:r>
            <a:rPr lang="ja-JP" altLang="en-US" sz="1100" baseline="0">
              <a:solidFill>
                <a:schemeClr val="tx1"/>
              </a:solidFill>
              <a:effectLst/>
              <a:latin typeface="+mn-lt"/>
              <a:ea typeface="+mn-ea"/>
              <a:cs typeface="+mn-cs"/>
            </a:rPr>
            <a:t>年度以降減少していたが、平成</a:t>
          </a:r>
          <a:r>
            <a:rPr lang="en-US" altLang="ja-JP" sz="1100" baseline="0">
              <a:solidFill>
                <a:schemeClr val="tx1"/>
              </a:solidFill>
              <a:effectLst/>
              <a:latin typeface="+mn-lt"/>
              <a:ea typeface="+mn-ea"/>
              <a:cs typeface="+mn-cs"/>
            </a:rPr>
            <a:t>26</a:t>
          </a:r>
          <a:r>
            <a:rPr lang="ja-JP" altLang="en-US" sz="1100" baseline="0">
              <a:solidFill>
                <a:schemeClr val="tx1"/>
              </a:solidFill>
              <a:effectLst/>
              <a:latin typeface="+mn-lt"/>
              <a:ea typeface="+mn-ea"/>
              <a:cs typeface="+mn-cs"/>
            </a:rPr>
            <a:t>年度は町民税や固定資産税の増収により増加した。財政力指数は、前年度並みの</a:t>
          </a:r>
          <a:r>
            <a:rPr lang="en-US" altLang="ja-JP" sz="1100" baseline="0">
              <a:solidFill>
                <a:schemeClr val="tx1"/>
              </a:solidFill>
              <a:effectLst/>
              <a:latin typeface="+mn-lt"/>
              <a:ea typeface="+mn-ea"/>
              <a:cs typeface="+mn-cs"/>
            </a:rPr>
            <a:t>0.79</a:t>
          </a:r>
          <a:r>
            <a:rPr lang="ja-JP" altLang="en-US" sz="1100" baseline="0">
              <a:solidFill>
                <a:schemeClr val="tx1"/>
              </a:solidFill>
              <a:effectLst/>
              <a:latin typeface="+mn-lt"/>
              <a:ea typeface="+mn-ea"/>
              <a:cs typeface="+mn-cs"/>
            </a:rPr>
            <a:t>となった。</a:t>
          </a:r>
          <a:r>
            <a:rPr lang="ja-JP" altLang="ja-JP" sz="1100">
              <a:solidFill>
                <a:schemeClr val="tx1"/>
              </a:solidFill>
              <a:effectLst/>
              <a:latin typeface="+mn-lt"/>
              <a:ea typeface="+mn-ea"/>
              <a:cs typeface="+mn-cs"/>
            </a:rPr>
            <a:t>類似団体平均を上回ってはいるが、今後</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地方税収入の伸び</a:t>
          </a:r>
          <a:r>
            <a:rPr lang="ja-JP" altLang="en-US" sz="1100">
              <a:solidFill>
                <a:schemeClr val="tx1"/>
              </a:solidFill>
              <a:effectLst/>
              <a:latin typeface="+mn-lt"/>
              <a:ea typeface="+mn-ea"/>
              <a:cs typeface="+mn-cs"/>
            </a:rPr>
            <a:t>については、</a:t>
          </a:r>
          <a:r>
            <a:rPr lang="ja-JP" altLang="ja-JP" sz="1100">
              <a:solidFill>
                <a:schemeClr val="tx1"/>
              </a:solidFill>
              <a:effectLst/>
              <a:latin typeface="+mn-lt"/>
              <a:ea typeface="+mn-ea"/>
              <a:cs typeface="+mn-cs"/>
            </a:rPr>
            <a:t>期待できない状況であるため、企業誘致の促進や税収の徴収強化による財源確保に努める。</a:t>
          </a:r>
          <a:endParaRPr lang="ja-JP" altLang="ja-JP" sz="1400">
            <a:solidFill>
              <a:schemeClr val="tx1"/>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69548</xdr:rowOff>
    </xdr:from>
    <xdr:to>
      <xdr:col>7</xdr:col>
      <xdr:colOff>152400</xdr:colOff>
      <xdr:row>40</xdr:row>
      <xdr:rowOff>81038</xdr:rowOff>
    </xdr:to>
    <xdr:cxnSp macro="">
      <xdr:nvCxnSpPr>
        <xdr:cNvPr id="68" name="直線コネクタ 67"/>
        <xdr:cNvCxnSpPr/>
      </xdr:nvCxnSpPr>
      <xdr:spPr>
        <a:xfrm>
          <a:off x="4114800" y="69275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69548</xdr:rowOff>
    </xdr:from>
    <xdr:to>
      <xdr:col>6</xdr:col>
      <xdr:colOff>0</xdr:colOff>
      <xdr:row>40</xdr:row>
      <xdr:rowOff>81038</xdr:rowOff>
    </xdr:to>
    <xdr:cxnSp macro="">
      <xdr:nvCxnSpPr>
        <xdr:cNvPr id="71" name="直線コネクタ 70"/>
        <xdr:cNvCxnSpPr/>
      </xdr:nvCxnSpPr>
      <xdr:spPr>
        <a:xfrm flipV="1">
          <a:off x="3225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81038</xdr:rowOff>
    </xdr:to>
    <xdr:cxnSp macro="">
      <xdr:nvCxnSpPr>
        <xdr:cNvPr id="74" name="直線コネクタ 73"/>
        <xdr:cNvCxnSpPr/>
      </xdr:nvCxnSpPr>
      <xdr:spPr>
        <a:xfrm>
          <a:off x="2336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58057</xdr:rowOff>
    </xdr:to>
    <xdr:cxnSp macro="">
      <xdr:nvCxnSpPr>
        <xdr:cNvPr id="77" name="直線コネクタ 76"/>
        <xdr:cNvCxnSpPr/>
      </xdr:nvCxnSpPr>
      <xdr:spPr>
        <a:xfrm>
          <a:off x="1447800" y="69045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30238</xdr:rowOff>
    </xdr:from>
    <xdr:to>
      <xdr:col>7</xdr:col>
      <xdr:colOff>203200</xdr:colOff>
      <xdr:row>40</xdr:row>
      <xdr:rowOff>131838</xdr:rowOff>
    </xdr:to>
    <xdr:sp macro="" textlink="">
      <xdr:nvSpPr>
        <xdr:cNvPr id="87" name="円/楕円 86"/>
        <xdr:cNvSpPr/>
      </xdr:nvSpPr>
      <xdr:spPr>
        <a:xfrm>
          <a:off x="4902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46765</xdr:rowOff>
    </xdr:from>
    <xdr:ext cx="762000" cy="259045"/>
    <xdr:sp macro="" textlink="">
      <xdr:nvSpPr>
        <xdr:cNvPr id="88" name="財政力該当値テキスト"/>
        <xdr:cNvSpPr txBox="1"/>
      </xdr:nvSpPr>
      <xdr:spPr>
        <a:xfrm>
          <a:off x="5041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18748</xdr:rowOff>
    </xdr:from>
    <xdr:to>
      <xdr:col>6</xdr:col>
      <xdr:colOff>50800</xdr:colOff>
      <xdr:row>40</xdr:row>
      <xdr:rowOff>120348</xdr:rowOff>
    </xdr:to>
    <xdr:sp macro="" textlink="">
      <xdr:nvSpPr>
        <xdr:cNvPr id="89" name="円/楕円 88"/>
        <xdr:cNvSpPr/>
      </xdr:nvSpPr>
      <xdr:spPr>
        <a:xfrm>
          <a:off x="4064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130525</xdr:rowOff>
    </xdr:from>
    <xdr:ext cx="736600" cy="259045"/>
    <xdr:sp macro="" textlink="">
      <xdr:nvSpPr>
        <xdr:cNvPr id="90" name="テキスト ボックス 89"/>
        <xdr:cNvSpPr txBox="1"/>
      </xdr:nvSpPr>
      <xdr:spPr>
        <a:xfrm>
          <a:off x="3733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30238</xdr:rowOff>
    </xdr:from>
    <xdr:to>
      <xdr:col>4</xdr:col>
      <xdr:colOff>533400</xdr:colOff>
      <xdr:row>40</xdr:row>
      <xdr:rowOff>131838</xdr:rowOff>
    </xdr:to>
    <xdr:sp macro="" textlink="">
      <xdr:nvSpPr>
        <xdr:cNvPr id="91" name="円/楕円 90"/>
        <xdr:cNvSpPr/>
      </xdr:nvSpPr>
      <xdr:spPr>
        <a:xfrm>
          <a:off x="3175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142015</xdr:rowOff>
    </xdr:from>
    <xdr:ext cx="762000" cy="259045"/>
    <xdr:sp macro="" textlink="">
      <xdr:nvSpPr>
        <xdr:cNvPr id="92" name="テキスト ボックス 91"/>
        <xdr:cNvSpPr txBox="1"/>
      </xdr:nvSpPr>
      <xdr:spPr>
        <a:xfrm>
          <a:off x="2844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3" name="円/楕円 92"/>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4" name="テキスト ボックス 93"/>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地方税</a:t>
          </a:r>
          <a:r>
            <a:rPr lang="ja-JP" altLang="en-US" sz="1100">
              <a:solidFill>
                <a:sysClr val="windowText" lastClr="000000"/>
              </a:solidFill>
              <a:effectLst/>
              <a:latin typeface="+mn-lt"/>
              <a:ea typeface="+mn-ea"/>
              <a:cs typeface="+mn-cs"/>
            </a:rPr>
            <a:t>が増加したものの、</a:t>
          </a:r>
          <a:r>
            <a:rPr lang="ja-JP" altLang="en-US" sz="1100" b="0" i="0">
              <a:solidFill>
                <a:sysClr val="windowText" lastClr="000000"/>
              </a:solidFill>
              <a:effectLst/>
              <a:latin typeface="+mn-lt"/>
              <a:ea typeface="+mn-ea"/>
              <a:cs typeface="+mn-cs"/>
            </a:rPr>
            <a:t>物件費や</a:t>
          </a:r>
          <a:r>
            <a:rPr lang="ja-JP" altLang="ja-JP" sz="1100" b="0" i="0">
              <a:solidFill>
                <a:sysClr val="windowText" lastClr="000000"/>
              </a:solidFill>
              <a:effectLst/>
              <a:latin typeface="+mn-lt"/>
              <a:ea typeface="+mn-ea"/>
              <a:cs typeface="+mn-cs"/>
            </a:rPr>
            <a:t>補助費等の</a:t>
          </a:r>
          <a:r>
            <a:rPr lang="ja-JP" altLang="en-US" sz="1100" b="0" i="0">
              <a:solidFill>
                <a:sysClr val="windowText" lastClr="000000"/>
              </a:solidFill>
              <a:effectLst/>
              <a:latin typeface="+mn-lt"/>
              <a:ea typeface="+mn-ea"/>
              <a:cs typeface="+mn-cs"/>
            </a:rPr>
            <a:t>増加</a:t>
          </a:r>
          <a:r>
            <a:rPr lang="ja-JP" altLang="ja-JP" sz="1100" b="0" i="0">
              <a:solidFill>
                <a:sysClr val="windowText" lastClr="000000"/>
              </a:solidFill>
              <a:effectLst/>
              <a:latin typeface="+mn-lt"/>
              <a:ea typeface="+mn-ea"/>
              <a:cs typeface="+mn-cs"/>
            </a:rPr>
            <a:t>に伴い、類似団体平均を上回る</a:t>
          </a:r>
          <a:r>
            <a:rPr lang="en-US" altLang="ja-JP" sz="1100" b="0" i="0">
              <a:solidFill>
                <a:sysClr val="windowText" lastClr="000000"/>
              </a:solidFill>
              <a:effectLst/>
              <a:latin typeface="+mn-lt"/>
              <a:ea typeface="+mn-ea"/>
              <a:cs typeface="+mn-cs"/>
            </a:rPr>
            <a:t>87.6</a:t>
          </a:r>
          <a:r>
            <a:rPr lang="ja-JP" altLang="ja-JP" sz="1100" b="0" i="0">
              <a:solidFill>
                <a:sysClr val="windowText" lastClr="000000"/>
              </a:solidFill>
              <a:effectLst/>
              <a:latin typeface="+mn-lt"/>
              <a:ea typeface="+mn-ea"/>
              <a:cs typeface="+mn-cs"/>
            </a:rPr>
            <a:t>％となっ</a:t>
          </a:r>
          <a:r>
            <a:rPr lang="ja-JP" altLang="ja-JP" sz="1100">
              <a:solidFill>
                <a:sysClr val="windowText" lastClr="000000"/>
              </a:solidFill>
              <a:effectLst/>
              <a:latin typeface="+mn-lt"/>
              <a:ea typeface="+mn-ea"/>
              <a:cs typeface="+mn-cs"/>
            </a:rPr>
            <a:t>た。今後も他会計繰出金は増加していくことが見込まれるため、行政改革による経常経費の削減、歳入の財源確保に努め、類似団体平均値へと近づける。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48471</xdr:rowOff>
    </xdr:from>
    <xdr:to>
      <xdr:col>7</xdr:col>
      <xdr:colOff>152400</xdr:colOff>
      <xdr:row>62</xdr:row>
      <xdr:rowOff>68580</xdr:rowOff>
    </xdr:to>
    <xdr:cxnSp macro="">
      <xdr:nvCxnSpPr>
        <xdr:cNvPr id="131" name="直線コネクタ 130"/>
        <xdr:cNvCxnSpPr/>
      </xdr:nvCxnSpPr>
      <xdr:spPr>
        <a:xfrm>
          <a:off x="4114800" y="1067837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48471</xdr:rowOff>
    </xdr:from>
    <xdr:to>
      <xdr:col>6</xdr:col>
      <xdr:colOff>0</xdr:colOff>
      <xdr:row>63</xdr:row>
      <xdr:rowOff>37888</xdr:rowOff>
    </xdr:to>
    <xdr:cxnSp macro="">
      <xdr:nvCxnSpPr>
        <xdr:cNvPr id="134" name="直線コネクタ 133"/>
        <xdr:cNvCxnSpPr/>
      </xdr:nvCxnSpPr>
      <xdr:spPr>
        <a:xfrm flipV="1">
          <a:off x="3225800" y="1067837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104775</xdr:rowOff>
    </xdr:from>
    <xdr:to>
      <xdr:col>4</xdr:col>
      <xdr:colOff>482600</xdr:colOff>
      <xdr:row>63</xdr:row>
      <xdr:rowOff>37888</xdr:rowOff>
    </xdr:to>
    <xdr:cxnSp macro="">
      <xdr:nvCxnSpPr>
        <xdr:cNvPr id="137" name="直線コネクタ 136"/>
        <xdr:cNvCxnSpPr/>
      </xdr:nvCxnSpPr>
      <xdr:spPr>
        <a:xfrm>
          <a:off x="2336800" y="1073467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80221</xdr:rowOff>
    </xdr:from>
    <xdr:to>
      <xdr:col>3</xdr:col>
      <xdr:colOff>279400</xdr:colOff>
      <xdr:row>62</xdr:row>
      <xdr:rowOff>104775</xdr:rowOff>
    </xdr:to>
    <xdr:cxnSp macro="">
      <xdr:nvCxnSpPr>
        <xdr:cNvPr id="140" name="直線コネクタ 139"/>
        <xdr:cNvCxnSpPr/>
      </xdr:nvCxnSpPr>
      <xdr:spPr>
        <a:xfrm>
          <a:off x="1447800" y="10195771"/>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42" name="テキスト ボックス 14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0" name="円/楕円 149"/>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161307</xdr:rowOff>
    </xdr:from>
    <xdr:ext cx="762000" cy="259045"/>
    <xdr:sp macro="" textlink="">
      <xdr:nvSpPr>
        <xdr:cNvPr id="151"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169121</xdr:rowOff>
    </xdr:from>
    <xdr:to>
      <xdr:col>6</xdr:col>
      <xdr:colOff>50800</xdr:colOff>
      <xdr:row>62</xdr:row>
      <xdr:rowOff>99271</xdr:rowOff>
    </xdr:to>
    <xdr:sp macro="" textlink="">
      <xdr:nvSpPr>
        <xdr:cNvPr id="152" name="円/楕円 151"/>
        <xdr:cNvSpPr/>
      </xdr:nvSpPr>
      <xdr:spPr>
        <a:xfrm>
          <a:off x="4064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84048</xdr:rowOff>
    </xdr:from>
    <xdr:ext cx="736600" cy="259045"/>
    <xdr:sp macro="" textlink="">
      <xdr:nvSpPr>
        <xdr:cNvPr id="153" name="テキスト ボックス 152"/>
        <xdr:cNvSpPr txBox="1"/>
      </xdr:nvSpPr>
      <xdr:spPr>
        <a:xfrm>
          <a:off x="3733800" y="10713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158538</xdr:rowOff>
    </xdr:from>
    <xdr:to>
      <xdr:col>4</xdr:col>
      <xdr:colOff>533400</xdr:colOff>
      <xdr:row>63</xdr:row>
      <xdr:rowOff>88688</xdr:rowOff>
    </xdr:to>
    <xdr:sp macro="" textlink="">
      <xdr:nvSpPr>
        <xdr:cNvPr id="154" name="円/楕円 153"/>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73465</xdr:rowOff>
    </xdr:from>
    <xdr:ext cx="762000" cy="259045"/>
    <xdr:sp macro="" textlink="">
      <xdr:nvSpPr>
        <xdr:cNvPr id="155" name="テキスト ボックス 154"/>
        <xdr:cNvSpPr txBox="1"/>
      </xdr:nvSpPr>
      <xdr:spPr>
        <a:xfrm>
          <a:off x="2844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53975</xdr:rowOff>
    </xdr:from>
    <xdr:to>
      <xdr:col>3</xdr:col>
      <xdr:colOff>330200</xdr:colOff>
      <xdr:row>62</xdr:row>
      <xdr:rowOff>155575</xdr:rowOff>
    </xdr:to>
    <xdr:sp macro="" textlink="">
      <xdr:nvSpPr>
        <xdr:cNvPr id="156" name="円/楕円 155"/>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57" name="テキスト ボックス 156"/>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29421</xdr:rowOff>
    </xdr:from>
    <xdr:to>
      <xdr:col>2</xdr:col>
      <xdr:colOff>127000</xdr:colOff>
      <xdr:row>59</xdr:row>
      <xdr:rowOff>131021</xdr:rowOff>
    </xdr:to>
    <xdr:sp macro="" textlink="">
      <xdr:nvSpPr>
        <xdr:cNvPr id="158" name="円/楕円 157"/>
        <xdr:cNvSpPr/>
      </xdr:nvSpPr>
      <xdr:spPr>
        <a:xfrm>
          <a:off x="1397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141198</xdr:rowOff>
    </xdr:from>
    <xdr:ext cx="762000" cy="259045"/>
    <xdr:sp macro="" textlink="">
      <xdr:nvSpPr>
        <xdr:cNvPr id="159" name="テキスト ボックス 158"/>
        <xdr:cNvSpPr txBox="1"/>
      </xdr:nvSpPr>
      <xdr:spPr>
        <a:xfrm>
          <a:off x="1066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[135,563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H16</a:t>
          </a:r>
          <a:r>
            <a:rPr lang="ja-JP" altLang="ja-JP" sz="1100">
              <a:solidFill>
                <a:sysClr val="windowText" lastClr="000000"/>
              </a:solidFill>
              <a:effectLst/>
              <a:latin typeface="+mn-lt"/>
              <a:ea typeface="+mn-ea"/>
              <a:cs typeface="+mn-cs"/>
            </a:rPr>
            <a:t>年度から実施してきた行政改革運営プランにより、新規採用の抑制による職員数の削減や物件費の削減に努めてきたことにより類似団体内でも低い値になっている。今後も現在の水準を維持できるよう、事務事業評価の実施により事務事業の再編・整理、廃止・統合などによるコストの効率化を図っていく。</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35511</xdr:rowOff>
    </xdr:from>
    <xdr:to>
      <xdr:col>7</xdr:col>
      <xdr:colOff>152400</xdr:colOff>
      <xdr:row>81</xdr:row>
      <xdr:rowOff>56238</xdr:rowOff>
    </xdr:to>
    <xdr:cxnSp macro="">
      <xdr:nvCxnSpPr>
        <xdr:cNvPr id="194" name="直線コネクタ 193"/>
        <xdr:cNvCxnSpPr/>
      </xdr:nvCxnSpPr>
      <xdr:spPr>
        <a:xfrm>
          <a:off x="4114800" y="13922961"/>
          <a:ext cx="8382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35511</xdr:rowOff>
    </xdr:from>
    <xdr:to>
      <xdr:col>6</xdr:col>
      <xdr:colOff>0</xdr:colOff>
      <xdr:row>81</xdr:row>
      <xdr:rowOff>55209</xdr:rowOff>
    </xdr:to>
    <xdr:cxnSp macro="">
      <xdr:nvCxnSpPr>
        <xdr:cNvPr id="197" name="直線コネクタ 196"/>
        <xdr:cNvCxnSpPr/>
      </xdr:nvCxnSpPr>
      <xdr:spPr>
        <a:xfrm flipV="1">
          <a:off x="3225800" y="13922961"/>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29584</xdr:rowOff>
    </xdr:from>
    <xdr:to>
      <xdr:col>4</xdr:col>
      <xdr:colOff>482600</xdr:colOff>
      <xdr:row>81</xdr:row>
      <xdr:rowOff>55209</xdr:rowOff>
    </xdr:to>
    <xdr:cxnSp macro="">
      <xdr:nvCxnSpPr>
        <xdr:cNvPr id="200" name="直線コネクタ 199"/>
        <xdr:cNvCxnSpPr/>
      </xdr:nvCxnSpPr>
      <xdr:spPr>
        <a:xfrm>
          <a:off x="2336800" y="13917034"/>
          <a:ext cx="889000" cy="2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165695</xdr:rowOff>
    </xdr:from>
    <xdr:to>
      <xdr:col>3</xdr:col>
      <xdr:colOff>279400</xdr:colOff>
      <xdr:row>81</xdr:row>
      <xdr:rowOff>29584</xdr:rowOff>
    </xdr:to>
    <xdr:cxnSp macro="">
      <xdr:nvCxnSpPr>
        <xdr:cNvPr id="203" name="直線コネクタ 202"/>
        <xdr:cNvCxnSpPr/>
      </xdr:nvCxnSpPr>
      <xdr:spPr>
        <a:xfrm>
          <a:off x="1447800" y="13881695"/>
          <a:ext cx="889000" cy="3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104574</xdr:rowOff>
    </xdr:from>
    <xdr:ext cx="762000" cy="259045"/>
    <xdr:sp macro="" textlink="">
      <xdr:nvSpPr>
        <xdr:cNvPr id="207" name="テキスト ボックス 206"/>
        <xdr:cNvSpPr txBox="1"/>
      </xdr:nvSpPr>
      <xdr:spPr>
        <a:xfrm>
          <a:off x="1066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5438</xdr:rowOff>
    </xdr:from>
    <xdr:to>
      <xdr:col>7</xdr:col>
      <xdr:colOff>203200</xdr:colOff>
      <xdr:row>81</xdr:row>
      <xdr:rowOff>107038</xdr:rowOff>
    </xdr:to>
    <xdr:sp macro="" textlink="">
      <xdr:nvSpPr>
        <xdr:cNvPr id="213" name="円/楕円 212"/>
        <xdr:cNvSpPr/>
      </xdr:nvSpPr>
      <xdr:spPr>
        <a:xfrm>
          <a:off x="4902200" y="138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98165</xdr:rowOff>
    </xdr:from>
    <xdr:ext cx="762000" cy="259045"/>
    <xdr:sp macro="" textlink="">
      <xdr:nvSpPr>
        <xdr:cNvPr id="214" name="人件費・物件費等の状況該当値テキスト"/>
        <xdr:cNvSpPr txBox="1"/>
      </xdr:nvSpPr>
      <xdr:spPr>
        <a:xfrm>
          <a:off x="5041900" y="1381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135,563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156161</xdr:rowOff>
    </xdr:from>
    <xdr:to>
      <xdr:col>6</xdr:col>
      <xdr:colOff>50800</xdr:colOff>
      <xdr:row>81</xdr:row>
      <xdr:rowOff>86311</xdr:rowOff>
    </xdr:to>
    <xdr:sp macro="" textlink="">
      <xdr:nvSpPr>
        <xdr:cNvPr id="215" name="円/楕円 214"/>
        <xdr:cNvSpPr/>
      </xdr:nvSpPr>
      <xdr:spPr>
        <a:xfrm>
          <a:off x="4064000" y="138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96488</xdr:rowOff>
    </xdr:from>
    <xdr:ext cx="736600" cy="259045"/>
    <xdr:sp macro="" textlink="">
      <xdr:nvSpPr>
        <xdr:cNvPr id="216" name="テキスト ボックス 215"/>
        <xdr:cNvSpPr txBox="1"/>
      </xdr:nvSpPr>
      <xdr:spPr>
        <a:xfrm>
          <a:off x="3733800" y="136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4409</xdr:rowOff>
    </xdr:from>
    <xdr:to>
      <xdr:col>4</xdr:col>
      <xdr:colOff>533400</xdr:colOff>
      <xdr:row>81</xdr:row>
      <xdr:rowOff>106009</xdr:rowOff>
    </xdr:to>
    <xdr:sp macro="" textlink="">
      <xdr:nvSpPr>
        <xdr:cNvPr id="217" name="円/楕円 216"/>
        <xdr:cNvSpPr/>
      </xdr:nvSpPr>
      <xdr:spPr>
        <a:xfrm>
          <a:off x="3175000" y="138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116186</xdr:rowOff>
    </xdr:from>
    <xdr:ext cx="762000" cy="259045"/>
    <xdr:sp macro="" textlink="">
      <xdr:nvSpPr>
        <xdr:cNvPr id="218" name="テキスト ボックス 217"/>
        <xdr:cNvSpPr txBox="1"/>
      </xdr:nvSpPr>
      <xdr:spPr>
        <a:xfrm>
          <a:off x="2844800" y="1366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150234</xdr:rowOff>
    </xdr:from>
    <xdr:to>
      <xdr:col>3</xdr:col>
      <xdr:colOff>330200</xdr:colOff>
      <xdr:row>81</xdr:row>
      <xdr:rowOff>80384</xdr:rowOff>
    </xdr:to>
    <xdr:sp macro="" textlink="">
      <xdr:nvSpPr>
        <xdr:cNvPr id="219" name="円/楕円 218"/>
        <xdr:cNvSpPr/>
      </xdr:nvSpPr>
      <xdr:spPr>
        <a:xfrm>
          <a:off x="2286000" y="1386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90561</xdr:rowOff>
    </xdr:from>
    <xdr:ext cx="762000" cy="259045"/>
    <xdr:sp macro="" textlink="">
      <xdr:nvSpPr>
        <xdr:cNvPr id="220" name="テキスト ボックス 219"/>
        <xdr:cNvSpPr txBox="1"/>
      </xdr:nvSpPr>
      <xdr:spPr>
        <a:xfrm>
          <a:off x="1955800" y="1363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128,935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114895</xdr:rowOff>
    </xdr:from>
    <xdr:to>
      <xdr:col>2</xdr:col>
      <xdr:colOff>127000</xdr:colOff>
      <xdr:row>81</xdr:row>
      <xdr:rowOff>45045</xdr:rowOff>
    </xdr:to>
    <xdr:sp macro="" textlink="">
      <xdr:nvSpPr>
        <xdr:cNvPr id="221" name="円/楕円 220"/>
        <xdr:cNvSpPr/>
      </xdr:nvSpPr>
      <xdr:spPr>
        <a:xfrm>
          <a:off x="1397000" y="138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55222</xdr:rowOff>
    </xdr:from>
    <xdr:ext cx="762000" cy="259045"/>
    <xdr:sp macro="" textlink="">
      <xdr:nvSpPr>
        <xdr:cNvPr id="222" name="テキスト ボックス 221"/>
        <xdr:cNvSpPr txBox="1"/>
      </xdr:nvSpPr>
      <xdr:spPr>
        <a:xfrm>
          <a:off x="1066800" y="1359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国家公務員給与の削減の影響により</a:t>
          </a:r>
          <a:r>
            <a:rPr lang="en-US" altLang="ja-JP" sz="1100">
              <a:solidFill>
                <a:sysClr val="windowText" lastClr="000000"/>
              </a:solidFill>
              <a:effectLst/>
              <a:latin typeface="+mn-lt"/>
              <a:ea typeface="+mn-ea"/>
              <a:cs typeface="+mn-cs"/>
            </a:rPr>
            <a:t>H23</a:t>
          </a:r>
          <a:r>
            <a:rPr lang="ja-JP" altLang="ja-JP" sz="1100">
              <a:solidFill>
                <a:sysClr val="windowText" lastClr="000000"/>
              </a:solidFill>
              <a:effectLst/>
              <a:latin typeface="+mn-lt"/>
              <a:ea typeface="+mn-ea"/>
              <a:cs typeface="+mn-cs"/>
            </a:rPr>
            <a:t>年度以降数値が</a:t>
          </a:r>
          <a:r>
            <a:rPr lang="en-US" altLang="ja-JP" sz="1100">
              <a:solidFill>
                <a:sysClr val="windowText" lastClr="000000"/>
              </a:solidFill>
              <a:effectLst/>
              <a:latin typeface="+mn-lt"/>
              <a:ea typeface="+mn-ea"/>
              <a:cs typeface="+mn-cs"/>
            </a:rPr>
            <a:t>106.0</a:t>
          </a:r>
          <a:r>
            <a:rPr lang="ja-JP" altLang="ja-JP" sz="1100">
              <a:solidFill>
                <a:sysClr val="windowText" lastClr="000000"/>
              </a:solidFill>
              <a:effectLst/>
              <a:latin typeface="+mn-lt"/>
              <a:ea typeface="+mn-ea"/>
              <a:cs typeface="+mn-cs"/>
            </a:rPr>
            <a:t>前後に上昇していたが、終了に伴い</a:t>
          </a:r>
          <a:r>
            <a:rPr lang="en-US" altLang="ja-JP" sz="1100">
              <a:solidFill>
                <a:sysClr val="windowText" lastClr="000000"/>
              </a:solidFill>
              <a:effectLst/>
              <a:latin typeface="+mn-lt"/>
              <a:ea typeface="+mn-ea"/>
              <a:cs typeface="+mn-cs"/>
            </a:rPr>
            <a:t>H25</a:t>
          </a:r>
          <a:r>
            <a:rPr lang="ja-JP" altLang="en-US" sz="1100">
              <a:solidFill>
                <a:sysClr val="windowText" lastClr="000000"/>
              </a:solidFill>
              <a:effectLst/>
              <a:latin typeface="+mn-lt"/>
              <a:ea typeface="+mn-ea"/>
              <a:cs typeface="+mn-cs"/>
            </a:rPr>
            <a:t>年度は</a:t>
          </a:r>
          <a:r>
            <a:rPr lang="en-US" altLang="ja-JP" sz="1100">
              <a:solidFill>
                <a:sysClr val="windowText" lastClr="000000"/>
              </a:solidFill>
              <a:effectLst/>
              <a:latin typeface="+mn-lt"/>
              <a:ea typeface="+mn-ea"/>
              <a:cs typeface="+mn-cs"/>
            </a:rPr>
            <a:t>97.3</a:t>
          </a:r>
          <a:r>
            <a:rPr lang="ja-JP" altLang="ja-JP" sz="1100">
              <a:solidFill>
                <a:sysClr val="windowText" lastClr="000000"/>
              </a:solidFill>
              <a:effectLst/>
              <a:latin typeface="+mn-lt"/>
              <a:ea typeface="+mn-ea"/>
              <a:cs typeface="+mn-cs"/>
            </a:rPr>
            <a:t>に減少した。</a:t>
          </a:r>
          <a:r>
            <a:rPr lang="en-US" altLang="ja-JP" sz="1100">
              <a:solidFill>
                <a:sysClr val="windowText" lastClr="000000"/>
              </a:solidFill>
              <a:effectLst/>
              <a:latin typeface="+mn-lt"/>
              <a:ea typeface="+mn-ea"/>
              <a:cs typeface="+mn-cs"/>
            </a:rPr>
            <a:t>H26</a:t>
          </a:r>
          <a:r>
            <a:rPr lang="ja-JP" altLang="en-US" sz="1100">
              <a:solidFill>
                <a:sysClr val="windowText" lastClr="000000"/>
              </a:solidFill>
              <a:effectLst/>
              <a:latin typeface="+mn-lt"/>
              <a:ea typeface="+mn-ea"/>
              <a:cs typeface="+mn-cs"/>
            </a:rPr>
            <a:t>年度は</a:t>
          </a:r>
          <a:r>
            <a:rPr lang="en-US" altLang="ja-JP" sz="1100">
              <a:solidFill>
                <a:sysClr val="windowText" lastClr="000000"/>
              </a:solidFill>
              <a:effectLst/>
              <a:latin typeface="+mn-lt"/>
              <a:ea typeface="+mn-ea"/>
              <a:cs typeface="+mn-cs"/>
            </a:rPr>
            <a:t>98.0</a:t>
          </a:r>
          <a:r>
            <a:rPr lang="ja-JP" altLang="en-US" sz="1100">
              <a:solidFill>
                <a:sysClr val="windowText" lastClr="000000"/>
              </a:solidFill>
              <a:effectLst/>
              <a:latin typeface="+mn-lt"/>
              <a:ea typeface="+mn-ea"/>
              <a:cs typeface="+mn-cs"/>
            </a:rPr>
            <a:t>と若干上昇し、</a:t>
          </a:r>
          <a:r>
            <a:rPr lang="ja-JP" altLang="ja-JP" sz="1100">
              <a:solidFill>
                <a:sysClr val="windowText" lastClr="000000"/>
              </a:solidFill>
              <a:effectLst/>
              <a:latin typeface="+mn-lt"/>
              <a:ea typeface="+mn-ea"/>
              <a:cs typeface="+mn-cs"/>
            </a:rPr>
            <a:t>類似団体平均値を上回っているため、今後も引き続き国家公務員に準じた給与構造改革を推進する</a:t>
          </a:r>
          <a:r>
            <a:rPr lang="ja-JP" altLang="en-US" sz="110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、人事評価制度を効果的に運用し、職責・能力に応じた適正な給与制度を維持する。</a:t>
          </a:r>
          <a:endParaRPr lang="en-US" altLang="ja-JP" sz="1100">
            <a:solidFill>
              <a:sysClr val="windowText" lastClr="000000"/>
            </a:solidFill>
            <a:effectLst/>
            <a:latin typeface="+mn-lt"/>
            <a:ea typeface="+mn-ea"/>
            <a:cs typeface="+mn-cs"/>
          </a:endParaRPr>
        </a:p>
        <a:p>
          <a:pPr rtl="0" eaLnBrk="1" fontAlgn="auto" latinLnBrk="0" hangingPunct="1"/>
          <a:r>
            <a:rPr lang="ja-JP" altLang="en-US" sz="1100">
              <a:solidFill>
                <a:sysClr val="windowText" lastClr="000000"/>
              </a:solidFill>
              <a:effectLst/>
              <a:latin typeface="+mn-lt"/>
              <a:ea typeface="+mn-ea"/>
              <a:cs typeface="+mn-cs"/>
            </a:rPr>
            <a:t>　更に、</a:t>
          </a:r>
          <a:r>
            <a:rPr lang="ja-JP" altLang="ja-JP" sz="1100">
              <a:solidFill>
                <a:sysClr val="windowText" lastClr="000000"/>
              </a:solidFill>
              <a:effectLst/>
              <a:latin typeface="+mn-lt"/>
              <a:ea typeface="+mn-ea"/>
              <a:cs typeface="+mn-cs"/>
            </a:rPr>
            <a:t>ラスパイレス指数の算出基礎となる学歴・勤続年数における分布など、国家公務員の指数との乖離の著しい階層の要因を分析し、適正な給与体制の確立に努める。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101600</xdr:rowOff>
    </xdr:to>
    <xdr:cxnSp macro="">
      <xdr:nvCxnSpPr>
        <xdr:cNvPr id="256" name="直線コネクタ 255"/>
        <xdr:cNvCxnSpPr/>
      </xdr:nvCxnSpPr>
      <xdr:spPr>
        <a:xfrm>
          <a:off x="16179800" y="147899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90</xdr:row>
      <xdr:rowOff>59266</xdr:rowOff>
    </xdr:to>
    <xdr:cxnSp macro="">
      <xdr:nvCxnSpPr>
        <xdr:cNvPr id="259" name="直線コネクタ 258"/>
        <xdr:cNvCxnSpPr/>
      </xdr:nvCxnSpPr>
      <xdr:spPr>
        <a:xfrm flipV="1">
          <a:off x="15290800" y="14789996"/>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61" name="テキスト ボックス 260"/>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59266</xdr:rowOff>
    </xdr:from>
    <xdr:to>
      <xdr:col>22</xdr:col>
      <xdr:colOff>203200</xdr:colOff>
      <xdr:row>90</xdr:row>
      <xdr:rowOff>67311</xdr:rowOff>
    </xdr:to>
    <xdr:cxnSp macro="">
      <xdr:nvCxnSpPr>
        <xdr:cNvPr id="262" name="直線コネクタ 261"/>
        <xdr:cNvCxnSpPr/>
      </xdr:nvCxnSpPr>
      <xdr:spPr>
        <a:xfrm flipV="1">
          <a:off x="14401800" y="154897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4" name="テキスト ボックス 263"/>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90</xdr:row>
      <xdr:rowOff>67311</xdr:rowOff>
    </xdr:to>
    <xdr:cxnSp macro="">
      <xdr:nvCxnSpPr>
        <xdr:cNvPr id="265" name="直線コネクタ 264"/>
        <xdr:cNvCxnSpPr/>
      </xdr:nvCxnSpPr>
      <xdr:spPr>
        <a:xfrm>
          <a:off x="13512800" y="14725650"/>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67" name="テキスト ボックス 266"/>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60554</xdr:rowOff>
    </xdr:from>
    <xdr:ext cx="762000" cy="259045"/>
    <xdr:sp macro="" textlink="">
      <xdr:nvSpPr>
        <xdr:cNvPr id="269" name="テキスト ボックス 268"/>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5" name="円/楕円 274"/>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6"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7" name="円/楕円 276"/>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78" name="テキスト ボックス 277"/>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8466</xdr:rowOff>
    </xdr:from>
    <xdr:to>
      <xdr:col>22</xdr:col>
      <xdr:colOff>254000</xdr:colOff>
      <xdr:row>90</xdr:row>
      <xdr:rowOff>110066</xdr:rowOff>
    </xdr:to>
    <xdr:sp macro="" textlink="">
      <xdr:nvSpPr>
        <xdr:cNvPr id="279" name="円/楕円 278"/>
        <xdr:cNvSpPr/>
      </xdr:nvSpPr>
      <xdr:spPr>
        <a:xfrm>
          <a:off x="15240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80" name="テキスト ボックス 279"/>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16511</xdr:rowOff>
    </xdr:from>
    <xdr:to>
      <xdr:col>21</xdr:col>
      <xdr:colOff>50800</xdr:colOff>
      <xdr:row>90</xdr:row>
      <xdr:rowOff>118111</xdr:rowOff>
    </xdr:to>
    <xdr:sp macro="" textlink="">
      <xdr:nvSpPr>
        <xdr:cNvPr id="281" name="円/楕円 280"/>
        <xdr:cNvSpPr/>
      </xdr:nvSpPr>
      <xdr:spPr>
        <a:xfrm>
          <a:off x="14351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102888</xdr:rowOff>
    </xdr:from>
    <xdr:ext cx="762000" cy="259045"/>
    <xdr:sp macro="" textlink="">
      <xdr:nvSpPr>
        <xdr:cNvPr id="282" name="テキスト ボックス 281"/>
        <xdr:cNvSpPr txBox="1"/>
      </xdr:nvSpPr>
      <xdr:spPr>
        <a:xfrm>
          <a:off x="14020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83" name="円/楕円 282"/>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84" name="テキスト ボックス 28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H16</a:t>
          </a:r>
          <a:r>
            <a:rPr lang="ja-JP" altLang="ja-JP" sz="1100">
              <a:solidFill>
                <a:sysClr val="windowText" lastClr="000000"/>
              </a:solidFill>
              <a:effectLst/>
              <a:latin typeface="+mn-lt"/>
              <a:ea typeface="+mn-ea"/>
              <a:cs typeface="+mn-cs"/>
            </a:rPr>
            <a:t>年度より職員数の削減を進め、行政改革運営プランに基づく削減目標を達成し、類似団体平均を大きく下回った。今後においても、更なる事務事業の効率化を図るとともに、アウトソーシングの推進など民間活力の活用を進め、行政コストの削減に努める。一方で、職員数の減少により住民サービスの低下を招かぬよう、組織の統廃合、臨時・非常勤職員の効果的な配置を進めるとともに、人材育成基本方針に基づき、積極的に職員研修の機会を提供するなど資質の向上を図り、分権社会に適応する職員を育成す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60113</xdr:rowOff>
    </xdr:from>
    <xdr:to>
      <xdr:col>24</xdr:col>
      <xdr:colOff>558800</xdr:colOff>
      <xdr:row>59</xdr:row>
      <xdr:rowOff>74189</xdr:rowOff>
    </xdr:to>
    <xdr:cxnSp macro="">
      <xdr:nvCxnSpPr>
        <xdr:cNvPr id="323" name="直線コネクタ 322"/>
        <xdr:cNvCxnSpPr/>
      </xdr:nvCxnSpPr>
      <xdr:spPr>
        <a:xfrm>
          <a:off x="16179800" y="1017566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4"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60113</xdr:rowOff>
    </xdr:from>
    <xdr:to>
      <xdr:col>23</xdr:col>
      <xdr:colOff>406400</xdr:colOff>
      <xdr:row>59</xdr:row>
      <xdr:rowOff>72179</xdr:rowOff>
    </xdr:to>
    <xdr:cxnSp macro="">
      <xdr:nvCxnSpPr>
        <xdr:cNvPr id="326" name="直線コネクタ 325"/>
        <xdr:cNvCxnSpPr/>
      </xdr:nvCxnSpPr>
      <xdr:spPr>
        <a:xfrm flipV="1">
          <a:off x="15290800" y="1017566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8" name="テキスト ボックス 327"/>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72179</xdr:rowOff>
    </xdr:from>
    <xdr:to>
      <xdr:col>22</xdr:col>
      <xdr:colOff>203200</xdr:colOff>
      <xdr:row>59</xdr:row>
      <xdr:rowOff>94297</xdr:rowOff>
    </xdr:to>
    <xdr:cxnSp macro="">
      <xdr:nvCxnSpPr>
        <xdr:cNvPr id="329" name="直線コネクタ 328"/>
        <xdr:cNvCxnSpPr/>
      </xdr:nvCxnSpPr>
      <xdr:spPr>
        <a:xfrm flipV="1">
          <a:off x="14401800" y="10187729"/>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31" name="テキスト ボックス 330"/>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32967</xdr:rowOff>
    </xdr:from>
    <xdr:to>
      <xdr:col>21</xdr:col>
      <xdr:colOff>0</xdr:colOff>
      <xdr:row>59</xdr:row>
      <xdr:rowOff>94297</xdr:rowOff>
    </xdr:to>
    <xdr:cxnSp macro="">
      <xdr:nvCxnSpPr>
        <xdr:cNvPr id="332" name="直線コネクタ 331"/>
        <xdr:cNvCxnSpPr/>
      </xdr:nvCxnSpPr>
      <xdr:spPr>
        <a:xfrm>
          <a:off x="13512800" y="10148517"/>
          <a:ext cx="8890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4" name="テキスト ボックス 333"/>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57431</xdr:rowOff>
    </xdr:from>
    <xdr:ext cx="762000" cy="259045"/>
    <xdr:sp macro="" textlink="">
      <xdr:nvSpPr>
        <xdr:cNvPr id="336" name="テキスト ボックス 335"/>
        <xdr:cNvSpPr txBox="1"/>
      </xdr:nvSpPr>
      <xdr:spPr>
        <a:xfrm>
          <a:off x="13131800" y="105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23389</xdr:rowOff>
    </xdr:from>
    <xdr:to>
      <xdr:col>24</xdr:col>
      <xdr:colOff>609600</xdr:colOff>
      <xdr:row>59</xdr:row>
      <xdr:rowOff>124989</xdr:rowOff>
    </xdr:to>
    <xdr:sp macro="" textlink="">
      <xdr:nvSpPr>
        <xdr:cNvPr id="342" name="円/楕円 341"/>
        <xdr:cNvSpPr/>
      </xdr:nvSpPr>
      <xdr:spPr>
        <a:xfrm>
          <a:off x="16967200" y="101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116116</xdr:rowOff>
    </xdr:from>
    <xdr:ext cx="762000" cy="259045"/>
    <xdr:sp macro="" textlink="">
      <xdr:nvSpPr>
        <xdr:cNvPr id="343" name="定員管理の状況該当値テキスト"/>
        <xdr:cNvSpPr txBox="1"/>
      </xdr:nvSpPr>
      <xdr:spPr>
        <a:xfrm>
          <a:off x="17106900" y="1006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9313</xdr:rowOff>
    </xdr:from>
    <xdr:to>
      <xdr:col>23</xdr:col>
      <xdr:colOff>457200</xdr:colOff>
      <xdr:row>59</xdr:row>
      <xdr:rowOff>110913</xdr:rowOff>
    </xdr:to>
    <xdr:sp macro="" textlink="">
      <xdr:nvSpPr>
        <xdr:cNvPr id="344" name="円/楕円 343"/>
        <xdr:cNvSpPr/>
      </xdr:nvSpPr>
      <xdr:spPr>
        <a:xfrm>
          <a:off x="16129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121090</xdr:rowOff>
    </xdr:from>
    <xdr:ext cx="736600" cy="259045"/>
    <xdr:sp macro="" textlink="">
      <xdr:nvSpPr>
        <xdr:cNvPr id="345" name="テキスト ボックス 344"/>
        <xdr:cNvSpPr txBox="1"/>
      </xdr:nvSpPr>
      <xdr:spPr>
        <a:xfrm>
          <a:off x="15798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21379</xdr:rowOff>
    </xdr:from>
    <xdr:to>
      <xdr:col>22</xdr:col>
      <xdr:colOff>254000</xdr:colOff>
      <xdr:row>59</xdr:row>
      <xdr:rowOff>122979</xdr:rowOff>
    </xdr:to>
    <xdr:sp macro="" textlink="">
      <xdr:nvSpPr>
        <xdr:cNvPr id="346" name="円/楕円 345"/>
        <xdr:cNvSpPr/>
      </xdr:nvSpPr>
      <xdr:spPr>
        <a:xfrm>
          <a:off x="15240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133156</xdr:rowOff>
    </xdr:from>
    <xdr:ext cx="762000" cy="259045"/>
    <xdr:sp macro="" textlink="">
      <xdr:nvSpPr>
        <xdr:cNvPr id="347" name="テキスト ボックス 346"/>
        <xdr:cNvSpPr txBox="1"/>
      </xdr:nvSpPr>
      <xdr:spPr>
        <a:xfrm>
          <a:off x="14909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43497</xdr:rowOff>
    </xdr:from>
    <xdr:to>
      <xdr:col>21</xdr:col>
      <xdr:colOff>50800</xdr:colOff>
      <xdr:row>59</xdr:row>
      <xdr:rowOff>145097</xdr:rowOff>
    </xdr:to>
    <xdr:sp macro="" textlink="">
      <xdr:nvSpPr>
        <xdr:cNvPr id="348" name="円/楕円 347"/>
        <xdr:cNvSpPr/>
      </xdr:nvSpPr>
      <xdr:spPr>
        <a:xfrm>
          <a:off x="14351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155274</xdr:rowOff>
    </xdr:from>
    <xdr:ext cx="762000" cy="259045"/>
    <xdr:sp macro="" textlink="">
      <xdr:nvSpPr>
        <xdr:cNvPr id="349" name="テキスト ボックス 348"/>
        <xdr:cNvSpPr txBox="1"/>
      </xdr:nvSpPr>
      <xdr:spPr>
        <a:xfrm>
          <a:off x="14020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153617</xdr:rowOff>
    </xdr:from>
    <xdr:to>
      <xdr:col>19</xdr:col>
      <xdr:colOff>533400</xdr:colOff>
      <xdr:row>59</xdr:row>
      <xdr:rowOff>83767</xdr:rowOff>
    </xdr:to>
    <xdr:sp macro="" textlink="">
      <xdr:nvSpPr>
        <xdr:cNvPr id="350" name="円/楕円 349"/>
        <xdr:cNvSpPr/>
      </xdr:nvSpPr>
      <xdr:spPr>
        <a:xfrm>
          <a:off x="13462000" y="100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93944</xdr:rowOff>
    </xdr:from>
    <xdr:ext cx="762000" cy="259045"/>
    <xdr:sp macro="" textlink="">
      <xdr:nvSpPr>
        <xdr:cNvPr id="351" name="テキスト ボックス 350"/>
        <xdr:cNvSpPr txBox="1"/>
      </xdr:nvSpPr>
      <xdr:spPr>
        <a:xfrm>
          <a:off x="13131800" y="986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実質公債費比率は、上水道事業や下水道事業、道路整備事業、小中学校の耐震補強事業などの整備に伴い、</a:t>
          </a:r>
          <a:r>
            <a:rPr lang="en-US" altLang="ja-JP" sz="1100">
              <a:solidFill>
                <a:sysClr val="windowText" lastClr="000000"/>
              </a:solidFill>
              <a:effectLst/>
              <a:latin typeface="+mn-lt"/>
              <a:ea typeface="+mn-ea"/>
              <a:cs typeface="+mn-cs"/>
            </a:rPr>
            <a:t>H11</a:t>
          </a:r>
          <a:r>
            <a:rPr lang="ja-JP" altLang="ja-JP" sz="1100">
              <a:solidFill>
                <a:sysClr val="windowText" lastClr="000000"/>
              </a:solidFill>
              <a:effectLst/>
              <a:latin typeface="+mn-lt"/>
              <a:ea typeface="+mn-ea"/>
              <a:cs typeface="+mn-cs"/>
            </a:rPr>
            <a:t>年度から</a:t>
          </a:r>
          <a:r>
            <a:rPr lang="en-US" altLang="ja-JP" sz="1100">
              <a:solidFill>
                <a:sysClr val="windowText" lastClr="000000"/>
              </a:solidFill>
              <a:effectLst/>
              <a:latin typeface="+mn-lt"/>
              <a:ea typeface="+mn-ea"/>
              <a:cs typeface="+mn-cs"/>
            </a:rPr>
            <a:t>H16</a:t>
          </a:r>
          <a:r>
            <a:rPr lang="ja-JP" altLang="ja-JP" sz="1100">
              <a:solidFill>
                <a:sysClr val="windowText" lastClr="000000"/>
              </a:solidFill>
              <a:effectLst/>
              <a:latin typeface="+mn-lt"/>
              <a:ea typeface="+mn-ea"/>
              <a:cs typeface="+mn-cs"/>
            </a:rPr>
            <a:t>年度にかけて年間</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億円前後の地方債を発行しており、その償還のため類似団体平均を上回る状況が続いている。</a:t>
          </a:r>
          <a:r>
            <a:rPr lang="en-US" altLang="ja-JP" sz="1100">
              <a:solidFill>
                <a:sysClr val="windowText" lastClr="000000"/>
              </a:solidFill>
              <a:effectLst/>
              <a:latin typeface="+mn-lt"/>
              <a:ea typeface="+mn-ea"/>
              <a:cs typeface="+mn-cs"/>
            </a:rPr>
            <a:t>H26</a:t>
          </a:r>
          <a:r>
            <a:rPr lang="ja-JP" altLang="ja-JP" sz="1100">
              <a:solidFill>
                <a:sysClr val="windowText" lastClr="000000"/>
              </a:solidFill>
              <a:effectLst/>
              <a:latin typeface="+mn-lt"/>
              <a:ea typeface="+mn-ea"/>
              <a:cs typeface="+mn-cs"/>
            </a:rPr>
            <a:t>年度には</a:t>
          </a:r>
          <a:r>
            <a:rPr lang="en-US" altLang="ja-JP" sz="1100">
              <a:solidFill>
                <a:sysClr val="windowText" lastClr="000000"/>
              </a:solidFill>
              <a:effectLst/>
              <a:latin typeface="+mn-lt"/>
              <a:ea typeface="+mn-ea"/>
              <a:cs typeface="+mn-cs"/>
            </a:rPr>
            <a:t>13.9</a:t>
          </a:r>
          <a:r>
            <a:rPr lang="ja-JP" altLang="ja-JP" sz="1100">
              <a:solidFill>
                <a:sysClr val="windowText" lastClr="000000"/>
              </a:solidFill>
              <a:effectLst/>
              <a:latin typeface="+mn-lt"/>
              <a:ea typeface="+mn-ea"/>
              <a:cs typeface="+mn-cs"/>
            </a:rPr>
            <a:t>％まで減少したものの、公債費負担は依然として高い数値で推移することが予想されるため、今後も引き続き、普通建設事業費の抑制に努めるとともに、将来にわたる公債費負担の適正化を図る観点から繰上償還を計画的に実施す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42</xdr:row>
      <xdr:rowOff>170180</xdr:rowOff>
    </xdr:to>
    <xdr:cxnSp macro="">
      <xdr:nvCxnSpPr>
        <xdr:cNvPr id="380" name="直線コネクタ 379"/>
        <xdr:cNvCxnSpPr/>
      </xdr:nvCxnSpPr>
      <xdr:spPr>
        <a:xfrm flipV="1">
          <a:off x="17018000" y="6156537"/>
          <a:ext cx="0" cy="12145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142257</xdr:rowOff>
    </xdr:from>
    <xdr:ext cx="762000" cy="259045"/>
    <xdr:sp macro="" textlink="">
      <xdr:nvSpPr>
        <xdr:cNvPr id="381" name="公債費負担の状況最小値テキスト"/>
        <xdr:cNvSpPr txBox="1"/>
      </xdr:nvSpPr>
      <xdr:spPr>
        <a:xfrm>
          <a:off x="17106900" y="73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42</xdr:row>
      <xdr:rowOff>170180</xdr:rowOff>
    </xdr:from>
    <xdr:to>
      <xdr:col>24</xdr:col>
      <xdr:colOff>647700</xdr:colOff>
      <xdr:row>42</xdr:row>
      <xdr:rowOff>170180</xdr:rowOff>
    </xdr:to>
    <xdr:cxnSp macro="">
      <xdr:nvCxnSpPr>
        <xdr:cNvPr id="382" name="直線コネクタ 381"/>
        <xdr:cNvCxnSpPr/>
      </xdr:nvCxnSpPr>
      <xdr:spPr>
        <a:xfrm>
          <a:off x="16929100" y="73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3"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4" name="直線コネクタ 383"/>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146050</xdr:rowOff>
    </xdr:to>
    <xdr:cxnSp macro="">
      <xdr:nvCxnSpPr>
        <xdr:cNvPr id="385" name="直線コネクタ 384"/>
        <xdr:cNvCxnSpPr/>
      </xdr:nvCxnSpPr>
      <xdr:spPr>
        <a:xfrm flipV="1">
          <a:off x="16179800" y="72986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6"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7" name="フローチャート : 判断 386"/>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6773</xdr:rowOff>
    </xdr:to>
    <xdr:cxnSp macro="">
      <xdr:nvCxnSpPr>
        <xdr:cNvPr id="388" name="直線コネクタ 387"/>
        <xdr:cNvCxnSpPr/>
      </xdr:nvCxnSpPr>
      <xdr:spPr>
        <a:xfrm flipV="1">
          <a:off x="15290800" y="734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9" name="フローチャート : 判断 388"/>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90" name="テキスト ボックス 389"/>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38946</xdr:rowOff>
    </xdr:to>
    <xdr:cxnSp macro="">
      <xdr:nvCxnSpPr>
        <xdr:cNvPr id="391" name="直線コネクタ 390"/>
        <xdr:cNvCxnSpPr/>
      </xdr:nvCxnSpPr>
      <xdr:spPr>
        <a:xfrm flipV="1">
          <a:off x="14401800" y="737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132504</xdr:rowOff>
    </xdr:from>
    <xdr:to>
      <xdr:col>22</xdr:col>
      <xdr:colOff>254000</xdr:colOff>
      <xdr:row>41</xdr:row>
      <xdr:rowOff>62654</xdr:rowOff>
    </xdr:to>
    <xdr:sp macro="" textlink="">
      <xdr:nvSpPr>
        <xdr:cNvPr id="392" name="フローチャート : 判断 391"/>
        <xdr:cNvSpPr/>
      </xdr:nvSpPr>
      <xdr:spPr>
        <a:xfrm>
          <a:off x="15240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393" name="テキスト ボックス 392"/>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38946</xdr:rowOff>
    </xdr:from>
    <xdr:to>
      <xdr:col>21</xdr:col>
      <xdr:colOff>0</xdr:colOff>
      <xdr:row>44</xdr:row>
      <xdr:rowOff>4233</xdr:rowOff>
    </xdr:to>
    <xdr:cxnSp macro="">
      <xdr:nvCxnSpPr>
        <xdr:cNvPr id="394" name="直線コネクタ 393"/>
        <xdr:cNvCxnSpPr/>
      </xdr:nvCxnSpPr>
      <xdr:spPr>
        <a:xfrm flipV="1">
          <a:off x="13512800" y="741129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57573</xdr:rowOff>
    </xdr:from>
    <xdr:to>
      <xdr:col>21</xdr:col>
      <xdr:colOff>50800</xdr:colOff>
      <xdr:row>41</xdr:row>
      <xdr:rowOff>159173</xdr:rowOff>
    </xdr:to>
    <xdr:sp macro="" textlink="">
      <xdr:nvSpPr>
        <xdr:cNvPr id="395" name="フローチャート : 判断 394"/>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169350</xdr:rowOff>
    </xdr:from>
    <xdr:ext cx="762000" cy="259045"/>
    <xdr:sp macro="" textlink="">
      <xdr:nvSpPr>
        <xdr:cNvPr id="396" name="テキスト ボックス 395"/>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7" name="フローチャート : 判断 396"/>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8" name="テキスト ボックス 397"/>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404" name="円/楕円 403"/>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114317</xdr:rowOff>
    </xdr:from>
    <xdr:ext cx="762000" cy="259045"/>
    <xdr:sp macro="" textlink="">
      <xdr:nvSpPr>
        <xdr:cNvPr id="405" name="公債費負担の状況該当値テキスト"/>
        <xdr:cNvSpPr txBox="1"/>
      </xdr:nvSpPr>
      <xdr:spPr>
        <a:xfrm>
          <a:off x="17106900" y="71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406" name="円/楕円 405"/>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407" name="テキスト ボックス 406"/>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127423</xdr:rowOff>
    </xdr:from>
    <xdr:to>
      <xdr:col>22</xdr:col>
      <xdr:colOff>254000</xdr:colOff>
      <xdr:row>43</xdr:row>
      <xdr:rowOff>57573</xdr:rowOff>
    </xdr:to>
    <xdr:sp macro="" textlink="">
      <xdr:nvSpPr>
        <xdr:cNvPr id="408" name="円/楕円 407"/>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42350</xdr:rowOff>
    </xdr:from>
    <xdr:ext cx="762000" cy="259045"/>
    <xdr:sp macro="" textlink="">
      <xdr:nvSpPr>
        <xdr:cNvPr id="409" name="テキスト ボックス 408"/>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159596</xdr:rowOff>
    </xdr:from>
    <xdr:to>
      <xdr:col>21</xdr:col>
      <xdr:colOff>50800</xdr:colOff>
      <xdr:row>43</xdr:row>
      <xdr:rowOff>89746</xdr:rowOff>
    </xdr:to>
    <xdr:sp macro="" textlink="">
      <xdr:nvSpPr>
        <xdr:cNvPr id="410" name="円/楕円 409"/>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411" name="テキスト ボックス 410"/>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12" name="円/楕円 411"/>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13" name="テキスト ボックス 412"/>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類似団体平均を上回っている。主な要因としては、県内で唯一利根川の右岸に位置する地理的条件から、上水道や公共下水道の整備を単独で整備しなければならないという特殊な要因があり、事業遂行のため多額の事業債発行で対応している。近年における事業債の発行規模は縮小してきているとはいえ、</a:t>
          </a:r>
          <a:r>
            <a:rPr lang="en-US" altLang="ja-JP" sz="1100">
              <a:solidFill>
                <a:sysClr val="windowText" lastClr="000000"/>
              </a:solidFill>
              <a:effectLst/>
              <a:latin typeface="+mn-lt"/>
              <a:ea typeface="+mn-ea"/>
              <a:cs typeface="+mn-cs"/>
            </a:rPr>
            <a:t>H26</a:t>
          </a:r>
          <a:r>
            <a:rPr lang="ja-JP" altLang="ja-JP" sz="1100">
              <a:solidFill>
                <a:sysClr val="windowText" lastClr="000000"/>
              </a:solidFill>
              <a:effectLst/>
              <a:latin typeface="+mn-lt"/>
              <a:ea typeface="+mn-ea"/>
              <a:cs typeface="+mn-cs"/>
            </a:rPr>
            <a:t>年度末で</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億円（内訳：普通会計</a:t>
          </a:r>
          <a:r>
            <a:rPr lang="en-US" altLang="ja-JP" sz="1100">
              <a:solidFill>
                <a:sysClr val="windowText" lastClr="000000"/>
              </a:solidFill>
              <a:effectLst/>
              <a:latin typeface="+mn-lt"/>
              <a:ea typeface="+mn-ea"/>
              <a:cs typeface="+mn-cs"/>
            </a:rPr>
            <a:t>35</a:t>
          </a:r>
          <a:r>
            <a:rPr lang="ja-JP" altLang="ja-JP" sz="1100">
              <a:solidFill>
                <a:sysClr val="windowText" lastClr="000000"/>
              </a:solidFill>
              <a:effectLst/>
              <a:latin typeface="+mn-lt"/>
              <a:ea typeface="+mn-ea"/>
              <a:cs typeface="+mn-cs"/>
            </a:rPr>
            <a:t>億</a:t>
          </a:r>
          <a:r>
            <a:rPr lang="en-US" altLang="ja-JP" sz="1100">
              <a:solidFill>
                <a:sysClr val="windowText" lastClr="000000"/>
              </a:solidFill>
              <a:effectLst/>
              <a:latin typeface="+mn-lt"/>
              <a:ea typeface="+mn-ea"/>
              <a:cs typeface="+mn-cs"/>
            </a:rPr>
            <a:t>5</a:t>
          </a:r>
          <a:r>
            <a:rPr lang="ja-JP" altLang="ja-JP" sz="1100">
              <a:solidFill>
                <a:sysClr val="windowText" lastClr="000000"/>
              </a:solidFill>
              <a:effectLst/>
              <a:latin typeface="+mn-lt"/>
              <a:ea typeface="+mn-ea"/>
              <a:cs typeface="+mn-cs"/>
            </a:rPr>
            <a:t>千万円、下水道</a:t>
          </a:r>
          <a:r>
            <a:rPr lang="en-US" altLang="ja-JP" sz="1100">
              <a:solidFill>
                <a:sysClr val="windowText" lastClr="000000"/>
              </a:solidFill>
              <a:effectLst/>
              <a:latin typeface="+mn-lt"/>
              <a:ea typeface="+mn-ea"/>
              <a:cs typeface="+mn-cs"/>
            </a:rPr>
            <a:t>40</a:t>
          </a:r>
          <a:r>
            <a:rPr lang="ja-JP" altLang="ja-JP" sz="1100">
              <a:solidFill>
                <a:sysClr val="windowText" lastClr="000000"/>
              </a:solidFill>
              <a:effectLst/>
              <a:latin typeface="+mn-lt"/>
              <a:ea typeface="+mn-ea"/>
              <a:cs typeface="+mn-cs"/>
            </a:rPr>
            <a:t>億円、上水道</a:t>
          </a:r>
          <a:r>
            <a:rPr lang="en-US" altLang="ja-JP" sz="1100">
              <a:solidFill>
                <a:sysClr val="windowText" lastClr="000000"/>
              </a:solidFill>
              <a:effectLst/>
              <a:latin typeface="+mn-lt"/>
              <a:ea typeface="+mn-ea"/>
              <a:cs typeface="+mn-cs"/>
            </a:rPr>
            <a:t>25</a:t>
          </a:r>
          <a:r>
            <a:rPr lang="ja-JP" altLang="ja-JP" sz="1100">
              <a:solidFill>
                <a:sysClr val="windowText" lastClr="000000"/>
              </a:solidFill>
              <a:effectLst/>
              <a:latin typeface="+mn-lt"/>
              <a:ea typeface="+mn-ea"/>
              <a:cs typeface="+mn-cs"/>
            </a:rPr>
            <a:t>億</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千万円）の地方債残高を抱えていることがあげられる。</a:t>
          </a:r>
          <a:r>
            <a:rPr lang="en-US" altLang="ja-JP" sz="1100">
              <a:solidFill>
                <a:sysClr val="windowText" lastClr="000000"/>
              </a:solidFill>
              <a:effectLst/>
              <a:latin typeface="+mn-lt"/>
              <a:ea typeface="+mn-ea"/>
              <a:cs typeface="+mn-cs"/>
            </a:rPr>
            <a:t>H20</a:t>
          </a:r>
          <a:r>
            <a:rPr lang="ja-JP" altLang="ja-JP" sz="1100">
              <a:solidFill>
                <a:sysClr val="windowText" lastClr="000000"/>
              </a:solidFill>
              <a:effectLst/>
              <a:latin typeface="+mn-lt"/>
              <a:ea typeface="+mn-ea"/>
              <a:cs typeface="+mn-cs"/>
            </a:rPr>
            <a:t>年度からの繰上償還などにより比率は減少しているが、今後も、計画的に事業実施を行い、財政の健全化に努める。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4" name="直線コネクタ 443"/>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5"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6" name="直線コネクタ 445"/>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133290</xdr:rowOff>
    </xdr:from>
    <xdr:to>
      <xdr:col>24</xdr:col>
      <xdr:colOff>558800</xdr:colOff>
      <xdr:row>16</xdr:row>
      <xdr:rowOff>128451</xdr:rowOff>
    </xdr:to>
    <xdr:cxnSp macro="">
      <xdr:nvCxnSpPr>
        <xdr:cNvPr id="449" name="直線コネクタ 448"/>
        <xdr:cNvCxnSpPr/>
      </xdr:nvCxnSpPr>
      <xdr:spPr>
        <a:xfrm flipV="1">
          <a:off x="16179800" y="2705040"/>
          <a:ext cx="838200" cy="16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50"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51" name="フローチャート : 判断 450"/>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128451</xdr:rowOff>
    </xdr:from>
    <xdr:to>
      <xdr:col>23</xdr:col>
      <xdr:colOff>406400</xdr:colOff>
      <xdr:row>18</xdr:row>
      <xdr:rowOff>56727</xdr:rowOff>
    </xdr:to>
    <xdr:cxnSp macro="">
      <xdr:nvCxnSpPr>
        <xdr:cNvPr id="452" name="直線コネクタ 451"/>
        <xdr:cNvCxnSpPr/>
      </xdr:nvCxnSpPr>
      <xdr:spPr>
        <a:xfrm flipV="1">
          <a:off x="15290800" y="2871651"/>
          <a:ext cx="889000" cy="2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3" name="フローチャート : 判断 452"/>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4" name="テキスト ボックス 453"/>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56727</xdr:rowOff>
    </xdr:from>
    <xdr:to>
      <xdr:col>22</xdr:col>
      <xdr:colOff>203200</xdr:colOff>
      <xdr:row>18</xdr:row>
      <xdr:rowOff>129117</xdr:rowOff>
    </xdr:to>
    <xdr:cxnSp macro="">
      <xdr:nvCxnSpPr>
        <xdr:cNvPr id="455" name="直線コネクタ 454"/>
        <xdr:cNvCxnSpPr/>
      </xdr:nvCxnSpPr>
      <xdr:spPr>
        <a:xfrm flipV="1">
          <a:off x="14401800" y="314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6" name="フローチャート : 判断 455"/>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7" name="テキスト ボックス 456"/>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129117</xdr:rowOff>
    </xdr:from>
    <xdr:to>
      <xdr:col>21</xdr:col>
      <xdr:colOff>0</xdr:colOff>
      <xdr:row>20</xdr:row>
      <xdr:rowOff>58541</xdr:rowOff>
    </xdr:to>
    <xdr:cxnSp macro="">
      <xdr:nvCxnSpPr>
        <xdr:cNvPr id="458" name="直線コネクタ 457"/>
        <xdr:cNvCxnSpPr/>
      </xdr:nvCxnSpPr>
      <xdr:spPr>
        <a:xfrm flipV="1">
          <a:off x="13512800" y="3215217"/>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9" name="フローチャート : 判断 458"/>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60" name="テキスト ボックス 459"/>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61" name="フローチャート : 判断 460"/>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2" name="テキスト ボックス 461"/>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82490</xdr:rowOff>
    </xdr:from>
    <xdr:to>
      <xdr:col>24</xdr:col>
      <xdr:colOff>609600</xdr:colOff>
      <xdr:row>16</xdr:row>
      <xdr:rowOff>12640</xdr:rowOff>
    </xdr:to>
    <xdr:sp macro="" textlink="">
      <xdr:nvSpPr>
        <xdr:cNvPr id="468" name="円/楕円 467"/>
        <xdr:cNvSpPr/>
      </xdr:nvSpPr>
      <xdr:spPr>
        <a:xfrm>
          <a:off x="16967200" y="26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54567</xdr:rowOff>
    </xdr:from>
    <xdr:ext cx="762000" cy="259045"/>
    <xdr:sp macro="" textlink="">
      <xdr:nvSpPr>
        <xdr:cNvPr id="469" name="将来負担の状況該当値テキスト"/>
        <xdr:cNvSpPr txBox="1"/>
      </xdr:nvSpPr>
      <xdr:spPr>
        <a:xfrm>
          <a:off x="17106900" y="26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77651</xdr:rowOff>
    </xdr:from>
    <xdr:to>
      <xdr:col>23</xdr:col>
      <xdr:colOff>457200</xdr:colOff>
      <xdr:row>17</xdr:row>
      <xdr:rowOff>7801</xdr:rowOff>
    </xdr:to>
    <xdr:sp macro="" textlink="">
      <xdr:nvSpPr>
        <xdr:cNvPr id="470" name="円/楕円 469"/>
        <xdr:cNvSpPr/>
      </xdr:nvSpPr>
      <xdr:spPr>
        <a:xfrm>
          <a:off x="16129000" y="28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164028</xdr:rowOff>
    </xdr:from>
    <xdr:ext cx="736600" cy="259045"/>
    <xdr:sp macro="" textlink="">
      <xdr:nvSpPr>
        <xdr:cNvPr id="471" name="テキスト ボックス 470"/>
        <xdr:cNvSpPr txBox="1"/>
      </xdr:nvSpPr>
      <xdr:spPr>
        <a:xfrm>
          <a:off x="15798800" y="290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5927</xdr:rowOff>
    </xdr:from>
    <xdr:to>
      <xdr:col>22</xdr:col>
      <xdr:colOff>254000</xdr:colOff>
      <xdr:row>18</xdr:row>
      <xdr:rowOff>107527</xdr:rowOff>
    </xdr:to>
    <xdr:sp macro="" textlink="">
      <xdr:nvSpPr>
        <xdr:cNvPr id="472" name="円/楕円 471"/>
        <xdr:cNvSpPr/>
      </xdr:nvSpPr>
      <xdr:spPr>
        <a:xfrm>
          <a:off x="15240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92304</xdr:rowOff>
    </xdr:from>
    <xdr:ext cx="762000" cy="259045"/>
    <xdr:sp macro="" textlink="">
      <xdr:nvSpPr>
        <xdr:cNvPr id="473" name="テキスト ボックス 472"/>
        <xdr:cNvSpPr txBox="1"/>
      </xdr:nvSpPr>
      <xdr:spPr>
        <a:xfrm>
          <a:off x="14909800" y="317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78317</xdr:rowOff>
    </xdr:from>
    <xdr:to>
      <xdr:col>21</xdr:col>
      <xdr:colOff>50800</xdr:colOff>
      <xdr:row>19</xdr:row>
      <xdr:rowOff>8467</xdr:rowOff>
    </xdr:to>
    <xdr:sp macro="" textlink="">
      <xdr:nvSpPr>
        <xdr:cNvPr id="474" name="円/楕円 473"/>
        <xdr:cNvSpPr/>
      </xdr:nvSpPr>
      <xdr:spPr>
        <a:xfrm>
          <a:off x="14351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164694</xdr:rowOff>
    </xdr:from>
    <xdr:ext cx="762000" cy="259045"/>
    <xdr:sp macro="" textlink="">
      <xdr:nvSpPr>
        <xdr:cNvPr id="475" name="テキスト ボックス 474"/>
        <xdr:cNvSpPr txBox="1"/>
      </xdr:nvSpPr>
      <xdr:spPr>
        <a:xfrm>
          <a:off x="14020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7741</xdr:rowOff>
    </xdr:from>
    <xdr:to>
      <xdr:col>19</xdr:col>
      <xdr:colOff>533400</xdr:colOff>
      <xdr:row>20</xdr:row>
      <xdr:rowOff>109341</xdr:rowOff>
    </xdr:to>
    <xdr:sp macro="" textlink="">
      <xdr:nvSpPr>
        <xdr:cNvPr id="476" name="円/楕円 475"/>
        <xdr:cNvSpPr/>
      </xdr:nvSpPr>
      <xdr:spPr>
        <a:xfrm>
          <a:off x="13462000" y="34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94118</xdr:rowOff>
    </xdr:from>
    <xdr:ext cx="762000" cy="259045"/>
    <xdr:sp macro="" textlink="">
      <xdr:nvSpPr>
        <xdr:cNvPr id="477" name="テキスト ボックス 476"/>
        <xdr:cNvSpPr txBox="1"/>
      </xdr:nvSpPr>
      <xdr:spPr>
        <a:xfrm>
          <a:off x="13131800" y="352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9,127
8,994
23.11
4,171,839
3,774,841
371,485
2,957,835
3,550,880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34.1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　</a:t>
          </a:r>
          <a:r>
            <a:rPr lang="en-US" altLang="ja-JP" sz="1100">
              <a:solidFill>
                <a:sysClr val="windowText" lastClr="000000"/>
              </a:solidFill>
              <a:effectLst/>
              <a:latin typeface="+mn-lt"/>
              <a:ea typeface="+mn-ea"/>
              <a:cs typeface="+mn-cs"/>
            </a:rPr>
            <a:t>H19</a:t>
          </a:r>
          <a:r>
            <a:rPr lang="ja-JP" altLang="ja-JP" sz="1100">
              <a:solidFill>
                <a:sysClr val="windowText" lastClr="000000"/>
              </a:solidFill>
              <a:effectLst/>
              <a:latin typeface="+mn-lt"/>
              <a:ea typeface="+mn-ea"/>
              <a:cs typeface="+mn-cs"/>
            </a:rPr>
            <a:t>年度において行政改革運営プランに基づく職員数の削減を前倒しで達成したことなどにより</a:t>
          </a:r>
          <a:r>
            <a:rPr lang="en-US" altLang="ja-JP" sz="1100" b="0" i="0">
              <a:solidFill>
                <a:sysClr val="windowText" lastClr="000000"/>
              </a:solidFill>
              <a:effectLst/>
              <a:latin typeface="+mn-lt"/>
              <a:ea typeface="+mn-ea"/>
              <a:cs typeface="+mn-cs"/>
            </a:rPr>
            <a:t>H20</a:t>
          </a:r>
          <a:r>
            <a:rPr lang="ja-JP" altLang="ja-JP" sz="1100" b="0" i="0">
              <a:solidFill>
                <a:sysClr val="windowText" lastClr="000000"/>
              </a:solidFill>
              <a:effectLst/>
              <a:latin typeface="+mn-lt"/>
              <a:ea typeface="+mn-ea"/>
              <a:cs typeface="+mn-cs"/>
            </a:rPr>
            <a:t>年度以降は人件費の削減効果が現われた</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年度までは類似団体平均値程度で推移していたが、平成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年度は翌年度末の退職者に備え新規採用人数を増やしたため、一時的に職員数が増加した。</a:t>
          </a:r>
          <a:r>
            <a:rPr lang="en-US" altLang="ja-JP" sz="1100">
              <a:solidFill>
                <a:sysClr val="windowText" lastClr="000000"/>
              </a:solidFill>
              <a:effectLst/>
              <a:latin typeface="+mn-lt"/>
              <a:ea typeface="+mn-ea"/>
              <a:cs typeface="+mn-cs"/>
            </a:rPr>
            <a:t>H26</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類似団体平均値</a:t>
          </a:r>
          <a:r>
            <a:rPr lang="ja-JP" altLang="en-US" sz="1100">
              <a:solidFill>
                <a:sysClr val="windowText" lastClr="000000"/>
              </a:solidFill>
              <a:effectLst/>
              <a:latin typeface="+mn-lt"/>
              <a:ea typeface="+mn-ea"/>
              <a:cs typeface="+mn-cs"/>
            </a:rPr>
            <a:t>より若干少ない</a:t>
          </a:r>
          <a:r>
            <a:rPr lang="en-US" altLang="ja-JP" sz="1100">
              <a:solidFill>
                <a:sysClr val="windowText" lastClr="000000"/>
              </a:solidFill>
              <a:effectLst/>
              <a:latin typeface="+mn-lt"/>
              <a:ea typeface="+mn-ea"/>
              <a:cs typeface="+mn-cs"/>
            </a:rPr>
            <a:t>23.8</a:t>
          </a:r>
          <a:r>
            <a:rPr lang="ja-JP" altLang="ja-JP" sz="1100">
              <a:solidFill>
                <a:sysClr val="windowText" lastClr="000000"/>
              </a:solidFill>
              <a:effectLst/>
              <a:latin typeface="+mn-lt"/>
              <a:ea typeface="+mn-ea"/>
              <a:cs typeface="+mn-cs"/>
            </a:rPr>
            <a:t>％となっているが、引き続き今後も人件費の抑制に努めていく。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56243</xdr:rowOff>
    </xdr:from>
    <xdr:to>
      <xdr:col>7</xdr:col>
      <xdr:colOff>15875</xdr:colOff>
      <xdr:row>37</xdr:row>
      <xdr:rowOff>48078</xdr:rowOff>
    </xdr:to>
    <xdr:cxnSp macro="">
      <xdr:nvCxnSpPr>
        <xdr:cNvPr id="66" name="直線コネクタ 65"/>
        <xdr:cNvCxnSpPr/>
      </xdr:nvCxnSpPr>
      <xdr:spPr>
        <a:xfrm flipV="1">
          <a:off x="3987800" y="62284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42834</xdr:rowOff>
    </xdr:from>
    <xdr:ext cx="762000" cy="259045"/>
    <xdr:sp macro="" textlink="">
      <xdr:nvSpPr>
        <xdr:cNvPr id="67" name="人件費平均値テキスト"/>
        <xdr:cNvSpPr txBox="1"/>
      </xdr:nvSpPr>
      <xdr:spPr>
        <a:xfrm>
          <a:off x="4914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48078</xdr:rowOff>
    </xdr:from>
    <xdr:to>
      <xdr:col>5</xdr:col>
      <xdr:colOff>549275</xdr:colOff>
      <xdr:row>37</xdr:row>
      <xdr:rowOff>146050</xdr:rowOff>
    </xdr:to>
    <xdr:cxnSp macro="">
      <xdr:nvCxnSpPr>
        <xdr:cNvPr id="69" name="直線コネクタ 68"/>
        <xdr:cNvCxnSpPr/>
      </xdr:nvCxnSpPr>
      <xdr:spPr>
        <a:xfrm flipV="1">
          <a:off x="3098800" y="6391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4536</xdr:rowOff>
    </xdr:from>
    <xdr:to>
      <xdr:col>4</xdr:col>
      <xdr:colOff>346075</xdr:colOff>
      <xdr:row>37</xdr:row>
      <xdr:rowOff>146050</xdr:rowOff>
    </xdr:to>
    <xdr:cxnSp macro="">
      <xdr:nvCxnSpPr>
        <xdr:cNvPr id="72" name="直線コネクタ 71"/>
        <xdr:cNvCxnSpPr/>
      </xdr:nvCxnSpPr>
      <xdr:spPr>
        <a:xfrm>
          <a:off x="2209800" y="63481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170543</xdr:rowOff>
    </xdr:from>
    <xdr:to>
      <xdr:col>3</xdr:col>
      <xdr:colOff>142875</xdr:colOff>
      <xdr:row>37</xdr:row>
      <xdr:rowOff>4536</xdr:rowOff>
    </xdr:to>
    <xdr:cxnSp macro="">
      <xdr:nvCxnSpPr>
        <xdr:cNvPr id="75" name="直線コネクタ 74"/>
        <xdr:cNvCxnSpPr/>
      </xdr:nvCxnSpPr>
      <xdr:spPr>
        <a:xfrm>
          <a:off x="1320800" y="5999843"/>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15620</xdr:rowOff>
    </xdr:from>
    <xdr:ext cx="762000" cy="259045"/>
    <xdr:sp macro="" textlink="">
      <xdr:nvSpPr>
        <xdr:cNvPr id="79" name="テキスト ボックス 78"/>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5443</xdr:rowOff>
    </xdr:from>
    <xdr:to>
      <xdr:col>7</xdr:col>
      <xdr:colOff>66675</xdr:colOff>
      <xdr:row>36</xdr:row>
      <xdr:rowOff>107043</xdr:rowOff>
    </xdr:to>
    <xdr:sp macro="" textlink="">
      <xdr:nvSpPr>
        <xdr:cNvPr id="85" name="円/楕円 84"/>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21970</xdr:rowOff>
    </xdr:from>
    <xdr:ext cx="762000" cy="259045"/>
    <xdr:sp macro="" textlink="">
      <xdr:nvSpPr>
        <xdr:cNvPr id="86" name="人件費該当値テキスト"/>
        <xdr:cNvSpPr txBox="1"/>
      </xdr:nvSpPr>
      <xdr:spPr>
        <a:xfrm>
          <a:off x="4914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168728</xdr:rowOff>
    </xdr:from>
    <xdr:to>
      <xdr:col>5</xdr:col>
      <xdr:colOff>600075</xdr:colOff>
      <xdr:row>37</xdr:row>
      <xdr:rowOff>98878</xdr:rowOff>
    </xdr:to>
    <xdr:sp macro="" textlink="">
      <xdr:nvSpPr>
        <xdr:cNvPr id="87" name="円/楕円 86"/>
        <xdr:cNvSpPr/>
      </xdr:nvSpPr>
      <xdr:spPr>
        <a:xfrm>
          <a:off x="3937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88" name="テキスト ボックス 87"/>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9" name="円/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125186</xdr:rowOff>
    </xdr:from>
    <xdr:to>
      <xdr:col>3</xdr:col>
      <xdr:colOff>193675</xdr:colOff>
      <xdr:row>37</xdr:row>
      <xdr:rowOff>55336</xdr:rowOff>
    </xdr:to>
    <xdr:sp macro="" textlink="">
      <xdr:nvSpPr>
        <xdr:cNvPr id="91" name="円/楕円 90"/>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40113</xdr:rowOff>
    </xdr:from>
    <xdr:ext cx="762000" cy="259045"/>
    <xdr:sp macro="" textlink="">
      <xdr:nvSpPr>
        <xdr:cNvPr id="92" name="テキスト ボックス 91"/>
        <xdr:cNvSpPr txBox="1"/>
      </xdr:nvSpPr>
      <xdr:spPr>
        <a:xfrm>
          <a:off x="1828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119743</xdr:rowOff>
    </xdr:from>
    <xdr:to>
      <xdr:col>1</xdr:col>
      <xdr:colOff>676275</xdr:colOff>
      <xdr:row>35</xdr:row>
      <xdr:rowOff>49893</xdr:rowOff>
    </xdr:to>
    <xdr:sp macro="" textlink="">
      <xdr:nvSpPr>
        <xdr:cNvPr id="93" name="円/楕円 92"/>
        <xdr:cNvSpPr/>
      </xdr:nvSpPr>
      <xdr:spPr>
        <a:xfrm>
          <a:off x="1270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60070</xdr:rowOff>
    </xdr:from>
    <xdr:ext cx="762000" cy="259045"/>
    <xdr:sp macro="" textlink="">
      <xdr:nvSpPr>
        <xdr:cNvPr id="94" name="テキスト ボックス 93"/>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学校給食の全面委託や指定管理者制度による福祉センター管理など業務の民間委託化や臨時職員の雇用を進めてきたため、類似団体平均に比べやや高めに推移していたが、</a:t>
          </a:r>
          <a:r>
            <a:rPr lang="en-US" altLang="ja-JP" sz="1100">
              <a:solidFill>
                <a:sysClr val="windowText" lastClr="000000"/>
              </a:solidFill>
              <a:effectLst/>
              <a:latin typeface="+mn-lt"/>
              <a:ea typeface="+mn-ea"/>
              <a:cs typeface="+mn-cs"/>
            </a:rPr>
            <a:t>H22</a:t>
          </a:r>
          <a:r>
            <a:rPr lang="ja-JP" altLang="ja-JP" sz="1100">
              <a:solidFill>
                <a:sysClr val="windowText" lastClr="000000"/>
              </a:solidFill>
              <a:effectLst/>
              <a:latin typeface="+mn-lt"/>
              <a:ea typeface="+mn-ea"/>
              <a:cs typeface="+mn-cs"/>
            </a:rPr>
            <a:t>年度は需要費や備品購入費削減により類似団体平均をやや下回った。</a:t>
          </a:r>
          <a:r>
            <a:rPr lang="en-US" altLang="ja-JP" sz="1100">
              <a:solidFill>
                <a:sysClr val="windowText" lastClr="000000"/>
              </a:solidFill>
              <a:effectLst/>
              <a:latin typeface="+mn-lt"/>
              <a:ea typeface="+mn-ea"/>
              <a:cs typeface="+mn-cs"/>
            </a:rPr>
            <a:t>H23</a:t>
          </a:r>
          <a:r>
            <a:rPr lang="ja-JP" altLang="ja-JP" sz="1100">
              <a:solidFill>
                <a:sysClr val="windowText" lastClr="000000"/>
              </a:solidFill>
              <a:effectLst/>
              <a:latin typeface="+mn-lt"/>
              <a:ea typeface="+mn-ea"/>
              <a:cs typeface="+mn-cs"/>
            </a:rPr>
            <a:t>年度は臨時職員の増加に伴い再び</a:t>
          </a:r>
          <a:r>
            <a:rPr lang="en-US" altLang="ja-JP" sz="1100">
              <a:solidFill>
                <a:sysClr val="windowText" lastClr="000000"/>
              </a:solidFill>
              <a:effectLst/>
              <a:latin typeface="+mn-lt"/>
              <a:ea typeface="+mn-ea"/>
              <a:cs typeface="+mn-cs"/>
            </a:rPr>
            <a:t>11.5%</a:t>
          </a:r>
          <a:r>
            <a:rPr lang="ja-JP" altLang="ja-JP" sz="1100">
              <a:solidFill>
                <a:sysClr val="windowText" lastClr="000000"/>
              </a:solidFill>
              <a:effectLst/>
              <a:latin typeface="+mn-lt"/>
              <a:ea typeface="+mn-ea"/>
              <a:cs typeface="+mn-cs"/>
            </a:rPr>
            <a:t>まで上昇したが、その後はほぼ変動せず、</a:t>
          </a:r>
          <a:r>
            <a:rPr lang="en-US" altLang="ja-JP" sz="1100">
              <a:solidFill>
                <a:sysClr val="windowText" lastClr="000000"/>
              </a:solidFill>
              <a:effectLst/>
              <a:latin typeface="+mn-lt"/>
              <a:ea typeface="+mn-ea"/>
              <a:cs typeface="+mn-cs"/>
            </a:rPr>
            <a:t>H26</a:t>
          </a:r>
          <a:r>
            <a:rPr lang="ja-JP" altLang="ja-JP" sz="1100">
              <a:solidFill>
                <a:sysClr val="windowText" lastClr="000000"/>
              </a:solidFill>
              <a:effectLst/>
              <a:latin typeface="+mn-lt"/>
              <a:ea typeface="+mn-ea"/>
              <a:cs typeface="+mn-cs"/>
            </a:rPr>
            <a:t>年度は類似団体平均をやや下回った。</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139700</xdr:rowOff>
    </xdr:from>
    <xdr:to>
      <xdr:col>24</xdr:col>
      <xdr:colOff>31750</xdr:colOff>
      <xdr:row>15</xdr:row>
      <xdr:rowOff>6350</xdr:rowOff>
    </xdr:to>
    <xdr:cxnSp macro="">
      <xdr:nvCxnSpPr>
        <xdr:cNvPr id="127" name="直線コネクタ 126"/>
        <xdr:cNvCxnSpPr/>
      </xdr:nvCxnSpPr>
      <xdr:spPr>
        <a:xfrm>
          <a:off x="15671800" y="2540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139700</xdr:rowOff>
    </xdr:from>
    <xdr:to>
      <xdr:col>22</xdr:col>
      <xdr:colOff>565150</xdr:colOff>
      <xdr:row>14</xdr:row>
      <xdr:rowOff>165100</xdr:rowOff>
    </xdr:to>
    <xdr:cxnSp macro="">
      <xdr:nvCxnSpPr>
        <xdr:cNvPr id="130" name="直線コネクタ 129"/>
        <xdr:cNvCxnSpPr/>
      </xdr:nvCxnSpPr>
      <xdr:spPr>
        <a:xfrm flipV="1">
          <a:off x="14782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139700</xdr:rowOff>
    </xdr:from>
    <xdr:to>
      <xdr:col>21</xdr:col>
      <xdr:colOff>361950</xdr:colOff>
      <xdr:row>14</xdr:row>
      <xdr:rowOff>165100</xdr:rowOff>
    </xdr:to>
    <xdr:cxnSp macro="">
      <xdr:nvCxnSpPr>
        <xdr:cNvPr id="133" name="直線コネクタ 132"/>
        <xdr:cNvCxnSpPr/>
      </xdr:nvCxnSpPr>
      <xdr:spPr>
        <a:xfrm>
          <a:off x="13893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5" name="テキスト ボックス 134"/>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14</xdr:row>
      <xdr:rowOff>139700</xdr:rowOff>
    </xdr:to>
    <xdr:cxnSp macro="">
      <xdr:nvCxnSpPr>
        <xdr:cNvPr id="136" name="直線コネクタ 135"/>
        <xdr:cNvCxnSpPr/>
      </xdr:nvCxnSpPr>
      <xdr:spPr>
        <a:xfrm>
          <a:off x="13004800" y="2336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127000</xdr:rowOff>
    </xdr:from>
    <xdr:to>
      <xdr:col>24</xdr:col>
      <xdr:colOff>82550</xdr:colOff>
      <xdr:row>15</xdr:row>
      <xdr:rowOff>57150</xdr:rowOff>
    </xdr:to>
    <xdr:sp macro="" textlink="">
      <xdr:nvSpPr>
        <xdr:cNvPr id="146" name="円/楕円 145"/>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143527</xdr:rowOff>
    </xdr:from>
    <xdr:ext cx="762000" cy="259045"/>
    <xdr:sp macro="" textlink="">
      <xdr:nvSpPr>
        <xdr:cNvPr id="147"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88900</xdr:rowOff>
    </xdr:from>
    <xdr:to>
      <xdr:col>22</xdr:col>
      <xdr:colOff>615950</xdr:colOff>
      <xdr:row>15</xdr:row>
      <xdr:rowOff>19050</xdr:rowOff>
    </xdr:to>
    <xdr:sp macro="" textlink="">
      <xdr:nvSpPr>
        <xdr:cNvPr id="148" name="円/楕円 147"/>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29227</xdr:rowOff>
    </xdr:from>
    <xdr:ext cx="736600" cy="259045"/>
    <xdr:sp macro="" textlink="">
      <xdr:nvSpPr>
        <xdr:cNvPr id="149" name="テキスト ボックス 148"/>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0" name="円/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88900</xdr:rowOff>
    </xdr:from>
    <xdr:to>
      <xdr:col>20</xdr:col>
      <xdr:colOff>209550</xdr:colOff>
      <xdr:row>15</xdr:row>
      <xdr:rowOff>19050</xdr:rowOff>
    </xdr:to>
    <xdr:sp macro="" textlink="">
      <xdr:nvSpPr>
        <xdr:cNvPr id="152" name="円/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54" name="円/楕円 153"/>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168927</xdr:rowOff>
    </xdr:from>
    <xdr:ext cx="762000" cy="259045"/>
    <xdr:sp macro="" textlink="">
      <xdr:nvSpPr>
        <xdr:cNvPr id="155" name="テキスト ボックス 154"/>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公立保育所がないため民間保育所の運営費が扶助費となっていること、また、医療福祉費や老人福祉費など少子化対策や高齢者対策などの増加により類似団体平均値を大きく上回っている。扶助費は上昇傾向であることから、今後も予防事業を推進し抑制を図っていく。</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81280</xdr:rowOff>
    </xdr:from>
    <xdr:to>
      <xdr:col>7</xdr:col>
      <xdr:colOff>15875</xdr:colOff>
      <xdr:row>58</xdr:row>
      <xdr:rowOff>104140</xdr:rowOff>
    </xdr:to>
    <xdr:cxnSp macro="">
      <xdr:nvCxnSpPr>
        <xdr:cNvPr id="186" name="直線コネクタ 185"/>
        <xdr:cNvCxnSpPr/>
      </xdr:nvCxnSpPr>
      <xdr:spPr>
        <a:xfrm flipV="1">
          <a:off x="3987800" y="1002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104140</xdr:rowOff>
    </xdr:from>
    <xdr:to>
      <xdr:col>5</xdr:col>
      <xdr:colOff>549275</xdr:colOff>
      <xdr:row>58</xdr:row>
      <xdr:rowOff>104140</xdr:rowOff>
    </xdr:to>
    <xdr:cxnSp macro="">
      <xdr:nvCxnSpPr>
        <xdr:cNvPr id="189" name="直線コネクタ 188"/>
        <xdr:cNvCxnSpPr/>
      </xdr:nvCxnSpPr>
      <xdr:spPr>
        <a:xfrm>
          <a:off x="3098800" y="1004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104140</xdr:rowOff>
    </xdr:from>
    <xdr:to>
      <xdr:col>4</xdr:col>
      <xdr:colOff>346075</xdr:colOff>
      <xdr:row>58</xdr:row>
      <xdr:rowOff>104140</xdr:rowOff>
    </xdr:to>
    <xdr:cxnSp macro="">
      <xdr:nvCxnSpPr>
        <xdr:cNvPr id="192" name="直線コネクタ 191"/>
        <xdr:cNvCxnSpPr/>
      </xdr:nvCxnSpPr>
      <xdr:spPr>
        <a:xfrm>
          <a:off x="2209800" y="1004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4" name="テキスト ボックス 19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104140</xdr:rowOff>
    </xdr:to>
    <xdr:cxnSp macro="">
      <xdr:nvCxnSpPr>
        <xdr:cNvPr id="195" name="直線コネクタ 194"/>
        <xdr:cNvCxnSpPr/>
      </xdr:nvCxnSpPr>
      <xdr:spPr>
        <a:xfrm>
          <a:off x="1320800" y="9842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199" name="テキスト ボックス 198"/>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30480</xdr:rowOff>
    </xdr:from>
    <xdr:to>
      <xdr:col>7</xdr:col>
      <xdr:colOff>66675</xdr:colOff>
      <xdr:row>58</xdr:row>
      <xdr:rowOff>132080</xdr:rowOff>
    </xdr:to>
    <xdr:sp macro="" textlink="">
      <xdr:nvSpPr>
        <xdr:cNvPr id="205" name="円/楕円 204"/>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2557</xdr:rowOff>
    </xdr:from>
    <xdr:ext cx="762000" cy="259045"/>
    <xdr:sp macro="" textlink="">
      <xdr:nvSpPr>
        <xdr:cNvPr id="206" name="扶助費該当値テキスト"/>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53340</xdr:rowOff>
    </xdr:from>
    <xdr:to>
      <xdr:col>5</xdr:col>
      <xdr:colOff>600075</xdr:colOff>
      <xdr:row>58</xdr:row>
      <xdr:rowOff>154940</xdr:rowOff>
    </xdr:to>
    <xdr:sp macro="" textlink="">
      <xdr:nvSpPr>
        <xdr:cNvPr id="207" name="円/楕円 206"/>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139717</xdr:rowOff>
    </xdr:from>
    <xdr:ext cx="736600" cy="259045"/>
    <xdr:sp macro="" textlink="">
      <xdr:nvSpPr>
        <xdr:cNvPr id="208" name="テキスト ボックス 207"/>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53340</xdr:rowOff>
    </xdr:from>
    <xdr:to>
      <xdr:col>4</xdr:col>
      <xdr:colOff>396875</xdr:colOff>
      <xdr:row>58</xdr:row>
      <xdr:rowOff>154940</xdr:rowOff>
    </xdr:to>
    <xdr:sp macro="" textlink="">
      <xdr:nvSpPr>
        <xdr:cNvPr id="209" name="円/楕円 208"/>
        <xdr:cNvSpPr/>
      </xdr:nvSpPr>
      <xdr:spPr>
        <a:xfrm>
          <a:off x="3048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139717</xdr:rowOff>
    </xdr:from>
    <xdr:ext cx="762000" cy="259045"/>
    <xdr:sp macro="" textlink="">
      <xdr:nvSpPr>
        <xdr:cNvPr id="210" name="テキスト ボックス 209"/>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53340</xdr:rowOff>
    </xdr:from>
    <xdr:to>
      <xdr:col>3</xdr:col>
      <xdr:colOff>193675</xdr:colOff>
      <xdr:row>58</xdr:row>
      <xdr:rowOff>154940</xdr:rowOff>
    </xdr:to>
    <xdr:sp macro="" textlink="">
      <xdr:nvSpPr>
        <xdr:cNvPr id="211" name="円/楕円 210"/>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139717</xdr:rowOff>
    </xdr:from>
    <xdr:ext cx="762000" cy="259045"/>
    <xdr:sp macro="" textlink="">
      <xdr:nvSpPr>
        <xdr:cNvPr id="212" name="テキスト ボックス 211"/>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rgbClr val="FF0000"/>
              </a:solidFill>
              <a:effectLst/>
              <a:latin typeface="+mn-lt"/>
              <a:ea typeface="+mn-ea"/>
              <a:cs typeface="+mn-cs"/>
            </a:rPr>
            <a:t>　</a:t>
          </a:r>
          <a:r>
            <a:rPr lang="ja-JP" altLang="ja-JP" sz="1100" baseline="0">
              <a:solidFill>
                <a:sysClr val="windowText" lastClr="000000"/>
              </a:solidFill>
              <a:effectLst/>
              <a:latin typeface="+mn-lt"/>
              <a:ea typeface="+mn-ea"/>
              <a:cs typeface="+mn-cs"/>
            </a:rPr>
            <a:t>類似団体平均を上回っているのは、下水道事業に係る繰出金が主な要因である。これまで整備してきた下水道施設の公債費負担や維持管理経費として、下水道特別会計への繰出金が多額となっているためである。</a:t>
          </a:r>
          <a:r>
            <a:rPr lang="en-US" altLang="ja-JP" sz="1100" baseline="0">
              <a:solidFill>
                <a:sysClr val="windowText" lastClr="000000"/>
              </a:solidFill>
              <a:effectLst/>
              <a:latin typeface="+mn-lt"/>
              <a:ea typeface="+mn-ea"/>
              <a:cs typeface="+mn-cs"/>
            </a:rPr>
            <a:t>H22</a:t>
          </a:r>
          <a:r>
            <a:rPr lang="ja-JP" altLang="ja-JP" sz="1100" baseline="0">
              <a:solidFill>
                <a:sysClr val="windowText" lastClr="000000"/>
              </a:solidFill>
              <a:effectLst/>
              <a:latin typeface="+mn-lt"/>
              <a:ea typeface="+mn-ea"/>
              <a:cs typeface="+mn-cs"/>
            </a:rPr>
            <a:t>年度から上下水道施設の包括的な民間委託により維持管理費の削減をしているが、今後も経営の効率化に努めていく。</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　また、保険給付費の伸びに伴い基金が減少していることから、国民健康保険事業・介護保険事業への繰出金も増加している</a:t>
          </a:r>
          <a:r>
            <a:rPr lang="ja-JP" altLang="en-US" sz="1100" baseline="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57</xdr:row>
      <xdr:rowOff>168910</xdr:rowOff>
    </xdr:to>
    <xdr:cxnSp macro="">
      <xdr:nvCxnSpPr>
        <xdr:cNvPr id="247" name="直線コネクタ 246"/>
        <xdr:cNvCxnSpPr/>
      </xdr:nvCxnSpPr>
      <xdr:spPr>
        <a:xfrm flipV="1">
          <a:off x="15671800" y="9933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168910</xdr:rowOff>
    </xdr:to>
    <xdr:cxnSp macro="">
      <xdr:nvCxnSpPr>
        <xdr:cNvPr id="250" name="直線コネクタ 249"/>
        <xdr:cNvCxnSpPr/>
      </xdr:nvCxnSpPr>
      <xdr:spPr>
        <a:xfrm>
          <a:off x="14782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2" name="テキスト ボックス 251"/>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146050</xdr:rowOff>
    </xdr:to>
    <xdr:cxnSp macro="">
      <xdr:nvCxnSpPr>
        <xdr:cNvPr id="253" name="直線コネクタ 252"/>
        <xdr:cNvCxnSpPr/>
      </xdr:nvCxnSpPr>
      <xdr:spPr>
        <a:xfrm>
          <a:off x="13893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5" name="テキスト ボックス 25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57</xdr:row>
      <xdr:rowOff>115570</xdr:rowOff>
    </xdr:to>
    <xdr:cxnSp macro="">
      <xdr:nvCxnSpPr>
        <xdr:cNvPr id="256" name="直線コネクタ 255"/>
        <xdr:cNvCxnSpPr/>
      </xdr:nvCxnSpPr>
      <xdr:spPr>
        <a:xfrm>
          <a:off x="13004800" y="96977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8" name="テキスト ボックス 257"/>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6" name="円/楕円 265"/>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7"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68" name="円/楕円 267"/>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69" name="テキスト ボックス 268"/>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0" name="円/楕円 26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1" name="テキスト ボックス 27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2" name="円/楕円 271"/>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3" name="テキスト ボックス 272"/>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4" name="円/楕円 273"/>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75" name="テキスト ボックス 274"/>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rgbClr val="FF0000"/>
              </a:solidFill>
              <a:effectLst/>
              <a:latin typeface="+mn-lt"/>
              <a:ea typeface="+mn-ea"/>
              <a:cs typeface="+mn-cs"/>
            </a:rPr>
            <a:t>　</a:t>
          </a:r>
          <a:r>
            <a:rPr lang="ja-JP" altLang="en-US" sz="1100">
              <a:solidFill>
                <a:sysClr val="windowText" lastClr="000000"/>
              </a:solidFill>
              <a:effectLst/>
              <a:latin typeface="+mn-lt"/>
              <a:ea typeface="+mn-ea"/>
              <a:cs typeface="+mn-cs"/>
            </a:rPr>
            <a:t>補</a:t>
          </a:r>
          <a:r>
            <a:rPr lang="ja-JP" altLang="ja-JP" sz="1100">
              <a:solidFill>
                <a:sysClr val="windowText" lastClr="000000"/>
              </a:solidFill>
              <a:effectLst/>
              <a:latin typeface="+mn-lt"/>
              <a:ea typeface="+mn-ea"/>
              <a:cs typeface="+mn-cs"/>
            </a:rPr>
            <a:t>助費等のうち消防・救急やごみ処理業務などの一部事務組合に対する負担金が全体の</a:t>
          </a:r>
          <a:r>
            <a:rPr lang="en-US" altLang="ja-JP" sz="1100">
              <a:solidFill>
                <a:sysClr val="windowText" lastClr="000000"/>
              </a:solidFill>
              <a:effectLst/>
              <a:latin typeface="+mn-lt"/>
              <a:ea typeface="+mn-ea"/>
              <a:cs typeface="+mn-cs"/>
            </a:rPr>
            <a:t>7</a:t>
          </a:r>
          <a:r>
            <a:rPr lang="ja-JP" altLang="ja-JP" sz="1100">
              <a:solidFill>
                <a:sysClr val="windowText" lastClr="000000"/>
              </a:solidFill>
              <a:effectLst/>
              <a:latin typeface="+mn-lt"/>
              <a:ea typeface="+mn-ea"/>
              <a:cs typeface="+mn-cs"/>
            </a:rPr>
            <a:t>割以上を占めているものの、町単独の補助金の見直しにより類似団体平均値前後を推移していたが、</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年度は平均値を上回る結果となった</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H25</a:t>
          </a:r>
          <a:r>
            <a:rPr lang="ja-JP" altLang="ja-JP" sz="1100">
              <a:solidFill>
                <a:sysClr val="windowText" lastClr="000000"/>
              </a:solidFill>
              <a:effectLst/>
              <a:latin typeface="+mn-lt"/>
              <a:ea typeface="+mn-ea"/>
              <a:cs typeface="+mn-cs"/>
            </a:rPr>
            <a:t>年度は平均値に近づいた</a:t>
          </a:r>
          <a:r>
            <a:rPr lang="ja-JP" altLang="en-US" sz="1100">
              <a:solidFill>
                <a:sysClr val="windowText" lastClr="000000"/>
              </a:solidFill>
              <a:effectLst/>
              <a:latin typeface="+mn-lt"/>
              <a:ea typeface="+mn-ea"/>
              <a:cs typeface="+mn-cs"/>
            </a:rPr>
            <a:t>が、</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年度は</a:t>
          </a:r>
          <a:r>
            <a:rPr lang="ja-JP" altLang="en-US" sz="1100">
              <a:solidFill>
                <a:sysClr val="windowText" lastClr="000000"/>
              </a:solidFill>
              <a:effectLst/>
              <a:latin typeface="+mn-lt"/>
              <a:ea typeface="+mn-ea"/>
              <a:cs typeface="+mn-cs"/>
            </a:rPr>
            <a:t>水道事業会計において、地方公営企業会計制度の見直しに伴い、水道事業会計開始からの減価償却費不足分を過年度損益修正損として特別損失したことにより、大幅な上昇となった。今</a:t>
          </a:r>
          <a:r>
            <a:rPr lang="ja-JP" altLang="ja-JP" sz="1100">
              <a:solidFill>
                <a:sysClr val="windowText" lastClr="000000"/>
              </a:solidFill>
              <a:effectLst/>
              <a:latin typeface="+mn-lt"/>
              <a:ea typeface="+mn-ea"/>
              <a:cs typeface="+mn-cs"/>
            </a:rPr>
            <a:t>後も各種協議会等負担金の適正化に努めていく。</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xdr:rowOff>
    </xdr:from>
    <xdr:to>
      <xdr:col>24</xdr:col>
      <xdr:colOff>31750</xdr:colOff>
      <xdr:row>36</xdr:row>
      <xdr:rowOff>96520</xdr:rowOff>
    </xdr:to>
    <xdr:cxnSp macro="">
      <xdr:nvCxnSpPr>
        <xdr:cNvPr id="307" name="直線コネクタ 306"/>
        <xdr:cNvCxnSpPr/>
      </xdr:nvCxnSpPr>
      <xdr:spPr>
        <a:xfrm>
          <a:off x="15671800" y="61772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08"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xdr:rowOff>
    </xdr:from>
    <xdr:to>
      <xdr:col>22</xdr:col>
      <xdr:colOff>565150</xdr:colOff>
      <xdr:row>36</xdr:row>
      <xdr:rowOff>127000</xdr:rowOff>
    </xdr:to>
    <xdr:cxnSp macro="">
      <xdr:nvCxnSpPr>
        <xdr:cNvPr id="310" name="直線コネクタ 309"/>
        <xdr:cNvCxnSpPr/>
      </xdr:nvCxnSpPr>
      <xdr:spPr>
        <a:xfrm flipV="1">
          <a:off x="14782800" y="6177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2" name="テキスト ボックス 311"/>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100330</xdr:rowOff>
    </xdr:from>
    <xdr:to>
      <xdr:col>21</xdr:col>
      <xdr:colOff>361950</xdr:colOff>
      <xdr:row>36</xdr:row>
      <xdr:rowOff>127000</xdr:rowOff>
    </xdr:to>
    <xdr:cxnSp macro="">
      <xdr:nvCxnSpPr>
        <xdr:cNvPr id="313" name="直線コネクタ 312"/>
        <xdr:cNvCxnSpPr/>
      </xdr:nvCxnSpPr>
      <xdr:spPr>
        <a:xfrm>
          <a:off x="13893800" y="6272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5" name="テキスト ボックス 31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130810</xdr:rowOff>
    </xdr:from>
    <xdr:to>
      <xdr:col>20</xdr:col>
      <xdr:colOff>158750</xdr:colOff>
      <xdr:row>36</xdr:row>
      <xdr:rowOff>100330</xdr:rowOff>
    </xdr:to>
    <xdr:cxnSp macro="">
      <xdr:nvCxnSpPr>
        <xdr:cNvPr id="316" name="直線コネクタ 315"/>
        <xdr:cNvCxnSpPr/>
      </xdr:nvCxnSpPr>
      <xdr:spPr>
        <a:xfrm>
          <a:off x="13004800" y="61315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18" name="テキスト ボックス 31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20" name="テキスト ボックス 319"/>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45720</xdr:rowOff>
    </xdr:from>
    <xdr:to>
      <xdr:col>24</xdr:col>
      <xdr:colOff>82550</xdr:colOff>
      <xdr:row>36</xdr:row>
      <xdr:rowOff>147320</xdr:rowOff>
    </xdr:to>
    <xdr:sp macro="" textlink="">
      <xdr:nvSpPr>
        <xdr:cNvPr id="326" name="円/楕円 325"/>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17797</xdr:rowOff>
    </xdr:from>
    <xdr:ext cx="762000" cy="259045"/>
    <xdr:sp macro="" textlink="">
      <xdr:nvSpPr>
        <xdr:cNvPr id="327" name="補助費等該当値テキスト"/>
        <xdr:cNvSpPr txBox="1"/>
      </xdr:nvSpPr>
      <xdr:spPr>
        <a:xfrm>
          <a:off x="16598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125730</xdr:rowOff>
    </xdr:from>
    <xdr:to>
      <xdr:col>22</xdr:col>
      <xdr:colOff>615950</xdr:colOff>
      <xdr:row>36</xdr:row>
      <xdr:rowOff>55880</xdr:rowOff>
    </xdr:to>
    <xdr:sp macro="" textlink="">
      <xdr:nvSpPr>
        <xdr:cNvPr id="328" name="円/楕円 327"/>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40657</xdr:rowOff>
    </xdr:from>
    <xdr:ext cx="736600" cy="259045"/>
    <xdr:sp macro="" textlink="">
      <xdr:nvSpPr>
        <xdr:cNvPr id="329" name="テキスト ボックス 328"/>
        <xdr:cNvSpPr txBox="1"/>
      </xdr:nvSpPr>
      <xdr:spPr>
        <a:xfrm>
          <a:off x="15290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0" name="円/楕円 32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1" name="テキスト ボックス 33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49530</xdr:rowOff>
    </xdr:from>
    <xdr:to>
      <xdr:col>20</xdr:col>
      <xdr:colOff>209550</xdr:colOff>
      <xdr:row>36</xdr:row>
      <xdr:rowOff>151130</xdr:rowOff>
    </xdr:to>
    <xdr:sp macro="" textlink="">
      <xdr:nvSpPr>
        <xdr:cNvPr id="332" name="円/楕円 331"/>
        <xdr:cNvSpPr/>
      </xdr:nvSpPr>
      <xdr:spPr>
        <a:xfrm>
          <a:off x="13843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135907</xdr:rowOff>
    </xdr:from>
    <xdr:ext cx="762000" cy="259045"/>
    <xdr:sp macro="" textlink="">
      <xdr:nvSpPr>
        <xdr:cNvPr id="333" name="テキスト ボックス 332"/>
        <xdr:cNvSpPr txBox="1"/>
      </xdr:nvSpPr>
      <xdr:spPr>
        <a:xfrm>
          <a:off x="13512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34" name="円/楕円 333"/>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35" name="テキスト ボックス 334"/>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rgbClr val="FF0000"/>
              </a:solidFill>
              <a:effectLst/>
              <a:latin typeface="+mn-lt"/>
              <a:ea typeface="+mn-ea"/>
              <a:cs typeface="+mn-cs"/>
            </a:rPr>
            <a:t>　</a:t>
          </a:r>
          <a:r>
            <a:rPr lang="en-US" altLang="ja-JP" sz="1100">
              <a:solidFill>
                <a:sysClr val="windowText" lastClr="000000"/>
              </a:solidFill>
              <a:effectLst/>
              <a:latin typeface="+mn-lt"/>
              <a:ea typeface="+mn-ea"/>
              <a:cs typeface="+mn-cs"/>
            </a:rPr>
            <a:t>H26</a:t>
          </a:r>
          <a:r>
            <a:rPr lang="ja-JP" altLang="ja-JP" sz="1100">
              <a:solidFill>
                <a:sysClr val="windowText" lastClr="000000"/>
              </a:solidFill>
              <a:effectLst/>
              <a:latin typeface="+mn-lt"/>
              <a:ea typeface="+mn-ea"/>
              <a:cs typeface="+mn-cs"/>
            </a:rPr>
            <a:t>年度は前年度</a:t>
          </a:r>
          <a:r>
            <a:rPr lang="ja-JP" altLang="en-US" sz="1100">
              <a:solidFill>
                <a:sysClr val="windowText" lastClr="000000"/>
              </a:solidFill>
              <a:effectLst/>
              <a:latin typeface="+mn-lt"/>
              <a:ea typeface="+mn-ea"/>
              <a:cs typeface="+mn-cs"/>
            </a:rPr>
            <a:t>同様、</a:t>
          </a:r>
          <a:r>
            <a:rPr lang="ja-JP" altLang="ja-JP" sz="1100">
              <a:solidFill>
                <a:sysClr val="windowText" lastClr="000000"/>
              </a:solidFill>
              <a:effectLst/>
              <a:latin typeface="+mn-lt"/>
              <a:ea typeface="+mn-ea"/>
              <a:cs typeface="+mn-cs"/>
            </a:rPr>
            <a:t>類似団体平均を大きく下回っているものの、公債費負担は依然として高い数値で推移することが予想されるため、引き続き、地方債の発行を伴う普通建設事業を抑制し、計画的な事業実施を行いながら財政の健全化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16511</xdr:rowOff>
    </xdr:to>
    <xdr:cxnSp macro="">
      <xdr:nvCxnSpPr>
        <xdr:cNvPr id="368" name="直線コネクタ 367"/>
        <xdr:cNvCxnSpPr/>
      </xdr:nvCxnSpPr>
      <xdr:spPr>
        <a:xfrm flipV="1">
          <a:off x="3987800" y="131800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16511</xdr:rowOff>
    </xdr:to>
    <xdr:cxnSp macro="">
      <xdr:nvCxnSpPr>
        <xdr:cNvPr id="371" name="直線コネクタ 370"/>
        <xdr:cNvCxnSpPr/>
      </xdr:nvCxnSpPr>
      <xdr:spPr>
        <a:xfrm>
          <a:off x="3098800" y="1321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16511</xdr:rowOff>
    </xdr:from>
    <xdr:to>
      <xdr:col>4</xdr:col>
      <xdr:colOff>346075</xdr:colOff>
      <xdr:row>77</xdr:row>
      <xdr:rowOff>16511</xdr:rowOff>
    </xdr:to>
    <xdr:cxnSp macro="">
      <xdr:nvCxnSpPr>
        <xdr:cNvPr id="374" name="直線コネクタ 373"/>
        <xdr:cNvCxnSpPr/>
      </xdr:nvCxnSpPr>
      <xdr:spPr>
        <a:xfrm>
          <a:off x="2209800" y="1321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73661</xdr:rowOff>
    </xdr:from>
    <xdr:to>
      <xdr:col>3</xdr:col>
      <xdr:colOff>142875</xdr:colOff>
      <xdr:row>77</xdr:row>
      <xdr:rowOff>16511</xdr:rowOff>
    </xdr:to>
    <xdr:cxnSp macro="">
      <xdr:nvCxnSpPr>
        <xdr:cNvPr id="377" name="直線コネクタ 376"/>
        <xdr:cNvCxnSpPr/>
      </xdr:nvCxnSpPr>
      <xdr:spPr>
        <a:xfrm>
          <a:off x="1320800" y="13103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1" name="テキスト ボックス 380"/>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7" name="円/楕円 386"/>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8"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89" name="円/楕円 388"/>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77487</xdr:rowOff>
    </xdr:from>
    <xdr:ext cx="736600" cy="259045"/>
    <xdr:sp macro="" textlink="">
      <xdr:nvSpPr>
        <xdr:cNvPr id="390" name="テキスト ボックス 389"/>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137161</xdr:rowOff>
    </xdr:from>
    <xdr:to>
      <xdr:col>4</xdr:col>
      <xdr:colOff>396875</xdr:colOff>
      <xdr:row>77</xdr:row>
      <xdr:rowOff>67311</xdr:rowOff>
    </xdr:to>
    <xdr:sp macro="" textlink="">
      <xdr:nvSpPr>
        <xdr:cNvPr id="391" name="円/楕円 390"/>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77487</xdr:rowOff>
    </xdr:from>
    <xdr:ext cx="762000" cy="259045"/>
    <xdr:sp macro="" textlink="">
      <xdr:nvSpPr>
        <xdr:cNvPr id="392" name="テキスト ボックス 391"/>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137161</xdr:rowOff>
    </xdr:from>
    <xdr:to>
      <xdr:col>3</xdr:col>
      <xdr:colOff>193675</xdr:colOff>
      <xdr:row>77</xdr:row>
      <xdr:rowOff>67311</xdr:rowOff>
    </xdr:to>
    <xdr:sp macro="" textlink="">
      <xdr:nvSpPr>
        <xdr:cNvPr id="393" name="円/楕円 392"/>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77487</xdr:rowOff>
    </xdr:from>
    <xdr:ext cx="762000" cy="259045"/>
    <xdr:sp macro="" textlink="">
      <xdr:nvSpPr>
        <xdr:cNvPr id="394" name="テキスト ボックス 393"/>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95" name="円/楕円 394"/>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134637</xdr:rowOff>
    </xdr:from>
    <xdr:ext cx="762000" cy="259045"/>
    <xdr:sp macro="" textlink="">
      <xdr:nvSpPr>
        <xdr:cNvPr id="396" name="テキスト ボックス 395"/>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rgbClr val="FF0000"/>
              </a:solidFill>
              <a:effectLst/>
              <a:latin typeface="+mn-lt"/>
              <a:ea typeface="+mn-ea"/>
              <a:cs typeface="+mn-cs"/>
            </a:rPr>
            <a:t>　</a:t>
          </a:r>
          <a:r>
            <a:rPr lang="ja-JP" altLang="ja-JP" sz="1100" b="0" i="0">
              <a:solidFill>
                <a:schemeClr val="dk1"/>
              </a:solidFill>
              <a:effectLst/>
              <a:latin typeface="+mn-lt"/>
              <a:ea typeface="+mn-ea"/>
              <a:cs typeface="+mn-cs"/>
            </a:rPr>
            <a:t>繰出金</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人件費</a:t>
          </a:r>
          <a:r>
            <a:rPr lang="ja-JP" altLang="en-US" sz="1100" b="0" i="0">
              <a:solidFill>
                <a:schemeClr val="dk1"/>
              </a:solidFill>
              <a:effectLst/>
              <a:latin typeface="+mn-lt"/>
              <a:ea typeface="+mn-ea"/>
              <a:cs typeface="+mn-cs"/>
            </a:rPr>
            <a:t>は若干減少したものの、</a:t>
          </a:r>
          <a:r>
            <a:rPr lang="ja-JP" altLang="ja-JP" sz="1100" b="0" i="0">
              <a:solidFill>
                <a:sysClr val="windowText" lastClr="000000"/>
              </a:solidFill>
              <a:effectLst/>
              <a:latin typeface="+mn-lt"/>
              <a:ea typeface="+mn-ea"/>
              <a:cs typeface="+mn-cs"/>
            </a:rPr>
            <a:t>扶助費・物件費・補助費</a:t>
          </a:r>
          <a:r>
            <a:rPr lang="ja-JP" altLang="ja-JP" sz="1100" b="0" i="0">
              <a:solidFill>
                <a:schemeClr val="dk1"/>
              </a:solidFill>
              <a:effectLst/>
              <a:latin typeface="+mn-lt"/>
              <a:ea typeface="+mn-ea"/>
              <a:cs typeface="+mn-cs"/>
            </a:rPr>
            <a:t>等</a:t>
          </a:r>
          <a:r>
            <a:rPr lang="ja-JP" altLang="en-US" sz="1100" b="0" i="0">
              <a:solidFill>
                <a:schemeClr val="dk1"/>
              </a:solidFill>
              <a:effectLst/>
              <a:latin typeface="+mn-lt"/>
              <a:ea typeface="+mn-ea"/>
              <a:cs typeface="+mn-cs"/>
            </a:rPr>
            <a:t>の増加により</a:t>
          </a:r>
          <a:r>
            <a:rPr lang="en-US" altLang="ja-JP" sz="1100" b="0" i="0">
              <a:solidFill>
                <a:sysClr val="windowText" lastClr="000000"/>
              </a:solidFill>
              <a:effectLst/>
              <a:latin typeface="+mn-lt"/>
              <a:ea typeface="+mn-ea"/>
              <a:cs typeface="+mn-cs"/>
            </a:rPr>
            <a:t>H26</a:t>
          </a:r>
          <a:r>
            <a:rPr lang="ja-JP" altLang="ja-JP" sz="1100" b="0" i="0">
              <a:solidFill>
                <a:sysClr val="windowText" lastClr="000000"/>
              </a:solidFill>
              <a:effectLst/>
              <a:latin typeface="+mn-lt"/>
              <a:ea typeface="+mn-ea"/>
              <a:cs typeface="+mn-cs"/>
            </a:rPr>
            <a:t>年度は</a:t>
          </a:r>
          <a:r>
            <a:rPr lang="en-US" altLang="ja-JP" sz="1100" b="0" i="0">
              <a:solidFill>
                <a:sysClr val="windowText" lastClr="000000"/>
              </a:solidFill>
              <a:effectLst/>
              <a:latin typeface="+mn-lt"/>
              <a:ea typeface="+mn-ea"/>
              <a:cs typeface="+mn-cs"/>
            </a:rPr>
            <a:t>73.8%</a:t>
          </a:r>
          <a:r>
            <a:rPr lang="ja-JP" altLang="ja-JP" sz="1100" b="0" i="0">
              <a:solidFill>
                <a:sysClr val="windowText" lastClr="000000"/>
              </a:solidFill>
              <a:effectLst/>
              <a:latin typeface="+mn-lt"/>
              <a:ea typeface="+mn-ea"/>
              <a:cs typeface="+mn-cs"/>
            </a:rPr>
            <a:t>になった。類似団体平均値を上回っているため、今後も各費目の歳出削減に努めていく。</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xdr:rowOff>
    </xdr:from>
    <xdr:to>
      <xdr:col>24</xdr:col>
      <xdr:colOff>31750</xdr:colOff>
      <xdr:row>78</xdr:row>
      <xdr:rowOff>43180</xdr:rowOff>
    </xdr:to>
    <xdr:cxnSp macro="">
      <xdr:nvCxnSpPr>
        <xdr:cNvPr id="429" name="直線コネクタ 428"/>
        <xdr:cNvCxnSpPr/>
      </xdr:nvCxnSpPr>
      <xdr:spPr>
        <a:xfrm>
          <a:off x="15671800" y="13378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30"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78</xdr:row>
      <xdr:rowOff>157480</xdr:rowOff>
    </xdr:to>
    <xdr:cxnSp macro="">
      <xdr:nvCxnSpPr>
        <xdr:cNvPr id="432" name="直線コネクタ 431"/>
        <xdr:cNvCxnSpPr/>
      </xdr:nvCxnSpPr>
      <xdr:spPr>
        <a:xfrm flipV="1">
          <a:off x="14782800" y="133781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4" name="テキスト ボックス 43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78</xdr:row>
      <xdr:rowOff>157480</xdr:rowOff>
    </xdr:to>
    <xdr:cxnSp macro="">
      <xdr:nvCxnSpPr>
        <xdr:cNvPr id="435" name="直線コネクタ 434"/>
        <xdr:cNvCxnSpPr/>
      </xdr:nvCxnSpPr>
      <xdr:spPr>
        <a:xfrm>
          <a:off x="13893800" y="13431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37" name="テキスト ボックス 436"/>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78</xdr:row>
      <xdr:rowOff>58420</xdr:rowOff>
    </xdr:to>
    <xdr:cxnSp macro="">
      <xdr:nvCxnSpPr>
        <xdr:cNvPr id="438" name="直線コネクタ 437"/>
        <xdr:cNvCxnSpPr/>
      </xdr:nvCxnSpPr>
      <xdr:spPr>
        <a:xfrm>
          <a:off x="13004800" y="12978130"/>
          <a:ext cx="889000" cy="4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0" name="テキスト ボックス 43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42" name="テキスト ボックス 441"/>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163830</xdr:rowOff>
    </xdr:from>
    <xdr:to>
      <xdr:col>24</xdr:col>
      <xdr:colOff>82550</xdr:colOff>
      <xdr:row>78</xdr:row>
      <xdr:rowOff>93980</xdr:rowOff>
    </xdr:to>
    <xdr:sp macro="" textlink="">
      <xdr:nvSpPr>
        <xdr:cNvPr id="448" name="円/楕円 447"/>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135907</xdr:rowOff>
    </xdr:from>
    <xdr:ext cx="762000" cy="259045"/>
    <xdr:sp macro="" textlink="">
      <xdr:nvSpPr>
        <xdr:cNvPr id="449"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50" name="円/楕円 449"/>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51" name="テキスト ボックス 450"/>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106680</xdr:rowOff>
    </xdr:from>
    <xdr:to>
      <xdr:col>21</xdr:col>
      <xdr:colOff>412750</xdr:colOff>
      <xdr:row>79</xdr:row>
      <xdr:rowOff>36830</xdr:rowOff>
    </xdr:to>
    <xdr:sp macro="" textlink="">
      <xdr:nvSpPr>
        <xdr:cNvPr id="452" name="円/楕円 451"/>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21607</xdr:rowOff>
    </xdr:from>
    <xdr:ext cx="762000" cy="259045"/>
    <xdr:sp macro="" textlink="">
      <xdr:nvSpPr>
        <xdr:cNvPr id="453" name="テキスト ボックス 452"/>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4" name="円/楕円 453"/>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5" name="テキスト ボックス 454"/>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56" name="円/楕円 455"/>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154957</xdr:rowOff>
    </xdr:from>
    <xdr:ext cx="762000" cy="259045"/>
    <xdr:sp macro="" textlink="">
      <xdr:nvSpPr>
        <xdr:cNvPr id="457" name="テキスト ボックス 456"/>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茨城県五霞町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92786</xdr:rowOff>
    </xdr:from>
    <xdr:to>
      <xdr:col>4</xdr:col>
      <xdr:colOff>1117600</xdr:colOff>
      <xdr:row>19</xdr:row>
      <xdr:rowOff>110073</xdr:rowOff>
    </xdr:to>
    <xdr:cxnSp macro="">
      <xdr:nvCxnSpPr>
        <xdr:cNvPr id="52" name="直線コネクタ 51"/>
        <xdr:cNvCxnSpPr/>
      </xdr:nvCxnSpPr>
      <xdr:spPr bwMode="auto">
        <a:xfrm flipV="1">
          <a:off x="5003800" y="3397961"/>
          <a:ext cx="647700" cy="1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96977</xdr:rowOff>
    </xdr:from>
    <xdr:to>
      <xdr:col>4</xdr:col>
      <xdr:colOff>469900</xdr:colOff>
      <xdr:row>19</xdr:row>
      <xdr:rowOff>110073</xdr:rowOff>
    </xdr:to>
    <xdr:cxnSp macro="">
      <xdr:nvCxnSpPr>
        <xdr:cNvPr id="55" name="直線コネクタ 54"/>
        <xdr:cNvCxnSpPr/>
      </xdr:nvCxnSpPr>
      <xdr:spPr bwMode="auto">
        <a:xfrm>
          <a:off x="4305300" y="3402152"/>
          <a:ext cx="698500" cy="1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96977</xdr:rowOff>
    </xdr:from>
    <xdr:to>
      <xdr:col>3</xdr:col>
      <xdr:colOff>904875</xdr:colOff>
      <xdr:row>19</xdr:row>
      <xdr:rowOff>128176</xdr:rowOff>
    </xdr:to>
    <xdr:cxnSp macro="">
      <xdr:nvCxnSpPr>
        <xdr:cNvPr id="58" name="直線コネクタ 57"/>
        <xdr:cNvCxnSpPr/>
      </xdr:nvCxnSpPr>
      <xdr:spPr bwMode="auto">
        <a:xfrm flipV="1">
          <a:off x="3606800" y="3402152"/>
          <a:ext cx="698500" cy="31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128176</xdr:rowOff>
    </xdr:from>
    <xdr:to>
      <xdr:col>3</xdr:col>
      <xdr:colOff>206375</xdr:colOff>
      <xdr:row>20</xdr:row>
      <xdr:rowOff>2968</xdr:rowOff>
    </xdr:to>
    <xdr:cxnSp macro="">
      <xdr:nvCxnSpPr>
        <xdr:cNvPr id="61" name="直線コネクタ 60"/>
        <xdr:cNvCxnSpPr/>
      </xdr:nvCxnSpPr>
      <xdr:spPr bwMode="auto">
        <a:xfrm flipV="1">
          <a:off x="2908300" y="3433351"/>
          <a:ext cx="698500" cy="4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133059</xdr:rowOff>
    </xdr:from>
    <xdr:ext cx="762000" cy="259045"/>
    <xdr:sp macro="" textlink="">
      <xdr:nvSpPr>
        <xdr:cNvPr id="65" name="テキスト ボックス 64"/>
        <xdr:cNvSpPr txBox="1"/>
      </xdr:nvSpPr>
      <xdr:spPr>
        <a:xfrm>
          <a:off x="2527300" y="29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41986</xdr:rowOff>
    </xdr:from>
    <xdr:to>
      <xdr:col>5</xdr:col>
      <xdr:colOff>34925</xdr:colOff>
      <xdr:row>19</xdr:row>
      <xdr:rowOff>143586</xdr:rowOff>
    </xdr:to>
    <xdr:sp macro="" textlink="">
      <xdr:nvSpPr>
        <xdr:cNvPr id="71" name="円/楕円 70"/>
        <xdr:cNvSpPr/>
      </xdr:nvSpPr>
      <xdr:spPr bwMode="auto">
        <a:xfrm>
          <a:off x="5600700" y="3347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14063</xdr:rowOff>
    </xdr:from>
    <xdr:ext cx="762000" cy="259045"/>
    <xdr:sp macro="" textlink="">
      <xdr:nvSpPr>
        <xdr:cNvPr id="72" name="人口1人当たり決算額の推移該当値テキスト130"/>
        <xdr:cNvSpPr txBox="1"/>
      </xdr:nvSpPr>
      <xdr:spPr>
        <a:xfrm>
          <a:off x="5740400" y="33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109,518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59273</xdr:rowOff>
    </xdr:from>
    <xdr:to>
      <xdr:col>4</xdr:col>
      <xdr:colOff>520700</xdr:colOff>
      <xdr:row>19</xdr:row>
      <xdr:rowOff>160873</xdr:rowOff>
    </xdr:to>
    <xdr:sp macro="" textlink="">
      <xdr:nvSpPr>
        <xdr:cNvPr id="73" name="円/楕円 72"/>
        <xdr:cNvSpPr/>
      </xdr:nvSpPr>
      <xdr:spPr bwMode="auto">
        <a:xfrm>
          <a:off x="4953000" y="3364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145650</xdr:rowOff>
    </xdr:from>
    <xdr:ext cx="736600" cy="259045"/>
    <xdr:sp macro="" textlink="">
      <xdr:nvSpPr>
        <xdr:cNvPr id="74" name="テキスト ボックス 73"/>
        <xdr:cNvSpPr txBox="1"/>
      </xdr:nvSpPr>
      <xdr:spPr>
        <a:xfrm>
          <a:off x="4622800" y="345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107,930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46177</xdr:rowOff>
    </xdr:from>
    <xdr:to>
      <xdr:col>3</xdr:col>
      <xdr:colOff>955675</xdr:colOff>
      <xdr:row>19</xdr:row>
      <xdr:rowOff>147777</xdr:rowOff>
    </xdr:to>
    <xdr:sp macro="" textlink="">
      <xdr:nvSpPr>
        <xdr:cNvPr id="75" name="円/楕円 74"/>
        <xdr:cNvSpPr/>
      </xdr:nvSpPr>
      <xdr:spPr bwMode="auto">
        <a:xfrm>
          <a:off x="4254500" y="335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132554</xdr:rowOff>
    </xdr:from>
    <xdr:ext cx="762000" cy="259045"/>
    <xdr:sp macro="" textlink="">
      <xdr:nvSpPr>
        <xdr:cNvPr id="76" name="テキスト ボックス 75"/>
        <xdr:cNvSpPr txBox="1"/>
      </xdr:nvSpPr>
      <xdr:spPr>
        <a:xfrm>
          <a:off x="3924300" y="343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109,133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77376</xdr:rowOff>
    </xdr:from>
    <xdr:to>
      <xdr:col>3</xdr:col>
      <xdr:colOff>257175</xdr:colOff>
      <xdr:row>20</xdr:row>
      <xdr:rowOff>7526</xdr:rowOff>
    </xdr:to>
    <xdr:sp macro="" textlink="">
      <xdr:nvSpPr>
        <xdr:cNvPr id="77" name="円/楕円 76"/>
        <xdr:cNvSpPr/>
      </xdr:nvSpPr>
      <xdr:spPr bwMode="auto">
        <a:xfrm>
          <a:off x="3556000" y="338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163753</xdr:rowOff>
    </xdr:from>
    <xdr:ext cx="762000" cy="259045"/>
    <xdr:sp macro="" textlink="">
      <xdr:nvSpPr>
        <xdr:cNvPr id="78" name="テキスト ボックス 77"/>
        <xdr:cNvSpPr txBox="1"/>
      </xdr:nvSpPr>
      <xdr:spPr>
        <a:xfrm>
          <a:off x="3225800" y="346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106,267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123618</xdr:rowOff>
    </xdr:from>
    <xdr:to>
      <xdr:col>2</xdr:col>
      <xdr:colOff>692150</xdr:colOff>
      <xdr:row>20</xdr:row>
      <xdr:rowOff>53768</xdr:rowOff>
    </xdr:to>
    <xdr:sp macro="" textlink="">
      <xdr:nvSpPr>
        <xdr:cNvPr id="79" name="円/楕円 78"/>
        <xdr:cNvSpPr/>
      </xdr:nvSpPr>
      <xdr:spPr bwMode="auto">
        <a:xfrm>
          <a:off x="2857500" y="342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38545</xdr:rowOff>
    </xdr:from>
    <xdr:ext cx="762000" cy="259045"/>
    <xdr:sp macro="" textlink="">
      <xdr:nvSpPr>
        <xdr:cNvPr id="80" name="テキスト ボックス 79"/>
        <xdr:cNvSpPr txBox="1"/>
      </xdr:nvSpPr>
      <xdr:spPr>
        <a:xfrm>
          <a:off x="2527300" y="351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197218</xdr:rowOff>
    </xdr:from>
    <xdr:to>
      <xdr:col>4</xdr:col>
      <xdr:colOff>1117600</xdr:colOff>
      <xdr:row>34</xdr:row>
      <xdr:rowOff>253416</xdr:rowOff>
    </xdr:to>
    <xdr:cxnSp macro="">
      <xdr:nvCxnSpPr>
        <xdr:cNvPr id="113" name="直線コネクタ 112"/>
        <xdr:cNvCxnSpPr/>
      </xdr:nvCxnSpPr>
      <xdr:spPr bwMode="auto">
        <a:xfrm>
          <a:off x="5003800" y="6464668"/>
          <a:ext cx="647700" cy="5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288288</xdr:rowOff>
    </xdr:from>
    <xdr:ext cx="762000" cy="259045"/>
    <xdr:sp macro="" textlink="">
      <xdr:nvSpPr>
        <xdr:cNvPr id="114" name="人口1人当たり決算額の推移平均値テキスト445"/>
        <xdr:cNvSpPr txBox="1"/>
      </xdr:nvSpPr>
      <xdr:spPr>
        <a:xfrm>
          <a:off x="5740400" y="6555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114389</xdr:rowOff>
    </xdr:from>
    <xdr:to>
      <xdr:col>4</xdr:col>
      <xdr:colOff>469900</xdr:colOff>
      <xdr:row>34</xdr:row>
      <xdr:rowOff>197218</xdr:rowOff>
    </xdr:to>
    <xdr:cxnSp macro="">
      <xdr:nvCxnSpPr>
        <xdr:cNvPr id="116" name="直線コネクタ 115"/>
        <xdr:cNvCxnSpPr/>
      </xdr:nvCxnSpPr>
      <xdr:spPr bwMode="auto">
        <a:xfrm>
          <a:off x="4305300" y="6381839"/>
          <a:ext cx="698500" cy="82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114389</xdr:rowOff>
    </xdr:from>
    <xdr:to>
      <xdr:col>3</xdr:col>
      <xdr:colOff>904875</xdr:colOff>
      <xdr:row>34</xdr:row>
      <xdr:rowOff>159118</xdr:rowOff>
    </xdr:to>
    <xdr:cxnSp macro="">
      <xdr:nvCxnSpPr>
        <xdr:cNvPr id="119" name="直線コネクタ 118"/>
        <xdr:cNvCxnSpPr/>
      </xdr:nvCxnSpPr>
      <xdr:spPr bwMode="auto">
        <a:xfrm flipV="1">
          <a:off x="3606800" y="6381839"/>
          <a:ext cx="698500" cy="4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147250</xdr:rowOff>
    </xdr:from>
    <xdr:to>
      <xdr:col>3</xdr:col>
      <xdr:colOff>206375</xdr:colOff>
      <xdr:row>34</xdr:row>
      <xdr:rowOff>159118</xdr:rowOff>
    </xdr:to>
    <xdr:cxnSp macro="">
      <xdr:nvCxnSpPr>
        <xdr:cNvPr id="122" name="直線コネクタ 121"/>
        <xdr:cNvCxnSpPr/>
      </xdr:nvCxnSpPr>
      <xdr:spPr bwMode="auto">
        <a:xfrm>
          <a:off x="2908300" y="6414700"/>
          <a:ext cx="698500" cy="11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195216</xdr:rowOff>
    </xdr:from>
    <xdr:ext cx="762000" cy="259045"/>
    <xdr:sp macro="" textlink="">
      <xdr:nvSpPr>
        <xdr:cNvPr id="126" name="テキスト ボックス 125"/>
        <xdr:cNvSpPr txBox="1"/>
      </xdr:nvSpPr>
      <xdr:spPr>
        <a:xfrm>
          <a:off x="2527300" y="611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202616</xdr:rowOff>
    </xdr:from>
    <xdr:to>
      <xdr:col>5</xdr:col>
      <xdr:colOff>34925</xdr:colOff>
      <xdr:row>34</xdr:row>
      <xdr:rowOff>304216</xdr:rowOff>
    </xdr:to>
    <xdr:sp macro="" textlink="">
      <xdr:nvSpPr>
        <xdr:cNvPr id="132" name="円/楕円 131"/>
        <xdr:cNvSpPr/>
      </xdr:nvSpPr>
      <xdr:spPr bwMode="auto">
        <a:xfrm>
          <a:off x="5600700" y="647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47693</xdr:rowOff>
    </xdr:from>
    <xdr:ext cx="762000" cy="259045"/>
    <xdr:sp macro="" textlink="">
      <xdr:nvSpPr>
        <xdr:cNvPr id="133" name="人口1人当たり決算額の推移該当値テキスト445"/>
        <xdr:cNvSpPr txBox="1"/>
      </xdr:nvSpPr>
      <xdr:spPr>
        <a:xfrm>
          <a:off x="5740400" y="631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34,364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146418</xdr:rowOff>
    </xdr:from>
    <xdr:to>
      <xdr:col>4</xdr:col>
      <xdr:colOff>520700</xdr:colOff>
      <xdr:row>34</xdr:row>
      <xdr:rowOff>248018</xdr:rowOff>
    </xdr:to>
    <xdr:sp macro="" textlink="">
      <xdr:nvSpPr>
        <xdr:cNvPr id="134" name="円/楕円 133"/>
        <xdr:cNvSpPr/>
      </xdr:nvSpPr>
      <xdr:spPr bwMode="auto">
        <a:xfrm>
          <a:off x="4953000" y="641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258195</xdr:rowOff>
    </xdr:from>
    <xdr:ext cx="736600" cy="259045"/>
    <xdr:sp macro="" textlink="">
      <xdr:nvSpPr>
        <xdr:cNvPr id="135" name="テキスト ボックス 134"/>
        <xdr:cNvSpPr txBox="1"/>
      </xdr:nvSpPr>
      <xdr:spPr>
        <a:xfrm>
          <a:off x="4622800" y="6182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63589</xdr:rowOff>
    </xdr:from>
    <xdr:to>
      <xdr:col>3</xdr:col>
      <xdr:colOff>955675</xdr:colOff>
      <xdr:row>34</xdr:row>
      <xdr:rowOff>165189</xdr:rowOff>
    </xdr:to>
    <xdr:sp macro="" textlink="">
      <xdr:nvSpPr>
        <xdr:cNvPr id="136" name="円/楕円 135"/>
        <xdr:cNvSpPr/>
      </xdr:nvSpPr>
      <xdr:spPr bwMode="auto">
        <a:xfrm>
          <a:off x="4254500" y="6331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175366</xdr:rowOff>
    </xdr:from>
    <xdr:ext cx="762000" cy="259045"/>
    <xdr:sp macro="" textlink="">
      <xdr:nvSpPr>
        <xdr:cNvPr id="137" name="テキスト ボックス 136"/>
        <xdr:cNvSpPr txBox="1"/>
      </xdr:nvSpPr>
      <xdr:spPr>
        <a:xfrm>
          <a:off x="3924300" y="609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108318</xdr:rowOff>
    </xdr:from>
    <xdr:to>
      <xdr:col>3</xdr:col>
      <xdr:colOff>257175</xdr:colOff>
      <xdr:row>34</xdr:row>
      <xdr:rowOff>209918</xdr:rowOff>
    </xdr:to>
    <xdr:sp macro="" textlink="">
      <xdr:nvSpPr>
        <xdr:cNvPr id="138" name="円/楕円 137"/>
        <xdr:cNvSpPr/>
      </xdr:nvSpPr>
      <xdr:spPr bwMode="auto">
        <a:xfrm>
          <a:off x="3556000" y="6375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220095</xdr:rowOff>
    </xdr:from>
    <xdr:ext cx="762000" cy="259045"/>
    <xdr:sp macro="" textlink="">
      <xdr:nvSpPr>
        <xdr:cNvPr id="139" name="テキスト ボックス 138"/>
        <xdr:cNvSpPr txBox="1"/>
      </xdr:nvSpPr>
      <xdr:spPr>
        <a:xfrm>
          <a:off x="3225800" y="614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96450</xdr:rowOff>
    </xdr:from>
    <xdr:to>
      <xdr:col>2</xdr:col>
      <xdr:colOff>692150</xdr:colOff>
      <xdr:row>34</xdr:row>
      <xdr:rowOff>198050</xdr:rowOff>
    </xdr:to>
    <xdr:sp macro="" textlink="">
      <xdr:nvSpPr>
        <xdr:cNvPr id="140" name="円/楕円 139"/>
        <xdr:cNvSpPr/>
      </xdr:nvSpPr>
      <xdr:spPr bwMode="auto">
        <a:xfrm>
          <a:off x="2857500" y="636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182827</xdr:rowOff>
    </xdr:from>
    <xdr:ext cx="762000" cy="259045"/>
    <xdr:sp macro="" textlink="">
      <xdr:nvSpPr>
        <xdr:cNvPr id="141" name="テキスト ボックス 140"/>
        <xdr:cNvSpPr txBox="1"/>
      </xdr:nvSpPr>
      <xdr:spPr>
        <a:xfrm>
          <a:off x="2527300" y="64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実質収支及び実質単年度収支は黒字ではあるが、今後も町税を含めた一般財源の確保が厳しい状況が見込まれ、引き続き事務事業の見直しや効率化を図ることが求められる。</a:t>
          </a:r>
          <a:endParaRPr lang="ja-JP" altLang="ja-JP" sz="1400">
            <a:solidFill>
              <a:sysClr val="windowText" lastClr="000000"/>
            </a:solidFill>
            <a:effectLst/>
          </a:endParaRPr>
        </a:p>
        <a:p>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財政調整基金残高・・・</a:t>
          </a:r>
          <a:r>
            <a:rPr lang="en-US" altLang="ja-JP" sz="1100">
              <a:solidFill>
                <a:sysClr val="windowText" lastClr="000000"/>
              </a:solidFill>
              <a:effectLst/>
              <a:latin typeface="+mn-lt"/>
              <a:ea typeface="+mn-ea"/>
              <a:cs typeface="+mn-cs"/>
            </a:rPr>
            <a:t>H22</a:t>
          </a:r>
          <a:r>
            <a:rPr lang="ja-JP" altLang="ja-JP" sz="1100">
              <a:solidFill>
                <a:sysClr val="windowText" lastClr="000000"/>
              </a:solidFill>
              <a:effectLst/>
              <a:latin typeface="+mn-lt"/>
              <a:ea typeface="+mn-ea"/>
              <a:cs typeface="+mn-cs"/>
            </a:rPr>
            <a:t>年度より基金の積み増しをしており、</a:t>
          </a:r>
          <a:r>
            <a:rPr lang="en-US" altLang="ja-JP" sz="1100">
              <a:solidFill>
                <a:sysClr val="windowText" lastClr="000000"/>
              </a:solidFill>
              <a:effectLst/>
              <a:latin typeface="+mn-lt"/>
              <a:ea typeface="+mn-ea"/>
              <a:cs typeface="+mn-cs"/>
            </a:rPr>
            <a:t>H26</a:t>
          </a:r>
          <a:r>
            <a:rPr lang="ja-JP" altLang="ja-JP" sz="1100">
              <a:solidFill>
                <a:sysClr val="windowText" lastClr="000000"/>
              </a:solidFill>
              <a:effectLst/>
              <a:latin typeface="+mn-lt"/>
              <a:ea typeface="+mn-ea"/>
              <a:cs typeface="+mn-cs"/>
            </a:rPr>
            <a:t>年度には標準財政規模に対し</a:t>
          </a:r>
          <a:r>
            <a:rPr lang="en-US" altLang="ja-JP" sz="1100">
              <a:solidFill>
                <a:sysClr val="windowText" lastClr="000000"/>
              </a:solidFill>
              <a:effectLst/>
              <a:latin typeface="+mn-lt"/>
              <a:ea typeface="+mn-ea"/>
              <a:cs typeface="+mn-cs"/>
            </a:rPr>
            <a:t>41</a:t>
          </a:r>
          <a:r>
            <a:rPr lang="ja-JP" altLang="ja-JP" sz="1100">
              <a:solidFill>
                <a:sysClr val="windowText" lastClr="000000"/>
              </a:solidFill>
              <a:effectLst/>
              <a:latin typeface="+mn-lt"/>
              <a:ea typeface="+mn-ea"/>
              <a:cs typeface="+mn-cs"/>
            </a:rPr>
            <a:t>％を超えている。</a:t>
          </a:r>
          <a:endParaRPr lang="ja-JP" altLang="ja-JP" sz="1400">
            <a:solidFill>
              <a:sysClr val="windowText" lastClr="000000"/>
            </a:solidFill>
            <a:effectLst/>
          </a:endParaRPr>
        </a:p>
        <a:p>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実質収支額・・・・・・・・・</a:t>
          </a:r>
          <a:r>
            <a:rPr lang="en-US" altLang="ja-JP" sz="1100">
              <a:solidFill>
                <a:sysClr val="windowText" lastClr="000000"/>
              </a:solidFill>
              <a:effectLst/>
              <a:latin typeface="+mn-lt"/>
              <a:ea typeface="+mn-ea"/>
              <a:cs typeface="+mn-cs"/>
            </a:rPr>
            <a:t>H26</a:t>
          </a:r>
          <a:r>
            <a:rPr lang="ja-JP" altLang="ja-JP" sz="1100">
              <a:solidFill>
                <a:sysClr val="windowText" lastClr="000000"/>
              </a:solidFill>
              <a:effectLst/>
              <a:latin typeface="+mn-lt"/>
              <a:ea typeface="+mn-ea"/>
              <a:cs typeface="+mn-cs"/>
            </a:rPr>
            <a:t>年度は臨時財政対策債など</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歳入が増加したため実質収支が増加した。</a:t>
          </a:r>
          <a:endParaRPr lang="ja-JP" altLang="ja-JP" sz="1400">
            <a:solidFill>
              <a:sysClr val="windowText" lastClr="000000"/>
            </a:solidFill>
            <a:effectLst/>
          </a:endParaRPr>
        </a:p>
        <a:p>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実質単年度収支・・・・・</a:t>
          </a:r>
          <a:r>
            <a:rPr lang="en-US" altLang="ja-JP" sz="1100">
              <a:solidFill>
                <a:sysClr val="windowText" lastClr="000000"/>
              </a:solidFill>
              <a:effectLst/>
              <a:latin typeface="+mn-lt"/>
              <a:ea typeface="+mn-ea"/>
              <a:cs typeface="+mn-cs"/>
            </a:rPr>
            <a:t>H23</a:t>
          </a:r>
          <a:r>
            <a:rPr lang="ja-JP" altLang="ja-JP" sz="1100">
              <a:solidFill>
                <a:sysClr val="windowText" lastClr="000000"/>
              </a:solidFill>
              <a:effectLst/>
              <a:latin typeface="+mn-lt"/>
              <a:ea typeface="+mn-ea"/>
              <a:cs typeface="+mn-cs"/>
            </a:rPr>
            <a:t>年度は一時的に赤字になったが、</a:t>
          </a:r>
          <a:r>
            <a:rPr lang="en-US" altLang="ja-JP" sz="1100">
              <a:solidFill>
                <a:sysClr val="windowText" lastClr="000000"/>
              </a:solidFill>
              <a:effectLst/>
              <a:latin typeface="+mn-lt"/>
              <a:ea typeface="+mn-ea"/>
              <a:cs typeface="+mn-cs"/>
            </a:rPr>
            <a:t>H26</a:t>
          </a:r>
          <a:r>
            <a:rPr lang="ja-JP" altLang="ja-JP" sz="1100">
              <a:solidFill>
                <a:sysClr val="windowText" lastClr="000000"/>
              </a:solidFill>
              <a:effectLst/>
              <a:latin typeface="+mn-lt"/>
              <a:ea typeface="+mn-ea"/>
              <a:cs typeface="+mn-cs"/>
            </a:rPr>
            <a:t>年度は標準財政規模に対し</a:t>
          </a:r>
          <a:r>
            <a:rPr lang="en-US" altLang="ja-JP" sz="1100">
              <a:solidFill>
                <a:sysClr val="windowText" lastClr="000000"/>
              </a:solidFill>
              <a:effectLst/>
              <a:latin typeface="+mn-lt"/>
              <a:ea typeface="+mn-ea"/>
              <a:cs typeface="+mn-cs"/>
            </a:rPr>
            <a:t>5.67</a:t>
          </a:r>
          <a:r>
            <a:rPr lang="ja-JP" altLang="ja-JP" sz="1100">
              <a:solidFill>
                <a:sysClr val="windowText" lastClr="000000"/>
              </a:solidFill>
              <a:effectLst/>
              <a:latin typeface="+mn-lt"/>
              <a:ea typeface="+mn-ea"/>
              <a:cs typeface="+mn-cs"/>
            </a:rPr>
            <a:t>％の黒字になっている。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連結実質赤字比率については、全会計において黒字であり赤字比率はない。しかしながら、今後特別会計における基金積立金の残高が減少し、一般会計からの他会計への繰入が増加することが予想されるため、歳出を最小限に留め健全な財政運営を行う必要がある。</a:t>
          </a:r>
          <a:endParaRPr lang="ja-JP" altLang="ja-JP" sz="1400">
            <a:solidFill>
              <a:sysClr val="windowText" lastClr="000000"/>
            </a:solidFill>
            <a:effectLst/>
          </a:endParaRPr>
        </a:p>
        <a:p>
          <a:pPr fontAlgn="base"/>
          <a:r>
            <a:rPr lang="ja-JP" altLang="ja-JP" sz="1100" baseline="0">
              <a:solidFill>
                <a:sysClr val="windowText" lastClr="000000"/>
              </a:solidFill>
              <a:effectLst/>
              <a:latin typeface="+mn-lt"/>
              <a:ea typeface="+mn-ea"/>
              <a:cs typeface="+mn-cs"/>
            </a:rPr>
            <a:t>　水道事業会計・・・</a:t>
          </a:r>
          <a:r>
            <a:rPr lang="en-US" altLang="ja-JP" sz="1100" baseline="0">
              <a:solidFill>
                <a:sysClr val="windowText" lastClr="000000"/>
              </a:solidFill>
              <a:effectLst/>
              <a:latin typeface="+mn-lt"/>
              <a:ea typeface="+mn-ea"/>
              <a:cs typeface="+mn-cs"/>
            </a:rPr>
            <a:t>H20</a:t>
          </a:r>
          <a:r>
            <a:rPr lang="ja-JP" altLang="ja-JP" sz="1100" baseline="0">
              <a:solidFill>
                <a:sysClr val="windowText" lastClr="000000"/>
              </a:solidFill>
              <a:effectLst/>
              <a:latin typeface="+mn-lt"/>
              <a:ea typeface="+mn-ea"/>
              <a:cs typeface="+mn-cs"/>
            </a:rPr>
            <a:t>年度以降、使用料金の減収などにより年々黒字は減少傾向にあり、</a:t>
          </a:r>
          <a:r>
            <a:rPr lang="en-US" altLang="ja-JP" sz="1100" baseline="0">
              <a:solidFill>
                <a:sysClr val="windowText" lastClr="000000"/>
              </a:solidFill>
              <a:effectLst/>
              <a:latin typeface="+mn-lt"/>
              <a:ea typeface="+mn-ea"/>
              <a:cs typeface="+mn-cs"/>
            </a:rPr>
            <a:t>H26</a:t>
          </a:r>
          <a:r>
            <a:rPr lang="ja-JP" altLang="ja-JP" sz="1100" baseline="0">
              <a:solidFill>
                <a:sysClr val="windowText" lastClr="000000"/>
              </a:solidFill>
              <a:effectLst/>
              <a:latin typeface="+mn-lt"/>
              <a:ea typeface="+mn-ea"/>
              <a:cs typeface="+mn-cs"/>
            </a:rPr>
            <a:t>年度には</a:t>
          </a:r>
          <a:r>
            <a:rPr lang="en-US" altLang="ja-JP" sz="1100" baseline="0">
              <a:solidFill>
                <a:sysClr val="windowText" lastClr="000000"/>
              </a:solidFill>
              <a:effectLst/>
              <a:latin typeface="+mn-lt"/>
              <a:ea typeface="+mn-ea"/>
              <a:cs typeface="+mn-cs"/>
            </a:rPr>
            <a:t>13.68</a:t>
          </a:r>
          <a:r>
            <a:rPr lang="ja-JP" altLang="ja-JP" sz="1100" baseline="0">
              <a:solidFill>
                <a:sysClr val="windowText" lastClr="000000"/>
              </a:solidFill>
              <a:effectLst/>
              <a:latin typeface="+mn-lt"/>
              <a:ea typeface="+mn-ea"/>
              <a:cs typeface="+mn-cs"/>
            </a:rPr>
            <a:t>％まで減少している。</a:t>
          </a:r>
          <a:endParaRPr lang="ja-JP" altLang="ja-JP" sz="1400">
            <a:solidFill>
              <a:sysClr val="windowText" lastClr="000000"/>
            </a:solidFill>
            <a:effectLst/>
          </a:endParaRPr>
        </a:p>
        <a:p>
          <a:pPr fontAlgn="base"/>
          <a:r>
            <a:rPr lang="ja-JP" altLang="ja-JP" sz="1100" baseline="0">
              <a:solidFill>
                <a:sysClr val="windowText" lastClr="000000"/>
              </a:solidFill>
              <a:effectLst/>
              <a:latin typeface="+mn-lt"/>
              <a:ea typeface="+mn-ea"/>
              <a:cs typeface="+mn-cs"/>
            </a:rPr>
            <a:t>　一般会計・・・</a:t>
          </a:r>
          <a:r>
            <a:rPr lang="ja-JP" altLang="ja-JP" sz="1100" b="0" i="0">
              <a:solidFill>
                <a:sysClr val="windowText" lastClr="000000"/>
              </a:solidFill>
              <a:effectLst/>
              <a:latin typeface="+mn-lt"/>
              <a:ea typeface="+mn-ea"/>
              <a:cs typeface="+mn-cs"/>
            </a:rPr>
            <a:t>東日本大震災に伴う補助金や減債基金繰入による繰上償還の皆減から</a:t>
          </a:r>
          <a:r>
            <a:rPr lang="ja-JP" altLang="ja-JP" sz="1100" baseline="0">
              <a:solidFill>
                <a:sysClr val="windowText" lastClr="000000"/>
              </a:solidFill>
              <a:effectLst/>
              <a:latin typeface="+mn-lt"/>
              <a:ea typeface="+mn-ea"/>
              <a:cs typeface="+mn-cs"/>
            </a:rPr>
            <a:t>歳入歳出ともに</a:t>
          </a:r>
          <a:r>
            <a:rPr lang="en-US" altLang="ja-JP" sz="1100" baseline="0">
              <a:solidFill>
                <a:sysClr val="windowText" lastClr="000000"/>
              </a:solidFill>
              <a:effectLst/>
              <a:latin typeface="+mn-lt"/>
              <a:ea typeface="+mn-ea"/>
              <a:cs typeface="+mn-cs"/>
            </a:rPr>
            <a:t>H25</a:t>
          </a:r>
          <a:r>
            <a:rPr lang="ja-JP" altLang="ja-JP" sz="1100" baseline="0">
              <a:solidFill>
                <a:sysClr val="windowText" lastClr="000000"/>
              </a:solidFill>
              <a:effectLst/>
              <a:latin typeface="+mn-lt"/>
              <a:ea typeface="+mn-ea"/>
              <a:cs typeface="+mn-cs"/>
            </a:rPr>
            <a:t>年度総額は大幅な減額となったが、臨時財政対策債の増加などにより</a:t>
          </a:r>
          <a:r>
            <a:rPr lang="en-US" altLang="ja-JP" sz="1100" baseline="0">
              <a:solidFill>
                <a:sysClr val="windowText" lastClr="000000"/>
              </a:solidFill>
              <a:effectLst/>
              <a:latin typeface="+mn-lt"/>
              <a:ea typeface="+mn-ea"/>
              <a:cs typeface="+mn-cs"/>
            </a:rPr>
            <a:t>12.55</a:t>
          </a:r>
          <a:r>
            <a:rPr lang="ja-JP" altLang="ja-JP" sz="1100" baseline="0">
              <a:solidFill>
                <a:sysClr val="windowText" lastClr="000000"/>
              </a:solidFill>
              <a:effectLst/>
              <a:latin typeface="+mn-lt"/>
              <a:ea typeface="+mn-ea"/>
              <a:cs typeface="+mn-cs"/>
            </a:rPr>
            <a:t>％に上昇している。</a:t>
          </a:r>
          <a:endParaRPr lang="ja-JP" altLang="ja-JP" sz="1400">
            <a:solidFill>
              <a:sysClr val="windowText" lastClr="000000"/>
            </a:solidFill>
            <a:effectLst/>
          </a:endParaRPr>
        </a:p>
        <a:p>
          <a:pPr fontAlgn="base"/>
          <a:r>
            <a:rPr lang="ja-JP" altLang="ja-JP" sz="1100" baseline="0">
              <a:solidFill>
                <a:srgbClr val="FF0000"/>
              </a:solidFill>
              <a:effectLst/>
              <a:latin typeface="+mn-lt"/>
              <a:ea typeface="+mn-ea"/>
              <a:cs typeface="+mn-cs"/>
            </a:rPr>
            <a:t>　</a:t>
          </a:r>
          <a:r>
            <a:rPr lang="ja-JP" altLang="ja-JP" sz="1100" baseline="0">
              <a:solidFill>
                <a:sysClr val="windowText" lastClr="000000"/>
              </a:solidFill>
              <a:effectLst/>
              <a:latin typeface="+mn-lt"/>
              <a:ea typeface="+mn-ea"/>
              <a:cs typeface="+mn-cs"/>
            </a:rPr>
            <a:t>国民健康保険特別会計・・・医療給付費等の増により一般会計からの繰入の他、基金の取崩しにより財政運営を行っており医療費の増減見通しにより</a:t>
          </a:r>
          <a:r>
            <a:rPr lang="en-US" altLang="ja-JP" sz="1100" baseline="0">
              <a:solidFill>
                <a:sysClr val="windowText" lastClr="000000"/>
              </a:solidFill>
              <a:effectLst/>
              <a:latin typeface="+mn-lt"/>
              <a:ea typeface="+mn-ea"/>
              <a:cs typeface="+mn-cs"/>
            </a:rPr>
            <a:t>1</a:t>
          </a:r>
          <a:r>
            <a:rPr lang="ja-JP" altLang="ja-JP" sz="1100" baseline="0">
              <a:solidFill>
                <a:sysClr val="windowText" lastClr="000000"/>
              </a:solidFill>
              <a:effectLst/>
              <a:latin typeface="+mn-lt"/>
              <a:ea typeface="+mn-ea"/>
              <a:cs typeface="+mn-cs"/>
            </a:rPr>
            <a:t>％前後の範囲で推移している。</a:t>
          </a:r>
          <a:endParaRPr lang="ja-JP" altLang="ja-JP" sz="1400">
            <a:solidFill>
              <a:sysClr val="windowText" lastClr="000000"/>
            </a:solidFill>
            <a:effectLst/>
          </a:endParaRPr>
        </a:p>
        <a:p>
          <a:pPr eaLnBrk="1" fontAlgn="base" latinLnBrk="0" hangingPunct="1"/>
          <a:r>
            <a:rPr lang="ja-JP" altLang="ja-JP" sz="1100" baseline="0">
              <a:solidFill>
                <a:srgbClr val="FF0000"/>
              </a:solidFill>
              <a:effectLst/>
              <a:latin typeface="+mn-lt"/>
              <a:ea typeface="+mn-ea"/>
              <a:cs typeface="+mn-cs"/>
            </a:rPr>
            <a:t>　</a:t>
          </a:r>
          <a:r>
            <a:rPr lang="ja-JP" altLang="ja-JP" sz="1100" baseline="0">
              <a:solidFill>
                <a:sysClr val="windowText" lastClr="000000"/>
              </a:solidFill>
              <a:effectLst/>
              <a:latin typeface="+mn-lt"/>
              <a:ea typeface="+mn-ea"/>
              <a:cs typeface="+mn-cs"/>
            </a:rPr>
            <a:t>公共下水道事業特別会計・・・一般会計からの繰入で財政運営を行っていることから黒字額は変動せず</a:t>
          </a:r>
          <a:r>
            <a:rPr lang="en-US" altLang="ja-JP" sz="1100" baseline="0">
              <a:solidFill>
                <a:sysClr val="windowText" lastClr="000000"/>
              </a:solidFill>
              <a:effectLst/>
              <a:latin typeface="+mn-lt"/>
              <a:ea typeface="+mn-ea"/>
              <a:cs typeface="+mn-cs"/>
            </a:rPr>
            <a:t>0.2</a:t>
          </a:r>
          <a:r>
            <a:rPr lang="ja-JP" altLang="ja-JP" sz="1100" baseline="0">
              <a:solidFill>
                <a:sysClr val="windowText" lastClr="000000"/>
              </a:solidFill>
              <a:effectLst/>
              <a:latin typeface="+mn-lt"/>
              <a:ea typeface="+mn-ea"/>
              <a:cs typeface="+mn-cs"/>
            </a:rPr>
            <a:t>％以内の範囲内に留まっている。</a:t>
          </a:r>
          <a:endParaRPr lang="ja-JP" altLang="ja-JP" sz="1400">
            <a:solidFill>
              <a:sysClr val="windowText" lastClr="000000"/>
            </a:solidFill>
            <a:effectLst/>
          </a:endParaRPr>
        </a:p>
        <a:p>
          <a:pPr eaLnBrk="1" fontAlgn="base" latinLnBrk="0" hangingPunct="1"/>
          <a:r>
            <a:rPr lang="ja-JP" altLang="ja-JP" sz="1100" baseline="0">
              <a:solidFill>
                <a:sysClr val="windowText" lastClr="000000"/>
              </a:solidFill>
              <a:effectLst/>
              <a:latin typeface="+mn-lt"/>
              <a:ea typeface="+mn-ea"/>
              <a:cs typeface="+mn-cs"/>
            </a:rPr>
            <a:t>　後期高齢者医療特別会計、農業集落排水事業特別会計・・・一般会計からの繰入で財政運営を行っていることから黒字額は変動せず</a:t>
          </a:r>
          <a:r>
            <a:rPr lang="en-US" altLang="ja-JP" sz="1100" baseline="0">
              <a:solidFill>
                <a:sysClr val="windowText" lastClr="000000"/>
              </a:solidFill>
              <a:effectLst/>
              <a:latin typeface="+mn-lt"/>
              <a:ea typeface="+mn-ea"/>
              <a:cs typeface="+mn-cs"/>
            </a:rPr>
            <a:t>0.05</a:t>
          </a:r>
          <a:r>
            <a:rPr lang="ja-JP" altLang="ja-JP" sz="1100" baseline="0">
              <a:solidFill>
                <a:sysClr val="windowText" lastClr="000000"/>
              </a:solidFill>
              <a:effectLst/>
              <a:latin typeface="+mn-lt"/>
              <a:ea typeface="+mn-ea"/>
              <a:cs typeface="+mn-cs"/>
            </a:rPr>
            <a:t>％以内の範囲に留まっている。</a:t>
          </a:r>
          <a:endParaRPr lang="ja-JP" altLang="ja-JP" sz="1400">
            <a:solidFill>
              <a:sysClr val="windowText" lastClr="000000"/>
            </a:solidFill>
            <a:effectLst/>
          </a:endParaRPr>
        </a:p>
        <a:p>
          <a:r>
            <a:rPr lang="ja-JP" altLang="ja-JP" sz="1100" baseline="0">
              <a:solidFill>
                <a:srgbClr val="FF0000"/>
              </a:solidFill>
              <a:effectLst/>
              <a:latin typeface="+mn-lt"/>
              <a:ea typeface="+mn-ea"/>
              <a:cs typeface="+mn-cs"/>
            </a:rPr>
            <a:t>　</a:t>
          </a:r>
          <a:r>
            <a:rPr lang="ja-JP" altLang="ja-JP" sz="1100" baseline="0">
              <a:solidFill>
                <a:sysClr val="windowText" lastClr="000000"/>
              </a:solidFill>
              <a:effectLst/>
              <a:latin typeface="+mn-lt"/>
              <a:ea typeface="+mn-ea"/>
              <a:cs typeface="+mn-cs"/>
            </a:rPr>
            <a:t>介護保険事業特別会計・・・保険給付費の増加などにより一般会計からも繰入を行っている状況であり、黒字額は変動せず</a:t>
          </a:r>
          <a:r>
            <a:rPr lang="en-US" altLang="ja-JP" sz="1100" baseline="0">
              <a:solidFill>
                <a:sysClr val="windowText" lastClr="000000"/>
              </a:solidFill>
              <a:effectLst/>
              <a:latin typeface="+mn-lt"/>
              <a:ea typeface="+mn-ea"/>
              <a:cs typeface="+mn-cs"/>
            </a:rPr>
            <a:t>0.3</a:t>
          </a:r>
          <a:r>
            <a:rPr lang="ja-JP" altLang="ja-JP" sz="1100" baseline="0">
              <a:solidFill>
                <a:sysClr val="windowText" lastClr="000000"/>
              </a:solidFill>
              <a:effectLst/>
              <a:latin typeface="+mn-lt"/>
              <a:ea typeface="+mn-ea"/>
              <a:cs typeface="+mn-cs"/>
            </a:rPr>
            <a:t>％以内の範囲内に留まっている。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rgbClr val="FF0000"/>
              </a:solidFill>
              <a:effectLst/>
              <a:latin typeface="+mn-lt"/>
              <a:ea typeface="+mn-ea"/>
              <a:cs typeface="+mn-cs"/>
            </a:rPr>
            <a:t>　</a:t>
          </a:r>
          <a:r>
            <a:rPr lang="ja-JP" altLang="ja-JP" sz="1100" b="0" i="0">
              <a:solidFill>
                <a:sysClr val="windowText" lastClr="000000"/>
              </a:solidFill>
              <a:effectLst/>
              <a:latin typeface="+mn-lt"/>
              <a:ea typeface="+mn-ea"/>
              <a:cs typeface="+mn-cs"/>
            </a:rPr>
            <a:t>実質公債費比率の分子は</a:t>
          </a:r>
          <a:r>
            <a:rPr lang="en-US" altLang="ja-JP" sz="1100" b="0" i="0">
              <a:solidFill>
                <a:sysClr val="windowText" lastClr="000000"/>
              </a:solidFill>
              <a:effectLst/>
              <a:latin typeface="+mn-lt"/>
              <a:ea typeface="+mn-ea"/>
              <a:cs typeface="+mn-cs"/>
            </a:rPr>
            <a:t>H19</a:t>
          </a:r>
          <a:r>
            <a:rPr lang="ja-JP" altLang="ja-JP" sz="1100" b="0" i="0">
              <a:solidFill>
                <a:sysClr val="windowText" lastClr="000000"/>
              </a:solidFill>
              <a:effectLst/>
              <a:latin typeface="+mn-lt"/>
              <a:ea typeface="+mn-ea"/>
              <a:cs typeface="+mn-cs"/>
            </a:rPr>
            <a:t>年度から年々減少傾向にあったが、</a:t>
          </a:r>
          <a:r>
            <a:rPr lang="en-US" altLang="ja-JP" sz="1100" b="0" i="0">
              <a:solidFill>
                <a:sysClr val="windowText" lastClr="000000"/>
              </a:solidFill>
              <a:effectLst/>
              <a:latin typeface="+mn-lt"/>
              <a:ea typeface="+mn-ea"/>
              <a:cs typeface="+mn-cs"/>
            </a:rPr>
            <a:t>H24</a:t>
          </a:r>
          <a:r>
            <a:rPr lang="ja-JP" altLang="ja-JP" sz="1100" b="0" i="0">
              <a:solidFill>
                <a:sysClr val="windowText" lastClr="000000"/>
              </a:solidFill>
              <a:effectLst/>
              <a:latin typeface="+mn-lt"/>
              <a:ea typeface="+mn-ea"/>
              <a:cs typeface="+mn-cs"/>
            </a:rPr>
            <a:t>年度はやや増加している。その要因としては、借り換えにより利子額が減少したものの、公債費負担適正化計画に基づく町債の繰上償還により元金償還額が増加したためである。</a:t>
          </a:r>
          <a:r>
            <a:rPr lang="en-US" altLang="ja-JP" sz="1100" b="0" i="0">
              <a:solidFill>
                <a:sysClr val="windowText" lastClr="000000"/>
              </a:solidFill>
              <a:effectLst/>
              <a:latin typeface="+mn-lt"/>
              <a:ea typeface="+mn-ea"/>
              <a:cs typeface="+mn-cs"/>
            </a:rPr>
            <a:t>H25</a:t>
          </a:r>
          <a:r>
            <a:rPr lang="ja-JP" altLang="ja-JP" sz="1100" b="0" i="0">
              <a:solidFill>
                <a:sysClr val="windowText" lastClr="000000"/>
              </a:solidFill>
              <a:effectLst/>
              <a:latin typeface="+mn-lt"/>
              <a:ea typeface="+mn-ea"/>
              <a:cs typeface="+mn-cs"/>
            </a:rPr>
            <a:t>年度は繰上償還や借入抑制の効果により再び減少とな</a:t>
          </a:r>
          <a:r>
            <a:rPr lang="ja-JP" altLang="en-US" sz="1100" b="0" i="0">
              <a:solidFill>
                <a:sysClr val="windowText" lastClr="000000"/>
              </a:solidFill>
              <a:effectLst/>
              <a:latin typeface="+mn-lt"/>
              <a:ea typeface="+mn-ea"/>
              <a:cs typeface="+mn-cs"/>
            </a:rPr>
            <a:t>り、</a:t>
          </a:r>
          <a:r>
            <a:rPr lang="en-US" altLang="ja-JP" sz="1100" b="0" i="0">
              <a:solidFill>
                <a:sysClr val="windowText" lastClr="000000"/>
              </a:solidFill>
              <a:effectLst/>
              <a:latin typeface="+mn-lt"/>
              <a:ea typeface="+mn-ea"/>
              <a:cs typeface="+mn-cs"/>
            </a:rPr>
            <a:t>H26</a:t>
          </a:r>
          <a:r>
            <a:rPr lang="ja-JP" altLang="en-US" sz="1100" b="0" i="0">
              <a:solidFill>
                <a:sysClr val="windowText" lastClr="000000"/>
              </a:solidFill>
              <a:effectLst/>
              <a:latin typeface="+mn-lt"/>
              <a:ea typeface="+mn-ea"/>
              <a:cs typeface="+mn-cs"/>
            </a:rPr>
            <a:t>年度も引き続き減少傾向になった</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a:solidFill>
                <a:srgbClr val="FF0000"/>
              </a:solidFill>
              <a:effectLst/>
              <a:latin typeface="+mn-lt"/>
              <a:ea typeface="+mn-ea"/>
              <a:cs typeface="+mn-cs"/>
            </a:rPr>
            <a:t>　</a:t>
          </a:r>
          <a:r>
            <a:rPr lang="en-US" altLang="ja-JP" sz="1100" b="0" i="0">
              <a:solidFill>
                <a:sysClr val="windowText" lastClr="000000"/>
              </a:solidFill>
              <a:effectLst/>
              <a:latin typeface="+mn-lt"/>
              <a:ea typeface="+mn-ea"/>
              <a:cs typeface="+mn-cs"/>
            </a:rPr>
            <a:t>H22</a:t>
          </a:r>
          <a:r>
            <a:rPr lang="ja-JP" altLang="ja-JP" sz="1100" b="0" i="0">
              <a:solidFill>
                <a:sysClr val="windowText" lastClr="000000"/>
              </a:solidFill>
              <a:effectLst/>
              <a:latin typeface="+mn-lt"/>
              <a:ea typeface="+mn-ea"/>
              <a:cs typeface="+mn-cs"/>
            </a:rPr>
            <a:t>年度以降は実質公債費比率が</a:t>
          </a:r>
          <a:r>
            <a:rPr lang="en-US" altLang="ja-JP" sz="1100" b="0" i="0">
              <a:solidFill>
                <a:sysClr val="windowText" lastClr="000000"/>
              </a:solidFill>
              <a:effectLst/>
              <a:latin typeface="+mn-lt"/>
              <a:ea typeface="+mn-ea"/>
              <a:cs typeface="+mn-cs"/>
            </a:rPr>
            <a:t>18</a:t>
          </a:r>
          <a:r>
            <a:rPr lang="ja-JP" altLang="ja-JP" sz="1100" b="0" i="0">
              <a:solidFill>
                <a:sysClr val="windowText" lastClr="000000"/>
              </a:solidFill>
              <a:effectLst/>
              <a:latin typeface="+mn-lt"/>
              <a:ea typeface="+mn-ea"/>
              <a:cs typeface="+mn-cs"/>
            </a:rPr>
            <a:t>％を下回っているものの引き続き公債費負担の適正化に努める必要がある。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将来負担比率の分子は</a:t>
          </a:r>
          <a:r>
            <a:rPr lang="en-US" altLang="ja-JP" sz="1100">
              <a:solidFill>
                <a:sysClr val="windowText" lastClr="000000"/>
              </a:solidFill>
              <a:effectLst/>
              <a:latin typeface="+mn-lt"/>
              <a:ea typeface="+mn-ea"/>
              <a:cs typeface="+mn-cs"/>
            </a:rPr>
            <a:t>H19</a:t>
          </a:r>
          <a:r>
            <a:rPr lang="ja-JP" altLang="ja-JP" sz="1100">
              <a:solidFill>
                <a:sysClr val="windowText" lastClr="000000"/>
              </a:solidFill>
              <a:effectLst/>
              <a:latin typeface="+mn-lt"/>
              <a:ea typeface="+mn-ea"/>
              <a:cs typeface="+mn-cs"/>
            </a:rPr>
            <a:t>年度から年々減少傾向にある。その要因としては、公債費負担適正化計画に基づく町債の繰上償還や借り換えにより地方債残高が減少したためである。充当可能財源については、繰上償還のため</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年度に減債基金が減少したものの、その後に財政調整基金を積み増したことにより</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H26</a:t>
          </a:r>
          <a:r>
            <a:rPr lang="ja-JP" altLang="en-US" sz="1100">
              <a:solidFill>
                <a:sysClr val="windowText" lastClr="000000"/>
              </a:solidFill>
              <a:effectLst/>
              <a:latin typeface="+mn-lt"/>
              <a:ea typeface="+mn-ea"/>
              <a:cs typeface="+mn-cs"/>
            </a:rPr>
            <a:t>年度の</a:t>
          </a:r>
          <a:r>
            <a:rPr lang="ja-JP" altLang="ja-JP" sz="1100">
              <a:solidFill>
                <a:sysClr val="windowText" lastClr="000000"/>
              </a:solidFill>
              <a:effectLst/>
              <a:latin typeface="+mn-lt"/>
              <a:ea typeface="+mn-ea"/>
              <a:cs typeface="+mn-cs"/>
            </a:rPr>
            <a:t>充当可能基金は前年度比</a:t>
          </a:r>
          <a:r>
            <a:rPr lang="en-US" altLang="ja-JP" sz="1100">
              <a:solidFill>
                <a:sysClr val="windowText" lastClr="000000"/>
              </a:solidFill>
              <a:effectLst/>
              <a:latin typeface="+mn-lt"/>
              <a:ea typeface="+mn-ea"/>
              <a:cs typeface="+mn-cs"/>
            </a:rPr>
            <a:t>1.5</a:t>
          </a:r>
          <a:r>
            <a:rPr lang="ja-JP" altLang="ja-JP" sz="1100">
              <a:solidFill>
                <a:sysClr val="windowText" lastClr="000000"/>
              </a:solidFill>
              <a:effectLst/>
              <a:latin typeface="+mn-lt"/>
              <a:ea typeface="+mn-ea"/>
              <a:cs typeface="+mn-cs"/>
            </a:rPr>
            <a:t>億円の増加になった。。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今後も公債費の抑制や基金の運用の適正化に努めマイナス比率の確保に努める。 </a:t>
          </a:r>
          <a:endParaRPr lang="en-US" altLang="ja-JP" sz="1100">
            <a:solidFill>
              <a:srgbClr val="FF0000"/>
            </a:solidFill>
            <a:effectLst/>
            <a:latin typeface="+mn-lt"/>
            <a:ea typeface="+mn-ea"/>
            <a:cs typeface="+mn-cs"/>
          </a:endParaRPr>
        </a:p>
        <a:p>
          <a:endParaRPr lang="ja-JP" altLang="ja-JP" sz="14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4171839</v>
      </c>
      <c r="BO4" s="379"/>
      <c r="BP4" s="379"/>
      <c r="BQ4" s="379"/>
      <c r="BR4" s="379"/>
      <c r="BS4" s="379"/>
      <c r="BT4" s="379"/>
      <c r="BU4" s="380"/>
      <c r="BV4" s="378">
        <v>4161456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12.6</v>
      </c>
      <c r="CU4" s="556"/>
      <c r="CV4" s="556"/>
      <c r="CW4" s="556"/>
      <c r="CX4" s="556"/>
      <c r="CY4" s="556"/>
      <c r="CZ4" s="556"/>
      <c r="DA4" s="557"/>
      <c r="DB4" s="555">
        <v>11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3774841</v>
      </c>
      <c r="BO5" s="384"/>
      <c r="BP5" s="384"/>
      <c r="BQ5" s="384"/>
      <c r="BR5" s="384"/>
      <c r="BS5" s="384"/>
      <c r="BT5" s="384"/>
      <c r="BU5" s="385"/>
      <c r="BV5" s="383">
        <v>3804747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87.6</v>
      </c>
      <c r="CU5" s="354"/>
      <c r="CV5" s="354"/>
      <c r="CW5" s="354"/>
      <c r="CX5" s="354"/>
      <c r="CY5" s="354"/>
      <c r="CZ5" s="354"/>
      <c r="DA5" s="355"/>
      <c r="DB5" s="353">
        <v>87.1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396998</v>
      </c>
      <c r="BO6" s="384"/>
      <c r="BP6" s="384"/>
      <c r="BQ6" s="384"/>
      <c r="BR6" s="384"/>
      <c r="BS6" s="384"/>
      <c r="BT6" s="384"/>
      <c r="BU6" s="385"/>
      <c r="BV6" s="383">
        <v>356709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95.1</v>
      </c>
      <c r="CU6" s="530"/>
      <c r="CV6" s="530"/>
      <c r="CW6" s="530"/>
      <c r="CX6" s="530"/>
      <c r="CY6" s="530"/>
      <c r="CZ6" s="530"/>
      <c r="DA6" s="531"/>
      <c r="DB6" s="529">
        <v>96.7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25513</v>
      </c>
      <c r="BO7" s="384"/>
      <c r="BP7" s="384"/>
      <c r="BQ7" s="384"/>
      <c r="BR7" s="384"/>
      <c r="BS7" s="384"/>
      <c r="BT7" s="384"/>
      <c r="BU7" s="385"/>
      <c r="BV7" s="383">
        <v>31030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2957835</v>
      </c>
      <c r="CU7" s="384"/>
      <c r="CV7" s="384"/>
      <c r="CW7" s="384"/>
      <c r="CX7" s="384"/>
      <c r="CY7" s="384"/>
      <c r="CZ7" s="384"/>
      <c r="DA7" s="385"/>
      <c r="DB7" s="383">
        <v>2969562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371485</v>
      </c>
      <c r="BO8" s="384"/>
      <c r="BP8" s="384"/>
      <c r="BQ8" s="384"/>
      <c r="BR8" s="384"/>
      <c r="BS8" s="384"/>
      <c r="BT8" s="384"/>
      <c r="BU8" s="385"/>
      <c r="BV8" s="383">
        <v>325679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0.79</v>
      </c>
      <c r="CU8" s="493"/>
      <c r="CV8" s="493"/>
      <c r="CW8" s="493"/>
      <c r="CX8" s="493"/>
      <c r="CY8" s="493"/>
      <c r="CZ8" s="493"/>
      <c r="DA8" s="494"/>
      <c r="DB8" s="492">
        <v>0.8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9410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45806</v>
      </c>
      <c r="BO9" s="384"/>
      <c r="BP9" s="384"/>
      <c r="BQ9" s="384"/>
      <c r="BR9" s="384"/>
      <c r="BS9" s="384"/>
      <c r="BT9" s="384"/>
      <c r="BU9" s="385"/>
      <c r="BV9" s="383">
        <v>30083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11.9</v>
      </c>
      <c r="CU9" s="354"/>
      <c r="CV9" s="354"/>
      <c r="CW9" s="354"/>
      <c r="CX9" s="354"/>
      <c r="CY9" s="354"/>
      <c r="CZ9" s="354"/>
      <c r="DA9" s="355"/>
      <c r="DB9" s="353">
        <v>13.2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9873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121778</v>
      </c>
      <c r="BO10" s="384"/>
      <c r="BP10" s="384"/>
      <c r="BQ10" s="384"/>
      <c r="BR10" s="384"/>
      <c r="BS10" s="384"/>
      <c r="BT10" s="384"/>
      <c r="BU10" s="385"/>
      <c r="BV10" s="383">
        <v>165295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40000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9127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3392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8994</v>
      </c>
      <c r="S13" s="485"/>
      <c r="T13" s="485"/>
      <c r="U13" s="485"/>
      <c r="V13" s="486"/>
      <c r="W13" s="472" t="s">
        <v>123</v>
      </c>
      <c r="X13" s="396"/>
      <c r="Y13" s="396"/>
      <c r="Z13" s="396"/>
      <c r="AA13" s="396"/>
      <c r="AB13" s="397"/>
      <c r="AC13" s="359">
        <v>237</v>
      </c>
      <c r="AD13" s="360"/>
      <c r="AE13" s="360"/>
      <c r="AF13" s="360"/>
      <c r="AG13" s="361"/>
      <c r="AH13" s="359">
        <v>282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167584</v>
      </c>
      <c r="BO13" s="384"/>
      <c r="BP13" s="384"/>
      <c r="BQ13" s="384"/>
      <c r="BR13" s="384"/>
      <c r="BS13" s="384"/>
      <c r="BT13" s="384"/>
      <c r="BU13" s="385"/>
      <c r="BV13" s="383">
        <v>231986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13.9</v>
      </c>
      <c r="CU13" s="354"/>
      <c r="CV13" s="354"/>
      <c r="CW13" s="354"/>
      <c r="CX13" s="354"/>
      <c r="CY13" s="354"/>
      <c r="CZ13" s="354"/>
      <c r="DA13" s="355"/>
      <c r="DB13" s="353">
        <v>14.5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9273</v>
      </c>
      <c r="S14" s="485"/>
      <c r="T14" s="485"/>
      <c r="U14" s="485"/>
      <c r="V14" s="486"/>
      <c r="W14" s="487"/>
      <c r="X14" s="399"/>
      <c r="Y14" s="399"/>
      <c r="Z14" s="399"/>
      <c r="AA14" s="399"/>
      <c r="AB14" s="400"/>
      <c r="AC14" s="477">
        <v>5.3</v>
      </c>
      <c r="AD14" s="478"/>
      <c r="AE14" s="478"/>
      <c r="AF14" s="478"/>
      <c r="AG14" s="479"/>
      <c r="AH14" s="477">
        <v>5.6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34.1</v>
      </c>
      <c r="CU14" s="456"/>
      <c r="CV14" s="456"/>
      <c r="CW14" s="456"/>
      <c r="CX14" s="456"/>
      <c r="CY14" s="456"/>
      <c r="CZ14" s="456"/>
      <c r="DA14" s="457"/>
      <c r="DB14" s="488">
        <v>48.6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9151</v>
      </c>
      <c r="S15" s="485"/>
      <c r="T15" s="485"/>
      <c r="U15" s="485"/>
      <c r="V15" s="486"/>
      <c r="W15" s="472" t="s">
        <v>130</v>
      </c>
      <c r="X15" s="396"/>
      <c r="Y15" s="396"/>
      <c r="Z15" s="396"/>
      <c r="AA15" s="396"/>
      <c r="AB15" s="397"/>
      <c r="AC15" s="359">
        <v>1893</v>
      </c>
      <c r="AD15" s="360"/>
      <c r="AE15" s="360"/>
      <c r="AF15" s="360"/>
      <c r="AG15" s="361"/>
      <c r="AH15" s="359">
        <v>2182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1771169</v>
      </c>
      <c r="BO15" s="379"/>
      <c r="BP15" s="379"/>
      <c r="BQ15" s="379"/>
      <c r="BR15" s="379"/>
      <c r="BS15" s="379"/>
      <c r="BT15" s="379"/>
      <c r="BU15" s="380"/>
      <c r="BV15" s="378">
        <v>1699635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42.1</v>
      </c>
      <c r="AD16" s="478"/>
      <c r="AE16" s="478"/>
      <c r="AF16" s="478"/>
      <c r="AG16" s="479"/>
      <c r="AH16" s="477">
        <v>43.3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2176088</v>
      </c>
      <c r="BO16" s="384"/>
      <c r="BP16" s="384"/>
      <c r="BQ16" s="384"/>
      <c r="BR16" s="384"/>
      <c r="BS16" s="384"/>
      <c r="BT16" s="384"/>
      <c r="BU16" s="385"/>
      <c r="BV16" s="383">
        <v>2158215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2363</v>
      </c>
      <c r="AD17" s="360"/>
      <c r="AE17" s="360"/>
      <c r="AF17" s="360"/>
      <c r="AG17" s="361"/>
      <c r="AH17" s="359">
        <v>2492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2304184</v>
      </c>
      <c r="BO17" s="384"/>
      <c r="BP17" s="384"/>
      <c r="BQ17" s="384"/>
      <c r="BR17" s="384"/>
      <c r="BS17" s="384"/>
      <c r="BT17" s="384"/>
      <c r="BU17" s="385"/>
      <c r="BV17" s="383">
        <v>2212312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23.11</v>
      </c>
      <c r="M18" s="448"/>
      <c r="N18" s="448"/>
      <c r="O18" s="448"/>
      <c r="P18" s="448"/>
      <c r="Q18" s="448"/>
      <c r="R18" s="449"/>
      <c r="S18" s="449"/>
      <c r="T18" s="449"/>
      <c r="U18" s="449"/>
      <c r="V18" s="450"/>
      <c r="W18" s="464"/>
      <c r="X18" s="465"/>
      <c r="Y18" s="465"/>
      <c r="Z18" s="465"/>
      <c r="AA18" s="465"/>
      <c r="AB18" s="473"/>
      <c r="AC18" s="347">
        <v>52.6</v>
      </c>
      <c r="AD18" s="348"/>
      <c r="AE18" s="348"/>
      <c r="AF18" s="348"/>
      <c r="AG18" s="451"/>
      <c r="AH18" s="347">
        <v>49.4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2745848</v>
      </c>
      <c r="BO18" s="384"/>
      <c r="BP18" s="384"/>
      <c r="BQ18" s="384"/>
      <c r="BR18" s="384"/>
      <c r="BS18" s="384"/>
      <c r="BT18" s="384"/>
      <c r="BU18" s="385"/>
      <c r="BV18" s="383">
        <v>2637585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407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3632667</v>
      </c>
      <c r="BO19" s="384"/>
      <c r="BP19" s="384"/>
      <c r="BQ19" s="384"/>
      <c r="BR19" s="384"/>
      <c r="BS19" s="384"/>
      <c r="BT19" s="384"/>
      <c r="BU19" s="385"/>
      <c r="BV19" s="383">
        <v>3588944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2927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3550880</v>
      </c>
      <c r="BO23" s="384"/>
      <c r="BP23" s="384"/>
      <c r="BQ23" s="384"/>
      <c r="BR23" s="384"/>
      <c r="BS23" s="384"/>
      <c r="BT23" s="384"/>
      <c r="BU23" s="385"/>
      <c r="BV23" s="383">
        <v>3683440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7980</v>
      </c>
      <c r="R24" s="360"/>
      <c r="S24" s="360"/>
      <c r="T24" s="360"/>
      <c r="U24" s="360"/>
      <c r="V24" s="361"/>
      <c r="W24" s="425"/>
      <c r="X24" s="416"/>
      <c r="Y24" s="417"/>
      <c r="Z24" s="356" t="s">
        <v>154</v>
      </c>
      <c r="AA24" s="357"/>
      <c r="AB24" s="357"/>
      <c r="AC24" s="357"/>
      <c r="AD24" s="357"/>
      <c r="AE24" s="357"/>
      <c r="AF24" s="357"/>
      <c r="AG24" s="358"/>
      <c r="AH24" s="359">
        <v>82</v>
      </c>
      <c r="AI24" s="360"/>
      <c r="AJ24" s="360"/>
      <c r="AK24" s="360"/>
      <c r="AL24" s="361"/>
      <c r="AM24" s="359">
        <v>255020</v>
      </c>
      <c r="AN24" s="360"/>
      <c r="AO24" s="360"/>
      <c r="AP24" s="360"/>
      <c r="AQ24" s="360"/>
      <c r="AR24" s="361"/>
      <c r="AS24" s="359">
        <v>3110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2413883</v>
      </c>
      <c r="BO24" s="384"/>
      <c r="BP24" s="384"/>
      <c r="BQ24" s="384"/>
      <c r="BR24" s="384"/>
      <c r="BS24" s="384"/>
      <c r="BT24" s="384"/>
      <c r="BU24" s="385"/>
      <c r="BV24" s="383">
        <v>2441365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6220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428739</v>
      </c>
      <c r="BO25" s="379"/>
      <c r="BP25" s="379"/>
      <c r="BQ25" s="379"/>
      <c r="BR25" s="379"/>
      <c r="BS25" s="379"/>
      <c r="BT25" s="379"/>
      <c r="BU25" s="380"/>
      <c r="BV25" s="378">
        <v>924167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5700</v>
      </c>
      <c r="R26" s="360"/>
      <c r="S26" s="360"/>
      <c r="T26" s="360"/>
      <c r="U26" s="360"/>
      <c r="V26" s="361"/>
      <c r="W26" s="425"/>
      <c r="X26" s="416"/>
      <c r="Y26" s="417"/>
      <c r="Z26" s="356" t="s">
        <v>160</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3550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128793</v>
      </c>
      <c r="BO27" s="387"/>
      <c r="BP27" s="387"/>
      <c r="BQ27" s="387"/>
      <c r="BR27" s="387"/>
      <c r="BS27" s="387"/>
      <c r="BT27" s="387"/>
      <c r="BU27" s="388"/>
      <c r="BV27" s="386">
        <v>128622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3160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1223108</v>
      </c>
      <c r="BO28" s="379"/>
      <c r="BP28" s="379"/>
      <c r="BQ28" s="379"/>
      <c r="BR28" s="379"/>
      <c r="BS28" s="379"/>
      <c r="BT28" s="379"/>
      <c r="BU28" s="380"/>
      <c r="BV28" s="378">
        <v>1101330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8</v>
      </c>
      <c r="M29" s="360"/>
      <c r="N29" s="360"/>
      <c r="O29" s="360"/>
      <c r="P29" s="361"/>
      <c r="Q29" s="359">
        <v>3010</v>
      </c>
      <c r="R29" s="360"/>
      <c r="S29" s="360"/>
      <c r="T29" s="360"/>
      <c r="U29" s="360"/>
      <c r="V29" s="361"/>
      <c r="W29" s="426"/>
      <c r="X29" s="427"/>
      <c r="Y29" s="428"/>
      <c r="Z29" s="356" t="s">
        <v>170</v>
      </c>
      <c r="AA29" s="357"/>
      <c r="AB29" s="357"/>
      <c r="AC29" s="357"/>
      <c r="AD29" s="357"/>
      <c r="AE29" s="357"/>
      <c r="AF29" s="357"/>
      <c r="AG29" s="358"/>
      <c r="AH29" s="359">
        <v>82</v>
      </c>
      <c r="AI29" s="360"/>
      <c r="AJ29" s="360"/>
      <c r="AK29" s="360"/>
      <c r="AL29" s="361"/>
      <c r="AM29" s="359">
        <v>255020</v>
      </c>
      <c r="AN29" s="360"/>
      <c r="AO29" s="360"/>
      <c r="AP29" s="360"/>
      <c r="AQ29" s="360"/>
      <c r="AR29" s="361"/>
      <c r="AS29" s="359">
        <v>3110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83178</v>
      </c>
      <c r="BO29" s="384"/>
      <c r="BP29" s="384"/>
      <c r="BQ29" s="384"/>
      <c r="BR29" s="384"/>
      <c r="BS29" s="384"/>
      <c r="BT29" s="384"/>
      <c r="BU29" s="385"/>
      <c r="BV29" s="383">
        <v>83074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1090109</v>
      </c>
      <c r="BO30" s="387"/>
      <c r="BP30" s="387"/>
      <c r="BQ30" s="387"/>
      <c r="BR30" s="387"/>
      <c r="BS30" s="387"/>
      <c r="BT30" s="387"/>
      <c r="BU30" s="388"/>
      <c r="BV30" s="386">
        <v>1081264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五霞まちづくり交流センター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茨城租税債権管理機構（一般会計）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さしま環境管理事務組合（一般会計）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さしま環境管理事務組合（清水丘聖地霊園管理事業特別会計）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さしま環境管理事務組合（ごみ処理施設建設用地取得特別会計）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茨城県西南地方広域市町村圏事務組合（一般会計）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茨城県西南地方広域市町村圏事務組合（利根老人ホーム事業特別会計）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1" t="s">
        <v>24</v>
      </c>
      <c r="C41" s="1182"/>
      <c r="D41" s="81"/>
      <c r="E41" s="1183" t="s">
        <v>25</v>
      </c>
      <c r="F41" s="1183"/>
      <c r="G41" s="1183"/>
      <c r="H41" s="1184"/>
      <c r="I41" s="82">
        <v>4372</v>
      </c>
      <c r="J41" s="83">
        <v>4178</v>
      </c>
      <c r="K41" s="83">
        <v>3795</v>
      </c>
      <c r="L41" s="83">
        <v>3683</v>
      </c>
      <c r="M41" s="84">
        <v>3551</v>
      </c>
    </row>
    <row r="42" spans="2:13" ht="27.75" customHeight="1" x14ac:dyDescent="0.15">
      <c r="B42" s="1171"/>
      <c r="C42" s="1172"/>
      <c r="D42" s="85"/>
      <c r="E42" s="1175" t="s">
        <v>26</v>
      </c>
      <c r="F42" s="1175"/>
      <c r="G42" s="1175"/>
      <c r="H42" s="1176"/>
      <c r="I42" s="86" t="s">
        <v>482</v>
      </c>
      <c r="J42" s="87" t="s">
        <v>482</v>
      </c>
      <c r="K42" s="87" t="s">
        <v>482</v>
      </c>
      <c r="L42" s="87" t="s">
        <v>482</v>
      </c>
      <c r="M42" s="88" t="s">
        <v>482</v>
      </c>
    </row>
    <row r="43" spans="2:13" ht="27.75" customHeight="1" x14ac:dyDescent="0.15">
      <c r="B43" s="1171"/>
      <c r="C43" s="1172"/>
      <c r="D43" s="85"/>
      <c r="E43" s="1175" t="s">
        <v>27</v>
      </c>
      <c r="F43" s="1175"/>
      <c r="G43" s="1175"/>
      <c r="H43" s="1176"/>
      <c r="I43" s="86">
        <v>4469</v>
      </c>
      <c r="J43" s="87">
        <v>4523</v>
      </c>
      <c r="K43" s="87">
        <v>4553</v>
      </c>
      <c r="L43" s="87">
        <v>4330</v>
      </c>
      <c r="M43" s="88">
        <v>4141</v>
      </c>
    </row>
    <row r="44" spans="2:13" ht="27.75" customHeight="1" x14ac:dyDescent="0.15">
      <c r="B44" s="1171"/>
      <c r="C44" s="1172"/>
      <c r="D44" s="85"/>
      <c r="E44" s="1175" t="s">
        <v>28</v>
      </c>
      <c r="F44" s="1175"/>
      <c r="G44" s="1175"/>
      <c r="H44" s="1176"/>
      <c r="I44" s="86">
        <v>458</v>
      </c>
      <c r="J44" s="87">
        <v>408</v>
      </c>
      <c r="K44" s="87">
        <v>404</v>
      </c>
      <c r="L44" s="87">
        <v>370</v>
      </c>
      <c r="M44" s="88">
        <v>348</v>
      </c>
    </row>
    <row r="45" spans="2:13" ht="27.75" customHeight="1" x14ac:dyDescent="0.15">
      <c r="B45" s="1171"/>
      <c r="C45" s="1172"/>
      <c r="D45" s="85"/>
      <c r="E45" s="1175" t="s">
        <v>29</v>
      </c>
      <c r="F45" s="1175"/>
      <c r="G45" s="1175"/>
      <c r="H45" s="1176"/>
      <c r="I45" s="86">
        <v>1072</v>
      </c>
      <c r="J45" s="87">
        <v>1069</v>
      </c>
      <c r="K45" s="87">
        <v>1049</v>
      </c>
      <c r="L45" s="87">
        <v>942</v>
      </c>
      <c r="M45" s="88">
        <v>960</v>
      </c>
    </row>
    <row r="46" spans="2:13" ht="27.75" customHeight="1" x14ac:dyDescent="0.15">
      <c r="B46" s="1171"/>
      <c r="C46" s="1172"/>
      <c r="D46" s="85"/>
      <c r="E46" s="1175" t="s">
        <v>30</v>
      </c>
      <c r="F46" s="1175"/>
      <c r="G46" s="1175"/>
      <c r="H46" s="1176"/>
      <c r="I46" s="86" t="s">
        <v>482</v>
      </c>
      <c r="J46" s="87" t="s">
        <v>482</v>
      </c>
      <c r="K46" s="87" t="s">
        <v>482</v>
      </c>
      <c r="L46" s="87" t="s">
        <v>482</v>
      </c>
      <c r="M46" s="88" t="s">
        <v>482</v>
      </c>
    </row>
    <row r="47" spans="2:13" ht="27.75" customHeight="1" x14ac:dyDescent="0.15">
      <c r="B47" s="1171"/>
      <c r="C47" s="1172"/>
      <c r="D47" s="85"/>
      <c r="E47" s="1175" t="s">
        <v>31</v>
      </c>
      <c r="F47" s="1175"/>
      <c r="G47" s="1175"/>
      <c r="H47" s="1176"/>
      <c r="I47" s="86" t="s">
        <v>482</v>
      </c>
      <c r="J47" s="87" t="s">
        <v>482</v>
      </c>
      <c r="K47" s="87" t="s">
        <v>482</v>
      </c>
      <c r="L47" s="87" t="s">
        <v>482</v>
      </c>
      <c r="M47" s="88" t="s">
        <v>482</v>
      </c>
    </row>
    <row r="48" spans="2:13" ht="27.75" customHeight="1" x14ac:dyDescent="0.15">
      <c r="B48" s="1173"/>
      <c r="C48" s="1174"/>
      <c r="D48" s="85"/>
      <c r="E48" s="1175" t="s">
        <v>32</v>
      </c>
      <c r="F48" s="1175"/>
      <c r="G48" s="1175"/>
      <c r="H48" s="1176"/>
      <c r="I48" s="86" t="s">
        <v>482</v>
      </c>
      <c r="J48" s="87" t="s">
        <v>482</v>
      </c>
      <c r="K48" s="87" t="s">
        <v>482</v>
      </c>
      <c r="L48" s="87" t="s">
        <v>482</v>
      </c>
      <c r="M48" s="88" t="s">
        <v>482</v>
      </c>
    </row>
    <row r="49" spans="2:13" ht="27.75" customHeight="1" x14ac:dyDescent="0.15">
      <c r="B49" s="1169" t="s">
        <v>33</v>
      </c>
      <c r="C49" s="1170"/>
      <c r="D49" s="89"/>
      <c r="E49" s="1175" t="s">
        <v>34</v>
      </c>
      <c r="F49" s="1175"/>
      <c r="G49" s="1175"/>
      <c r="H49" s="1176"/>
      <c r="I49" s="86">
        <v>2001</v>
      </c>
      <c r="J49" s="87">
        <v>2505</v>
      </c>
      <c r="K49" s="87">
        <v>2305</v>
      </c>
      <c r="L49" s="87">
        <v>2449</v>
      </c>
      <c r="M49" s="88">
        <v>2600</v>
      </c>
    </row>
    <row r="50" spans="2:13" ht="27.75" customHeight="1" x14ac:dyDescent="0.15">
      <c r="B50" s="1171"/>
      <c r="C50" s="1172"/>
      <c r="D50" s="85"/>
      <c r="E50" s="1175" t="s">
        <v>35</v>
      </c>
      <c r="F50" s="1175"/>
      <c r="G50" s="1175"/>
      <c r="H50" s="1176"/>
      <c r="I50" s="86">
        <v>30</v>
      </c>
      <c r="J50" s="87">
        <v>31</v>
      </c>
      <c r="K50" s="87">
        <v>33</v>
      </c>
      <c r="L50" s="87">
        <v>29</v>
      </c>
      <c r="M50" s="88">
        <v>23</v>
      </c>
    </row>
    <row r="51" spans="2:13" ht="27.75" customHeight="1" x14ac:dyDescent="0.15">
      <c r="B51" s="1173"/>
      <c r="C51" s="1174"/>
      <c r="D51" s="85"/>
      <c r="E51" s="1175" t="s">
        <v>36</v>
      </c>
      <c r="F51" s="1175"/>
      <c r="G51" s="1175"/>
      <c r="H51" s="1176"/>
      <c r="I51" s="86">
        <v>5768</v>
      </c>
      <c r="J51" s="87">
        <v>5629</v>
      </c>
      <c r="K51" s="87">
        <v>5644</v>
      </c>
      <c r="L51" s="87">
        <v>5621</v>
      </c>
      <c r="M51" s="88">
        <v>5524</v>
      </c>
    </row>
    <row r="52" spans="2:13" ht="27.75" customHeight="1" thickBot="1" x14ac:dyDescent="0.2">
      <c r="B52" s="1177" t="s">
        <v>37</v>
      </c>
      <c r="C52" s="1178"/>
      <c r="D52" s="90"/>
      <c r="E52" s="1179" t="s">
        <v>38</v>
      </c>
      <c r="F52" s="1179"/>
      <c r="G52" s="1179"/>
      <c r="H52" s="1180"/>
      <c r="I52" s="91">
        <v>2572</v>
      </c>
      <c r="J52" s="92">
        <v>2014</v>
      </c>
      <c r="K52" s="92">
        <v>1819</v>
      </c>
      <c r="L52" s="92">
        <v>1226</v>
      </c>
      <c r="M52" s="93">
        <v>853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18710</v>
      </c>
      <c r="E3" s="116"/>
      <c r="F3" s="117">
        <v>133616</v>
      </c>
      <c r="G3" s="118"/>
      <c r="H3" s="119"/>
    </row>
    <row r="4" spans="1:8" x14ac:dyDescent="0.15">
      <c r="A4" s="120"/>
      <c r="B4" s="121"/>
      <c r="C4" s="122"/>
      <c r="D4" s="123">
        <v>18520</v>
      </c>
      <c r="E4" s="124"/>
      <c r="F4" s="125">
        <v>57933</v>
      </c>
      <c r="G4" s="126"/>
      <c r="H4" s="127"/>
    </row>
    <row r="5" spans="1:8" x14ac:dyDescent="0.15">
      <c r="A5" s="108" t="s">
        <v>515</v>
      </c>
      <c r="B5" s="113"/>
      <c r="C5" s="114"/>
      <c r="D5" s="115">
        <v>7864</v>
      </c>
      <c r="E5" s="116"/>
      <c r="F5" s="117">
        <v>96333</v>
      </c>
      <c r="G5" s="118"/>
      <c r="H5" s="119"/>
    </row>
    <row r="6" spans="1:8" x14ac:dyDescent="0.15">
      <c r="A6" s="120"/>
      <c r="B6" s="121"/>
      <c r="C6" s="122"/>
      <c r="D6" s="123">
        <v>6983</v>
      </c>
      <c r="E6" s="124"/>
      <c r="F6" s="125">
        <v>57060</v>
      </c>
      <c r="G6" s="126"/>
      <c r="H6" s="127"/>
    </row>
    <row r="7" spans="1:8" x14ac:dyDescent="0.15">
      <c r="A7" s="108" t="s">
        <v>516</v>
      </c>
      <c r="B7" s="113"/>
      <c r="C7" s="114"/>
      <c r="D7" s="115">
        <v>15504</v>
      </c>
      <c r="E7" s="116"/>
      <c r="F7" s="117">
        <v>117673</v>
      </c>
      <c r="G7" s="118"/>
      <c r="H7" s="119"/>
    </row>
    <row r="8" spans="1:8" x14ac:dyDescent="0.15">
      <c r="A8" s="120"/>
      <c r="B8" s="121"/>
      <c r="C8" s="122"/>
      <c r="D8" s="123">
        <v>9235</v>
      </c>
      <c r="E8" s="124"/>
      <c r="F8" s="125">
        <v>62359</v>
      </c>
      <c r="G8" s="126"/>
      <c r="H8" s="127"/>
    </row>
    <row r="9" spans="1:8" x14ac:dyDescent="0.15">
      <c r="A9" s="108" t="s">
        <v>517</v>
      </c>
      <c r="B9" s="113"/>
      <c r="C9" s="114"/>
      <c r="D9" s="115">
        <v>23785</v>
      </c>
      <c r="E9" s="116"/>
      <c r="F9" s="117">
        <v>118223</v>
      </c>
      <c r="G9" s="118"/>
      <c r="H9" s="119"/>
    </row>
    <row r="10" spans="1:8" x14ac:dyDescent="0.15">
      <c r="A10" s="120"/>
      <c r="B10" s="121"/>
      <c r="C10" s="122"/>
      <c r="D10" s="123">
        <v>14445</v>
      </c>
      <c r="E10" s="124"/>
      <c r="F10" s="125">
        <v>57106</v>
      </c>
      <c r="G10" s="126"/>
      <c r="H10" s="127"/>
    </row>
    <row r="11" spans="1:8" x14ac:dyDescent="0.15">
      <c r="A11" s="108" t="s">
        <v>518</v>
      </c>
      <c r="B11" s="113"/>
      <c r="C11" s="114"/>
      <c r="D11" s="115">
        <v>17858</v>
      </c>
      <c r="E11" s="116"/>
      <c r="F11" s="117">
        <v>128485</v>
      </c>
      <c r="G11" s="118"/>
      <c r="H11" s="119"/>
    </row>
    <row r="12" spans="1:8" x14ac:dyDescent="0.15">
      <c r="A12" s="120"/>
      <c r="B12" s="121"/>
      <c r="C12" s="128"/>
      <c r="D12" s="123">
        <v>15609</v>
      </c>
      <c r="E12" s="124"/>
      <c r="F12" s="125">
        <v>62765</v>
      </c>
      <c r="G12" s="126"/>
      <c r="H12" s="127"/>
    </row>
    <row r="13" spans="1:8" x14ac:dyDescent="0.15">
      <c r="A13" s="108"/>
      <c r="B13" s="113"/>
      <c r="C13" s="129"/>
      <c r="D13" s="130">
        <v>16744</v>
      </c>
      <c r="E13" s="131"/>
      <c r="F13" s="132">
        <v>118866</v>
      </c>
      <c r="G13" s="133"/>
      <c r="H13" s="119"/>
    </row>
    <row r="14" spans="1:8" x14ac:dyDescent="0.15">
      <c r="A14" s="120"/>
      <c r="B14" s="121"/>
      <c r="C14" s="122"/>
      <c r="D14" s="123">
        <v>12958</v>
      </c>
      <c r="E14" s="124"/>
      <c r="F14" s="125">
        <v>59445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19.43</v>
      </c>
      <c r="C19" s="134">
        <f>ROUND(VALUE(SUBSTITUTE(実質収支比率等に係る経年分析!G$48,"▲","-")),2)</f>
        <v>8.5500000000000007</v>
      </c>
      <c r="D19" s="134">
        <f>ROUND(VALUE(SUBSTITUTE(実質収支比率等に係る経年分析!H$48,"▲","-")),2)</f>
        <v>9.99</v>
      </c>
      <c r="E19" s="134">
        <f>ROUND(VALUE(SUBSTITUTE(実質収支比率等に係る経年分析!I$48,"▲","-")),2)</f>
        <v>10.97</v>
      </c>
      <c r="F19" s="134">
        <f>ROUND(VALUE(SUBSTITUTE(実質収支比率等に係る経年分析!J$48,"▲","-")),2)</f>
        <v>12.56</v>
      </c>
    </row>
    <row r="20" spans="1:11" x14ac:dyDescent="0.15">
      <c r="A20" s="134" t="s">
        <v>43</v>
      </c>
      <c r="B20" s="134">
        <f>ROUND(VALUE(SUBSTITUTE(実質収支比率等に係る経年分析!F$47,"▲","-")),2)</f>
        <v>27.35</v>
      </c>
      <c r="C20" s="134">
        <f>ROUND(VALUE(SUBSTITUTE(実質収支比率等に係る経年分析!G$47,"▲","-")),2)</f>
        <v>27.83</v>
      </c>
      <c r="D20" s="134">
        <f>ROUND(VALUE(SUBSTITUTE(実質収支比率等に係る経年分析!H$47,"▲","-")),2)</f>
        <v>31.74</v>
      </c>
      <c r="E20" s="134">
        <f>ROUND(VALUE(SUBSTITUTE(実質収支比率等に係る経年分析!I$47,"▲","-")),2)</f>
        <v>37.090000000000003</v>
      </c>
      <c r="F20" s="134">
        <f>ROUND(VALUE(SUBSTITUTE(実質収支比率等に係る経年分析!J$47,"▲","-")),2)</f>
        <v>41.35</v>
      </c>
    </row>
    <row r="21" spans="1:11" x14ac:dyDescent="0.15">
      <c r="A21" s="134" t="s">
        <v>44</v>
      </c>
      <c r="B21" s="134">
        <f>IF(ISNUMBER(VALUE(SUBSTITUTE(実質収支比率等に係る経年分析!F$49,"▲","-"))),ROUND(VALUE(SUBSTITUTE(実質収支比率等に係る経年分析!F$49,"▲","-")),2),NA())</f>
        <v>21.11</v>
      </c>
      <c r="C21" s="134">
        <f>IF(ISNUMBER(VALUE(SUBSTITUTE(実質収支比率等に係る経年分析!G$49,"▲","-"))),ROUND(VALUE(SUBSTITUTE(実質収支比率等に係る経年分析!G$49,"▲","-")),2),NA())</f>
        <v>-7.47</v>
      </c>
      <c r="D21" s="134">
        <f>IF(ISNUMBER(VALUE(SUBSTITUTE(実質収支比率等に係る経年分析!H$49,"▲","-"))),ROUND(VALUE(SUBSTITUTE(実質収支比率等に係る経年分析!H$49,"▲","-")),2),NA())</f>
        <v>11.6</v>
      </c>
      <c r="E21" s="134">
        <f>IF(ISNUMBER(VALUE(SUBSTITUTE(実質収支比率等に係る経年分析!I$49,"▲","-"))),ROUND(VALUE(SUBSTITUTE(実質収支比率等に係る経年分析!I$49,"▲","-")),2),NA())</f>
        <v>7.81</v>
      </c>
      <c r="F21" s="134">
        <f>IF(ISNUMBER(VALUE(SUBSTITUTE(実質収支比率等に係る経年分析!J$49,"▲","-"))),ROUND(VALUE(SUBSTITUTE(実質収支比率等に係る経年分析!J$49,"▲","-")),2),NA())</f>
        <v>5.67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1.1399999999999999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19.420000000000002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8.5500000000000007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12.55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17.739999999999998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429</v>
      </c>
      <c r="E42" s="136"/>
      <c r="F42" s="136"/>
      <c r="G42" s="136">
        <f>'実質公債費比率（分子）の構造'!L$52</f>
        <v>438</v>
      </c>
      <c r="H42" s="136"/>
      <c r="I42" s="136"/>
      <c r="J42" s="136">
        <f>'実質公債費比率（分子）の構造'!M$52</f>
        <v>446</v>
      </c>
      <c r="K42" s="136"/>
      <c r="L42" s="136"/>
      <c r="M42" s="136">
        <f>'実質公債費比率（分子）の構造'!N$52</f>
        <v>450</v>
      </c>
      <c r="N42" s="136"/>
      <c r="O42" s="136"/>
      <c r="P42" s="136">
        <f>'実質公債費比率（分子）の構造'!O$52</f>
        <v>464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57</v>
      </c>
      <c r="C45" s="136"/>
      <c r="D45" s="136"/>
      <c r="E45" s="136">
        <f>'実質公債費比率（分子）の構造'!L$49</f>
        <v>68</v>
      </c>
      <c r="F45" s="136"/>
      <c r="G45" s="136"/>
      <c r="H45" s="136">
        <f>'実質公債費比率（分子）の構造'!M$49</f>
        <v>66</v>
      </c>
      <c r="I45" s="136"/>
      <c r="J45" s="136"/>
      <c r="K45" s="136">
        <f>'実質公債費比率（分子）の構造'!N$49</f>
        <v>64</v>
      </c>
      <c r="L45" s="136"/>
      <c r="M45" s="136"/>
      <c r="N45" s="136">
        <f>'実質公債費比率（分子）の構造'!O$49</f>
        <v>60</v>
      </c>
      <c r="O45" s="136"/>
      <c r="P45" s="136"/>
    </row>
    <row r="46" spans="1:16" x14ac:dyDescent="0.15">
      <c r="A46" s="136" t="s">
        <v>55</v>
      </c>
      <c r="B46" s="136">
        <f>'実質公債費比率（分子）の構造'!K$48</f>
        <v>318</v>
      </c>
      <c r="C46" s="136"/>
      <c r="D46" s="136"/>
      <c r="E46" s="136">
        <f>'実質公債費比率（分子）の構造'!L$48</f>
        <v>305</v>
      </c>
      <c r="F46" s="136"/>
      <c r="G46" s="136"/>
      <c r="H46" s="136">
        <f>'実質公債費比率（分子）の構造'!M$48</f>
        <v>323</v>
      </c>
      <c r="I46" s="136"/>
      <c r="J46" s="136"/>
      <c r="K46" s="136">
        <f>'実質公債費比率（分子）の構造'!N$48</f>
        <v>300</v>
      </c>
      <c r="L46" s="136"/>
      <c r="M46" s="136"/>
      <c r="N46" s="136">
        <f>'実質公債費比率（分子）の構造'!O$48</f>
        <v>283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432</v>
      </c>
      <c r="C49" s="136"/>
      <c r="D49" s="136"/>
      <c r="E49" s="136">
        <f>'実質公債費比率（分子）の構造'!L$45</f>
        <v>432</v>
      </c>
      <c r="F49" s="136"/>
      <c r="G49" s="136"/>
      <c r="H49" s="136">
        <f>'実質公債費比率（分子）の構造'!M$45</f>
        <v>447</v>
      </c>
      <c r="I49" s="136"/>
      <c r="J49" s="136"/>
      <c r="K49" s="136">
        <f>'実質公債費比率（分子）の構造'!N$45</f>
        <v>433</v>
      </c>
      <c r="L49" s="136"/>
      <c r="M49" s="136"/>
      <c r="N49" s="136">
        <f>'実質公債費比率（分子）の構造'!O$45</f>
        <v>433</v>
      </c>
      <c r="O49" s="136"/>
      <c r="P49" s="136"/>
    </row>
    <row r="50" spans="1:16" x14ac:dyDescent="0.15">
      <c r="A50" s="136" t="s">
        <v>59</v>
      </c>
      <c r="B50" s="136" t="e">
        <f>NA()</f>
        <v>#N/A</v>
      </c>
      <c r="C50" s="136">
        <f>IF(ISNUMBER('実質公債費比率（分子）の構造'!K$53),'実質公債費比率（分子）の構造'!K$53,NA())</f>
        <v>378</v>
      </c>
      <c r="D50" s="136" t="e">
        <f>NA()</f>
        <v>#N/A</v>
      </c>
      <c r="E50" s="136" t="e">
        <f>NA()</f>
        <v>#N/A</v>
      </c>
      <c r="F50" s="136">
        <f>IF(ISNUMBER('実質公債費比率（分子）の構造'!L$53),'実質公債費比率（分子）の構造'!L$53,NA())</f>
        <v>367</v>
      </c>
      <c r="G50" s="136" t="e">
        <f>NA()</f>
        <v>#N/A</v>
      </c>
      <c r="H50" s="136" t="e">
        <f>NA()</f>
        <v>#N/A</v>
      </c>
      <c r="I50" s="136">
        <f>IF(ISNUMBER('実質公債費比率（分子）の構造'!M$53),'実質公債費比率（分子）の構造'!M$53,NA())</f>
        <v>390</v>
      </c>
      <c r="J50" s="136" t="e">
        <f>NA()</f>
        <v>#N/A</v>
      </c>
      <c r="K50" s="136" t="e">
        <f>NA()</f>
        <v>#N/A</v>
      </c>
      <c r="L50" s="136">
        <f>IF(ISNUMBER('実質公債費比率（分子）の構造'!N$53),'実質公債費比率（分子）の構造'!N$53,NA())</f>
        <v>347</v>
      </c>
      <c r="M50" s="136" t="e">
        <f>NA()</f>
        <v>#N/A</v>
      </c>
      <c r="N50" s="136" t="e">
        <f>NA()</f>
        <v>#N/A</v>
      </c>
      <c r="O50" s="136">
        <f>IF(ISNUMBER('実質公債費比率（分子）の構造'!O$53),'実質公債費比率（分子）の構造'!O$53,NA())</f>
        <v>312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5768</v>
      </c>
      <c r="E56" s="135"/>
      <c r="F56" s="135"/>
      <c r="G56" s="135">
        <f>'将来負担比率（分子）の構造'!J$51</f>
        <v>5629</v>
      </c>
      <c r="H56" s="135"/>
      <c r="I56" s="135"/>
      <c r="J56" s="135">
        <f>'将来負担比率（分子）の構造'!K$51</f>
        <v>5644</v>
      </c>
      <c r="K56" s="135"/>
      <c r="L56" s="135"/>
      <c r="M56" s="135">
        <f>'将来負担比率（分子）の構造'!L$51</f>
        <v>5621</v>
      </c>
      <c r="N56" s="135"/>
      <c r="O56" s="135"/>
      <c r="P56" s="135">
        <f>'将来負担比率（分子）の構造'!M$51</f>
        <v>5524</v>
      </c>
    </row>
    <row r="57" spans="1:16" x14ac:dyDescent="0.15">
      <c r="A57" s="135" t="s">
        <v>35</v>
      </c>
      <c r="B57" s="135"/>
      <c r="C57" s="135"/>
      <c r="D57" s="135">
        <f>'将来負担比率（分子）の構造'!I$50</f>
        <v>30</v>
      </c>
      <c r="E57" s="135"/>
      <c r="F57" s="135"/>
      <c r="G57" s="135">
        <f>'将来負担比率（分子）の構造'!J$50</f>
        <v>31</v>
      </c>
      <c r="H57" s="135"/>
      <c r="I57" s="135"/>
      <c r="J57" s="135">
        <f>'将来負担比率（分子）の構造'!K$50</f>
        <v>33</v>
      </c>
      <c r="K57" s="135"/>
      <c r="L57" s="135"/>
      <c r="M57" s="135">
        <f>'将来負担比率（分子）の構造'!L$50</f>
        <v>29</v>
      </c>
      <c r="N57" s="135"/>
      <c r="O57" s="135"/>
      <c r="P57" s="135">
        <f>'将来負担比率（分子）の構造'!M$50</f>
        <v>23</v>
      </c>
    </row>
    <row r="58" spans="1:16" x14ac:dyDescent="0.15">
      <c r="A58" s="135" t="s">
        <v>34</v>
      </c>
      <c r="B58" s="135"/>
      <c r="C58" s="135"/>
      <c r="D58" s="135">
        <f>'将来負担比率（分子）の構造'!I$49</f>
        <v>2001</v>
      </c>
      <c r="E58" s="135"/>
      <c r="F58" s="135"/>
      <c r="G58" s="135">
        <f>'将来負担比率（分子）の構造'!J$49</f>
        <v>2505</v>
      </c>
      <c r="H58" s="135"/>
      <c r="I58" s="135"/>
      <c r="J58" s="135">
        <f>'将来負担比率（分子）の構造'!K$49</f>
        <v>2305</v>
      </c>
      <c r="K58" s="135"/>
      <c r="L58" s="135"/>
      <c r="M58" s="135">
        <f>'将来負担比率（分子）の構造'!L$49</f>
        <v>2449</v>
      </c>
      <c r="N58" s="135"/>
      <c r="O58" s="135"/>
      <c r="P58" s="135">
        <f>'将来負担比率（分子）の構造'!M$49</f>
        <v>2600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1072</v>
      </c>
      <c r="C62" s="135"/>
      <c r="D62" s="135"/>
      <c r="E62" s="135">
        <f>'将来負担比率（分子）の構造'!J$45</f>
        <v>1069</v>
      </c>
      <c r="F62" s="135"/>
      <c r="G62" s="135"/>
      <c r="H62" s="135">
        <f>'将来負担比率（分子）の構造'!K$45</f>
        <v>1049</v>
      </c>
      <c r="I62" s="135"/>
      <c r="J62" s="135"/>
      <c r="K62" s="135">
        <f>'将来負担比率（分子）の構造'!L$45</f>
        <v>942</v>
      </c>
      <c r="L62" s="135"/>
      <c r="M62" s="135"/>
      <c r="N62" s="135">
        <f>'将来負担比率（分子）の構造'!M$45</f>
        <v>960</v>
      </c>
      <c r="O62" s="135"/>
      <c r="P62" s="135"/>
    </row>
    <row r="63" spans="1:16" x14ac:dyDescent="0.15">
      <c r="A63" s="135" t="s">
        <v>28</v>
      </c>
      <c r="B63" s="135">
        <f>'将来負担比率（分子）の構造'!I$44</f>
        <v>458</v>
      </c>
      <c r="C63" s="135"/>
      <c r="D63" s="135"/>
      <c r="E63" s="135">
        <f>'将来負担比率（分子）の構造'!J$44</f>
        <v>408</v>
      </c>
      <c r="F63" s="135"/>
      <c r="G63" s="135"/>
      <c r="H63" s="135">
        <f>'将来負担比率（分子）の構造'!K$44</f>
        <v>404</v>
      </c>
      <c r="I63" s="135"/>
      <c r="J63" s="135"/>
      <c r="K63" s="135">
        <f>'将来負担比率（分子）の構造'!L$44</f>
        <v>370</v>
      </c>
      <c r="L63" s="135"/>
      <c r="M63" s="135"/>
      <c r="N63" s="135">
        <f>'将来負担比率（分子）の構造'!M$44</f>
        <v>348</v>
      </c>
      <c r="O63" s="135"/>
      <c r="P63" s="135"/>
    </row>
    <row r="64" spans="1:16" x14ac:dyDescent="0.15">
      <c r="A64" s="135" t="s">
        <v>27</v>
      </c>
      <c r="B64" s="135">
        <f>'将来負担比率（分子）の構造'!I$43</f>
        <v>4469</v>
      </c>
      <c r="C64" s="135"/>
      <c r="D64" s="135"/>
      <c r="E64" s="135">
        <f>'将来負担比率（分子）の構造'!J$43</f>
        <v>4523</v>
      </c>
      <c r="F64" s="135"/>
      <c r="G64" s="135"/>
      <c r="H64" s="135">
        <f>'将来負担比率（分子）の構造'!K$43</f>
        <v>4553</v>
      </c>
      <c r="I64" s="135"/>
      <c r="J64" s="135"/>
      <c r="K64" s="135">
        <f>'将来負担比率（分子）の構造'!L$43</f>
        <v>4330</v>
      </c>
      <c r="L64" s="135"/>
      <c r="M64" s="135"/>
      <c r="N64" s="135">
        <f>'将来負担比率（分子）の構造'!M$43</f>
        <v>4141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4372</v>
      </c>
      <c r="C66" s="135"/>
      <c r="D66" s="135"/>
      <c r="E66" s="135">
        <f>'将来負担比率（分子）の構造'!J$41</f>
        <v>4178</v>
      </c>
      <c r="F66" s="135"/>
      <c r="G66" s="135"/>
      <c r="H66" s="135">
        <f>'将来負担比率（分子）の構造'!K$41</f>
        <v>3795</v>
      </c>
      <c r="I66" s="135"/>
      <c r="J66" s="135"/>
      <c r="K66" s="135">
        <f>'将来負担比率（分子）の構造'!L$41</f>
        <v>3683</v>
      </c>
      <c r="L66" s="135"/>
      <c r="M66" s="135"/>
      <c r="N66" s="135">
        <f>'将来負担比率（分子）の構造'!M$41</f>
        <v>3551</v>
      </c>
      <c r="O66" s="135"/>
      <c r="P66" s="135"/>
    </row>
    <row r="67" spans="1:16" x14ac:dyDescent="0.15">
      <c r="A67" s="135" t="s">
        <v>63</v>
      </c>
      <c r="B67" s="135" t="e">
        <f>NA()</f>
        <v>#N/A</v>
      </c>
      <c r="C67" s="135">
        <f>IF(ISNUMBER('将来負担比率（分子）の構造'!I$52), IF('将来負担比率（分子）の構造'!I$52 &lt; 0, 0, '将来負担比率（分子）の構造'!I$52), NA())</f>
        <v>2572</v>
      </c>
      <c r="D67" s="135" t="e">
        <f>NA()</f>
        <v>#N/A</v>
      </c>
      <c r="E67" s="135" t="e">
        <f>NA()</f>
        <v>#N/A</v>
      </c>
      <c r="F67" s="135">
        <f>IF(ISNUMBER('将来負担比率（分子）の構造'!J$52), IF('将来負担比率（分子）の構造'!J$52 &lt; 0, 0, '将来負担比率（分子）の構造'!J$52), NA())</f>
        <v>2014</v>
      </c>
      <c r="G67" s="135" t="e">
        <f>NA()</f>
        <v>#N/A</v>
      </c>
      <c r="H67" s="135" t="e">
        <f>NA()</f>
        <v>#N/A</v>
      </c>
      <c r="I67" s="135">
        <f>IF(ISNUMBER('将来負担比率（分子）の構造'!K$52), IF('将来負担比率（分子）の構造'!K$52 &lt; 0, 0, '将来負担比率（分子）の構造'!K$52), NA())</f>
        <v>1819</v>
      </c>
      <c r="J67" s="135" t="e">
        <f>NA()</f>
        <v>#N/A</v>
      </c>
      <c r="K67" s="135" t="e">
        <f>NA()</f>
        <v>#N/A</v>
      </c>
      <c r="L67" s="135">
        <f>IF(ISNUMBER('将来負担比率（分子）の構造'!L$52), IF('将来負担比率（分子）の構造'!L$52 &lt; 0, 0, '将来負担比率（分子）の構造'!L$52), NA())</f>
        <v>1226</v>
      </c>
      <c r="M67" s="135" t="e">
        <f>NA()</f>
        <v>#N/A</v>
      </c>
      <c r="N67" s="135" t="e">
        <f>NA()</f>
        <v>#N/A</v>
      </c>
      <c r="O67" s="135">
        <f>IF(ISNUMBER('将来負担比率（分子）の構造'!M$52), IF('将来負担比率（分子）の構造'!M$52 &lt; 0, 0, '将来負担比率（分子）の構造'!M$52), NA())</f>
        <v>853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2245196</v>
      </c>
      <c r="S5" s="639"/>
      <c r="T5" s="639"/>
      <c r="U5" s="639"/>
      <c r="V5" s="639"/>
      <c r="W5" s="639"/>
      <c r="X5" s="639"/>
      <c r="Y5" s="686"/>
      <c r="Z5" s="699">
        <v>53.8</v>
      </c>
      <c r="AA5" s="699"/>
      <c r="AB5" s="699"/>
      <c r="AC5" s="699"/>
      <c r="AD5" s="700">
        <v>2245196</v>
      </c>
      <c r="AE5" s="700"/>
      <c r="AF5" s="700"/>
      <c r="AG5" s="700"/>
      <c r="AH5" s="700"/>
      <c r="AI5" s="700"/>
      <c r="AJ5" s="700"/>
      <c r="AK5" s="700"/>
      <c r="AL5" s="687">
        <v>77.8</v>
      </c>
      <c r="AM5" s="656"/>
      <c r="AN5" s="656"/>
      <c r="AO5" s="688"/>
      <c r="AP5" s="675" t="s">
        <v>208</v>
      </c>
      <c r="AQ5" s="676"/>
      <c r="AR5" s="676"/>
      <c r="AS5" s="676"/>
      <c r="AT5" s="676"/>
      <c r="AU5" s="676"/>
      <c r="AV5" s="676"/>
      <c r="AW5" s="676"/>
      <c r="AX5" s="676"/>
      <c r="AY5" s="676"/>
      <c r="AZ5" s="676"/>
      <c r="BA5" s="676"/>
      <c r="BB5" s="676"/>
      <c r="BC5" s="676"/>
      <c r="BD5" s="676"/>
      <c r="BE5" s="676"/>
      <c r="BF5" s="677"/>
      <c r="BG5" s="588">
        <v>2245196</v>
      </c>
      <c r="BH5" s="589"/>
      <c r="BI5" s="589"/>
      <c r="BJ5" s="589"/>
      <c r="BK5" s="589"/>
      <c r="BL5" s="589"/>
      <c r="BM5" s="589"/>
      <c r="BN5" s="590"/>
      <c r="BO5" s="641">
        <v>100</v>
      </c>
      <c r="BP5" s="641"/>
      <c r="BQ5" s="641"/>
      <c r="BR5" s="641"/>
      <c r="BS5" s="642">
        <v>66137</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55260</v>
      </c>
      <c r="S6" s="589"/>
      <c r="T6" s="589"/>
      <c r="U6" s="589"/>
      <c r="V6" s="589"/>
      <c r="W6" s="589"/>
      <c r="X6" s="589"/>
      <c r="Y6" s="590"/>
      <c r="Z6" s="641">
        <v>1.3</v>
      </c>
      <c r="AA6" s="641"/>
      <c r="AB6" s="641"/>
      <c r="AC6" s="641"/>
      <c r="AD6" s="642">
        <v>55260</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2245196</v>
      </c>
      <c r="BH6" s="589"/>
      <c r="BI6" s="589"/>
      <c r="BJ6" s="589"/>
      <c r="BK6" s="589"/>
      <c r="BL6" s="589"/>
      <c r="BM6" s="589"/>
      <c r="BN6" s="590"/>
      <c r="BO6" s="641">
        <v>100</v>
      </c>
      <c r="BP6" s="641"/>
      <c r="BQ6" s="641"/>
      <c r="BR6" s="641"/>
      <c r="BS6" s="642">
        <v>66137</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81041</v>
      </c>
      <c r="CS6" s="589"/>
      <c r="CT6" s="589"/>
      <c r="CU6" s="589"/>
      <c r="CV6" s="589"/>
      <c r="CW6" s="589"/>
      <c r="CX6" s="589"/>
      <c r="CY6" s="590"/>
      <c r="CZ6" s="641">
        <v>2.1</v>
      </c>
      <c r="DA6" s="641"/>
      <c r="DB6" s="641"/>
      <c r="DC6" s="641"/>
      <c r="DD6" s="594" t="s">
        <v>215</v>
      </c>
      <c r="DE6" s="589"/>
      <c r="DF6" s="589"/>
      <c r="DG6" s="589"/>
      <c r="DH6" s="589"/>
      <c r="DI6" s="589"/>
      <c r="DJ6" s="589"/>
      <c r="DK6" s="589"/>
      <c r="DL6" s="589"/>
      <c r="DM6" s="589"/>
      <c r="DN6" s="589"/>
      <c r="DO6" s="589"/>
      <c r="DP6" s="590"/>
      <c r="DQ6" s="594">
        <v>81041</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1817</v>
      </c>
      <c r="S7" s="589"/>
      <c r="T7" s="589"/>
      <c r="U7" s="589"/>
      <c r="V7" s="589"/>
      <c r="W7" s="589"/>
      <c r="X7" s="589"/>
      <c r="Y7" s="590"/>
      <c r="Z7" s="641">
        <v>0</v>
      </c>
      <c r="AA7" s="641"/>
      <c r="AB7" s="641"/>
      <c r="AC7" s="641"/>
      <c r="AD7" s="642">
        <v>1817</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813833</v>
      </c>
      <c r="BH7" s="589"/>
      <c r="BI7" s="589"/>
      <c r="BJ7" s="589"/>
      <c r="BK7" s="589"/>
      <c r="BL7" s="589"/>
      <c r="BM7" s="589"/>
      <c r="BN7" s="590"/>
      <c r="BO7" s="641">
        <v>36.200000000000003</v>
      </c>
      <c r="BP7" s="641"/>
      <c r="BQ7" s="641"/>
      <c r="BR7" s="641"/>
      <c r="BS7" s="642">
        <v>66137</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650134</v>
      </c>
      <c r="CS7" s="589"/>
      <c r="CT7" s="589"/>
      <c r="CU7" s="589"/>
      <c r="CV7" s="589"/>
      <c r="CW7" s="589"/>
      <c r="CX7" s="589"/>
      <c r="CY7" s="590"/>
      <c r="CZ7" s="641">
        <v>17.2</v>
      </c>
      <c r="DA7" s="641"/>
      <c r="DB7" s="641"/>
      <c r="DC7" s="641"/>
      <c r="DD7" s="594">
        <v>21318</v>
      </c>
      <c r="DE7" s="589"/>
      <c r="DF7" s="589"/>
      <c r="DG7" s="589"/>
      <c r="DH7" s="589"/>
      <c r="DI7" s="589"/>
      <c r="DJ7" s="589"/>
      <c r="DK7" s="589"/>
      <c r="DL7" s="589"/>
      <c r="DM7" s="589"/>
      <c r="DN7" s="589"/>
      <c r="DO7" s="589"/>
      <c r="DP7" s="590"/>
      <c r="DQ7" s="594">
        <v>610625</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7229</v>
      </c>
      <c r="S8" s="589"/>
      <c r="T8" s="589"/>
      <c r="U8" s="589"/>
      <c r="V8" s="589"/>
      <c r="W8" s="589"/>
      <c r="X8" s="589"/>
      <c r="Y8" s="590"/>
      <c r="Z8" s="641">
        <v>0.2</v>
      </c>
      <c r="AA8" s="641"/>
      <c r="AB8" s="641"/>
      <c r="AC8" s="641"/>
      <c r="AD8" s="642">
        <v>7229</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15836</v>
      </c>
      <c r="BH8" s="589"/>
      <c r="BI8" s="589"/>
      <c r="BJ8" s="589"/>
      <c r="BK8" s="589"/>
      <c r="BL8" s="589"/>
      <c r="BM8" s="589"/>
      <c r="BN8" s="590"/>
      <c r="BO8" s="641">
        <v>0.7</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1014697</v>
      </c>
      <c r="CS8" s="589"/>
      <c r="CT8" s="589"/>
      <c r="CU8" s="589"/>
      <c r="CV8" s="589"/>
      <c r="CW8" s="589"/>
      <c r="CX8" s="589"/>
      <c r="CY8" s="590"/>
      <c r="CZ8" s="641">
        <v>26.9</v>
      </c>
      <c r="DA8" s="641"/>
      <c r="DB8" s="641"/>
      <c r="DC8" s="641"/>
      <c r="DD8" s="594" t="s">
        <v>215</v>
      </c>
      <c r="DE8" s="589"/>
      <c r="DF8" s="589"/>
      <c r="DG8" s="589"/>
      <c r="DH8" s="589"/>
      <c r="DI8" s="589"/>
      <c r="DJ8" s="589"/>
      <c r="DK8" s="589"/>
      <c r="DL8" s="589"/>
      <c r="DM8" s="589"/>
      <c r="DN8" s="589"/>
      <c r="DO8" s="589"/>
      <c r="DP8" s="590"/>
      <c r="DQ8" s="594">
        <v>616464</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4271</v>
      </c>
      <c r="S9" s="589"/>
      <c r="T9" s="589"/>
      <c r="U9" s="589"/>
      <c r="V9" s="589"/>
      <c r="W9" s="589"/>
      <c r="X9" s="589"/>
      <c r="Y9" s="590"/>
      <c r="Z9" s="641">
        <v>0.1</v>
      </c>
      <c r="AA9" s="641"/>
      <c r="AB9" s="641"/>
      <c r="AC9" s="641"/>
      <c r="AD9" s="642">
        <v>4271</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392056</v>
      </c>
      <c r="BH9" s="589"/>
      <c r="BI9" s="589"/>
      <c r="BJ9" s="589"/>
      <c r="BK9" s="589"/>
      <c r="BL9" s="589"/>
      <c r="BM9" s="589"/>
      <c r="BN9" s="590"/>
      <c r="BO9" s="641">
        <v>17.5</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469574</v>
      </c>
      <c r="CS9" s="589"/>
      <c r="CT9" s="589"/>
      <c r="CU9" s="589"/>
      <c r="CV9" s="589"/>
      <c r="CW9" s="589"/>
      <c r="CX9" s="589"/>
      <c r="CY9" s="590"/>
      <c r="CZ9" s="641">
        <v>12.4</v>
      </c>
      <c r="DA9" s="641"/>
      <c r="DB9" s="641"/>
      <c r="DC9" s="641"/>
      <c r="DD9" s="594">
        <v>23668</v>
      </c>
      <c r="DE9" s="589"/>
      <c r="DF9" s="589"/>
      <c r="DG9" s="589"/>
      <c r="DH9" s="589"/>
      <c r="DI9" s="589"/>
      <c r="DJ9" s="589"/>
      <c r="DK9" s="589"/>
      <c r="DL9" s="589"/>
      <c r="DM9" s="589"/>
      <c r="DN9" s="589"/>
      <c r="DO9" s="589"/>
      <c r="DP9" s="590"/>
      <c r="DQ9" s="594">
        <v>462925</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145706</v>
      </c>
      <c r="S10" s="589"/>
      <c r="T10" s="589"/>
      <c r="U10" s="589"/>
      <c r="V10" s="589"/>
      <c r="W10" s="589"/>
      <c r="X10" s="589"/>
      <c r="Y10" s="590"/>
      <c r="Z10" s="641">
        <v>3.5</v>
      </c>
      <c r="AA10" s="641"/>
      <c r="AB10" s="641"/>
      <c r="AC10" s="641"/>
      <c r="AD10" s="642">
        <v>145706</v>
      </c>
      <c r="AE10" s="642"/>
      <c r="AF10" s="642"/>
      <c r="AG10" s="642"/>
      <c r="AH10" s="642"/>
      <c r="AI10" s="642"/>
      <c r="AJ10" s="642"/>
      <c r="AK10" s="642"/>
      <c r="AL10" s="611">
        <v>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70104</v>
      </c>
      <c r="BH10" s="589"/>
      <c r="BI10" s="589"/>
      <c r="BJ10" s="589"/>
      <c r="BK10" s="589"/>
      <c r="BL10" s="589"/>
      <c r="BM10" s="589"/>
      <c r="BN10" s="590"/>
      <c r="BO10" s="641">
        <v>3.1</v>
      </c>
      <c r="BP10" s="641"/>
      <c r="BQ10" s="641"/>
      <c r="BR10" s="641"/>
      <c r="BS10" s="594">
        <v>11628</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90</v>
      </c>
      <c r="CS10" s="589"/>
      <c r="CT10" s="589"/>
      <c r="CU10" s="589"/>
      <c r="CV10" s="589"/>
      <c r="CW10" s="589"/>
      <c r="CX10" s="589"/>
      <c r="CY10" s="590"/>
      <c r="CZ10" s="641">
        <v>0</v>
      </c>
      <c r="DA10" s="641"/>
      <c r="DB10" s="641"/>
      <c r="DC10" s="641"/>
      <c r="DD10" s="594" t="s">
        <v>111</v>
      </c>
      <c r="DE10" s="589"/>
      <c r="DF10" s="589"/>
      <c r="DG10" s="589"/>
      <c r="DH10" s="589"/>
      <c r="DI10" s="589"/>
      <c r="DJ10" s="589"/>
      <c r="DK10" s="589"/>
      <c r="DL10" s="589"/>
      <c r="DM10" s="589"/>
      <c r="DN10" s="589"/>
      <c r="DO10" s="589"/>
      <c r="DP10" s="590"/>
      <c r="DQ10" s="594">
        <v>90</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335837</v>
      </c>
      <c r="BH11" s="589"/>
      <c r="BI11" s="589"/>
      <c r="BJ11" s="589"/>
      <c r="BK11" s="589"/>
      <c r="BL11" s="589"/>
      <c r="BM11" s="589"/>
      <c r="BN11" s="590"/>
      <c r="BO11" s="641">
        <v>15</v>
      </c>
      <c r="BP11" s="641"/>
      <c r="BQ11" s="641"/>
      <c r="BR11" s="641"/>
      <c r="BS11" s="594">
        <v>54509</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218630</v>
      </c>
      <c r="CS11" s="589"/>
      <c r="CT11" s="589"/>
      <c r="CU11" s="589"/>
      <c r="CV11" s="589"/>
      <c r="CW11" s="589"/>
      <c r="CX11" s="589"/>
      <c r="CY11" s="590"/>
      <c r="CZ11" s="641">
        <v>5.8</v>
      </c>
      <c r="DA11" s="641"/>
      <c r="DB11" s="641"/>
      <c r="DC11" s="641"/>
      <c r="DD11" s="594">
        <v>7350</v>
      </c>
      <c r="DE11" s="589"/>
      <c r="DF11" s="589"/>
      <c r="DG11" s="589"/>
      <c r="DH11" s="589"/>
      <c r="DI11" s="589"/>
      <c r="DJ11" s="589"/>
      <c r="DK11" s="589"/>
      <c r="DL11" s="589"/>
      <c r="DM11" s="589"/>
      <c r="DN11" s="589"/>
      <c r="DO11" s="589"/>
      <c r="DP11" s="590"/>
      <c r="DQ11" s="594">
        <v>204563</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1320497</v>
      </c>
      <c r="BH12" s="589"/>
      <c r="BI12" s="589"/>
      <c r="BJ12" s="589"/>
      <c r="BK12" s="589"/>
      <c r="BL12" s="589"/>
      <c r="BM12" s="589"/>
      <c r="BN12" s="590"/>
      <c r="BO12" s="641">
        <v>58.8</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6720</v>
      </c>
      <c r="CS12" s="589"/>
      <c r="CT12" s="589"/>
      <c r="CU12" s="589"/>
      <c r="CV12" s="589"/>
      <c r="CW12" s="589"/>
      <c r="CX12" s="589"/>
      <c r="CY12" s="590"/>
      <c r="CZ12" s="641">
        <v>0.2</v>
      </c>
      <c r="DA12" s="641"/>
      <c r="DB12" s="641"/>
      <c r="DC12" s="641"/>
      <c r="DD12" s="594" t="s">
        <v>111</v>
      </c>
      <c r="DE12" s="589"/>
      <c r="DF12" s="589"/>
      <c r="DG12" s="589"/>
      <c r="DH12" s="589"/>
      <c r="DI12" s="589"/>
      <c r="DJ12" s="589"/>
      <c r="DK12" s="589"/>
      <c r="DL12" s="589"/>
      <c r="DM12" s="589"/>
      <c r="DN12" s="589"/>
      <c r="DO12" s="589"/>
      <c r="DP12" s="590"/>
      <c r="DQ12" s="594">
        <v>4647</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6286</v>
      </c>
      <c r="S13" s="589"/>
      <c r="T13" s="589"/>
      <c r="U13" s="589"/>
      <c r="V13" s="589"/>
      <c r="W13" s="589"/>
      <c r="X13" s="589"/>
      <c r="Y13" s="590"/>
      <c r="Z13" s="641">
        <v>0.2</v>
      </c>
      <c r="AA13" s="641"/>
      <c r="AB13" s="641"/>
      <c r="AC13" s="641"/>
      <c r="AD13" s="642">
        <v>6286</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1320490</v>
      </c>
      <c r="BH13" s="589"/>
      <c r="BI13" s="589"/>
      <c r="BJ13" s="589"/>
      <c r="BK13" s="589"/>
      <c r="BL13" s="589"/>
      <c r="BM13" s="589"/>
      <c r="BN13" s="590"/>
      <c r="BO13" s="641">
        <v>58.8</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366519</v>
      </c>
      <c r="CS13" s="589"/>
      <c r="CT13" s="589"/>
      <c r="CU13" s="589"/>
      <c r="CV13" s="589"/>
      <c r="CW13" s="589"/>
      <c r="CX13" s="589"/>
      <c r="CY13" s="590"/>
      <c r="CZ13" s="641">
        <v>9.6999999999999993</v>
      </c>
      <c r="DA13" s="641"/>
      <c r="DB13" s="641"/>
      <c r="DC13" s="641"/>
      <c r="DD13" s="594">
        <v>108331</v>
      </c>
      <c r="DE13" s="589"/>
      <c r="DF13" s="589"/>
      <c r="DG13" s="589"/>
      <c r="DH13" s="589"/>
      <c r="DI13" s="589"/>
      <c r="DJ13" s="589"/>
      <c r="DK13" s="589"/>
      <c r="DL13" s="589"/>
      <c r="DM13" s="589"/>
      <c r="DN13" s="589"/>
      <c r="DO13" s="589"/>
      <c r="DP13" s="590"/>
      <c r="DQ13" s="594">
        <v>329169</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23663</v>
      </c>
      <c r="BH14" s="589"/>
      <c r="BI14" s="589"/>
      <c r="BJ14" s="589"/>
      <c r="BK14" s="589"/>
      <c r="BL14" s="589"/>
      <c r="BM14" s="589"/>
      <c r="BN14" s="590"/>
      <c r="BO14" s="641">
        <v>1.1000000000000001</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209442</v>
      </c>
      <c r="CS14" s="589"/>
      <c r="CT14" s="589"/>
      <c r="CU14" s="589"/>
      <c r="CV14" s="589"/>
      <c r="CW14" s="589"/>
      <c r="CX14" s="589"/>
      <c r="CY14" s="590"/>
      <c r="CZ14" s="641">
        <v>5.5</v>
      </c>
      <c r="DA14" s="641"/>
      <c r="DB14" s="641"/>
      <c r="DC14" s="641"/>
      <c r="DD14" s="594">
        <v>57</v>
      </c>
      <c r="DE14" s="589"/>
      <c r="DF14" s="589"/>
      <c r="DG14" s="589"/>
      <c r="DH14" s="589"/>
      <c r="DI14" s="589"/>
      <c r="DJ14" s="589"/>
      <c r="DK14" s="589"/>
      <c r="DL14" s="589"/>
      <c r="DM14" s="589"/>
      <c r="DN14" s="589"/>
      <c r="DO14" s="589"/>
      <c r="DP14" s="590"/>
      <c r="DQ14" s="594">
        <v>207600</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2925</v>
      </c>
      <c r="S15" s="589"/>
      <c r="T15" s="589"/>
      <c r="U15" s="589"/>
      <c r="V15" s="589"/>
      <c r="W15" s="589"/>
      <c r="X15" s="589"/>
      <c r="Y15" s="590"/>
      <c r="Z15" s="641">
        <v>0.1</v>
      </c>
      <c r="AA15" s="641"/>
      <c r="AB15" s="641"/>
      <c r="AC15" s="641"/>
      <c r="AD15" s="642">
        <v>2925</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87203</v>
      </c>
      <c r="BH15" s="589"/>
      <c r="BI15" s="589"/>
      <c r="BJ15" s="589"/>
      <c r="BK15" s="589"/>
      <c r="BL15" s="589"/>
      <c r="BM15" s="589"/>
      <c r="BN15" s="590"/>
      <c r="BO15" s="641">
        <v>3.9</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324516</v>
      </c>
      <c r="CS15" s="589"/>
      <c r="CT15" s="589"/>
      <c r="CU15" s="589"/>
      <c r="CV15" s="589"/>
      <c r="CW15" s="589"/>
      <c r="CX15" s="589"/>
      <c r="CY15" s="590"/>
      <c r="CZ15" s="641">
        <v>8.6</v>
      </c>
      <c r="DA15" s="641"/>
      <c r="DB15" s="641"/>
      <c r="DC15" s="641"/>
      <c r="DD15" s="594">
        <v>2268</v>
      </c>
      <c r="DE15" s="589"/>
      <c r="DF15" s="589"/>
      <c r="DG15" s="589"/>
      <c r="DH15" s="589"/>
      <c r="DI15" s="589"/>
      <c r="DJ15" s="589"/>
      <c r="DK15" s="589"/>
      <c r="DL15" s="589"/>
      <c r="DM15" s="589"/>
      <c r="DN15" s="589"/>
      <c r="DO15" s="589"/>
      <c r="DP15" s="590"/>
      <c r="DQ15" s="594">
        <v>285067</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519113</v>
      </c>
      <c r="S16" s="589"/>
      <c r="T16" s="589"/>
      <c r="U16" s="589"/>
      <c r="V16" s="589"/>
      <c r="W16" s="589"/>
      <c r="X16" s="589"/>
      <c r="Y16" s="590"/>
      <c r="Z16" s="641">
        <v>12.4</v>
      </c>
      <c r="AA16" s="641"/>
      <c r="AB16" s="641"/>
      <c r="AC16" s="641"/>
      <c r="AD16" s="642">
        <v>404919</v>
      </c>
      <c r="AE16" s="642"/>
      <c r="AF16" s="642"/>
      <c r="AG16" s="642"/>
      <c r="AH16" s="642"/>
      <c r="AI16" s="642"/>
      <c r="AJ16" s="642"/>
      <c r="AK16" s="642"/>
      <c r="AL16" s="611">
        <v>14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404919</v>
      </c>
      <c r="S17" s="589"/>
      <c r="T17" s="589"/>
      <c r="U17" s="589"/>
      <c r="V17" s="589"/>
      <c r="W17" s="589"/>
      <c r="X17" s="589"/>
      <c r="Y17" s="590"/>
      <c r="Z17" s="641">
        <v>9.6999999999999993</v>
      </c>
      <c r="AA17" s="641"/>
      <c r="AB17" s="641"/>
      <c r="AC17" s="641"/>
      <c r="AD17" s="642">
        <v>404919</v>
      </c>
      <c r="AE17" s="642"/>
      <c r="AF17" s="642"/>
      <c r="AG17" s="642"/>
      <c r="AH17" s="642"/>
      <c r="AI17" s="642"/>
      <c r="AJ17" s="642"/>
      <c r="AK17" s="642"/>
      <c r="AL17" s="611">
        <v>14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433478</v>
      </c>
      <c r="CS17" s="589"/>
      <c r="CT17" s="589"/>
      <c r="CU17" s="589"/>
      <c r="CV17" s="589"/>
      <c r="CW17" s="589"/>
      <c r="CX17" s="589"/>
      <c r="CY17" s="590"/>
      <c r="CZ17" s="641">
        <v>11.5</v>
      </c>
      <c r="DA17" s="641"/>
      <c r="DB17" s="641"/>
      <c r="DC17" s="641"/>
      <c r="DD17" s="594" t="s">
        <v>111</v>
      </c>
      <c r="DE17" s="589"/>
      <c r="DF17" s="589"/>
      <c r="DG17" s="589"/>
      <c r="DH17" s="589"/>
      <c r="DI17" s="589"/>
      <c r="DJ17" s="589"/>
      <c r="DK17" s="589"/>
      <c r="DL17" s="589"/>
      <c r="DM17" s="589"/>
      <c r="DN17" s="589"/>
      <c r="DO17" s="589"/>
      <c r="DP17" s="590"/>
      <c r="DQ17" s="594">
        <v>433478</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114183</v>
      </c>
      <c r="S18" s="589"/>
      <c r="T18" s="589"/>
      <c r="U18" s="589"/>
      <c r="V18" s="589"/>
      <c r="W18" s="589"/>
      <c r="X18" s="589"/>
      <c r="Y18" s="590"/>
      <c r="Z18" s="641">
        <v>2.7</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11</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2987803</v>
      </c>
      <c r="S20" s="589"/>
      <c r="T20" s="589"/>
      <c r="U20" s="589"/>
      <c r="V20" s="589"/>
      <c r="W20" s="589"/>
      <c r="X20" s="589"/>
      <c r="Y20" s="590"/>
      <c r="Z20" s="641">
        <v>71.599999999999994</v>
      </c>
      <c r="AA20" s="641"/>
      <c r="AB20" s="641"/>
      <c r="AC20" s="641"/>
      <c r="AD20" s="642">
        <v>2873609</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3774841</v>
      </c>
      <c r="CS20" s="589"/>
      <c r="CT20" s="589"/>
      <c r="CU20" s="589"/>
      <c r="CV20" s="589"/>
      <c r="CW20" s="589"/>
      <c r="CX20" s="589"/>
      <c r="CY20" s="590"/>
      <c r="CZ20" s="641">
        <v>100</v>
      </c>
      <c r="DA20" s="641"/>
      <c r="DB20" s="641"/>
      <c r="DC20" s="641"/>
      <c r="DD20" s="594">
        <v>162992</v>
      </c>
      <c r="DE20" s="589"/>
      <c r="DF20" s="589"/>
      <c r="DG20" s="589"/>
      <c r="DH20" s="589"/>
      <c r="DI20" s="589"/>
      <c r="DJ20" s="589"/>
      <c r="DK20" s="589"/>
      <c r="DL20" s="589"/>
      <c r="DM20" s="589"/>
      <c r="DN20" s="589"/>
      <c r="DO20" s="589"/>
      <c r="DP20" s="590"/>
      <c r="DQ20" s="594">
        <v>3235669</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572</v>
      </c>
      <c r="S21" s="589"/>
      <c r="T21" s="589"/>
      <c r="U21" s="589"/>
      <c r="V21" s="589"/>
      <c r="W21" s="589"/>
      <c r="X21" s="589"/>
      <c r="Y21" s="590"/>
      <c r="Z21" s="641">
        <v>0</v>
      </c>
      <c r="AA21" s="641"/>
      <c r="AB21" s="641"/>
      <c r="AC21" s="641"/>
      <c r="AD21" s="642">
        <v>572</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59554</v>
      </c>
      <c r="S22" s="589"/>
      <c r="T22" s="589"/>
      <c r="U22" s="589"/>
      <c r="V22" s="589"/>
      <c r="W22" s="589"/>
      <c r="X22" s="589"/>
      <c r="Y22" s="590"/>
      <c r="Z22" s="641">
        <v>1.4</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5999</v>
      </c>
      <c r="S23" s="589"/>
      <c r="T23" s="589"/>
      <c r="U23" s="589"/>
      <c r="V23" s="589"/>
      <c r="W23" s="589"/>
      <c r="X23" s="589"/>
      <c r="Y23" s="590"/>
      <c r="Z23" s="641">
        <v>0.1</v>
      </c>
      <c r="AA23" s="641"/>
      <c r="AB23" s="641"/>
      <c r="AC23" s="641"/>
      <c r="AD23" s="642">
        <v>4750</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6138</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1723496</v>
      </c>
      <c r="CS24" s="639"/>
      <c r="CT24" s="639"/>
      <c r="CU24" s="639"/>
      <c r="CV24" s="639"/>
      <c r="CW24" s="639"/>
      <c r="CX24" s="639"/>
      <c r="CY24" s="686"/>
      <c r="CZ24" s="690">
        <v>45.7</v>
      </c>
      <c r="DA24" s="691"/>
      <c r="DB24" s="691"/>
      <c r="DC24" s="692"/>
      <c r="DD24" s="685">
        <v>1363901</v>
      </c>
      <c r="DE24" s="639"/>
      <c r="DF24" s="639"/>
      <c r="DG24" s="639"/>
      <c r="DH24" s="639"/>
      <c r="DI24" s="639"/>
      <c r="DJ24" s="639"/>
      <c r="DK24" s="686"/>
      <c r="DL24" s="685">
        <v>1362320</v>
      </c>
      <c r="DM24" s="639"/>
      <c r="DN24" s="639"/>
      <c r="DO24" s="639"/>
      <c r="DP24" s="639"/>
      <c r="DQ24" s="639"/>
      <c r="DR24" s="639"/>
      <c r="DS24" s="639"/>
      <c r="DT24" s="639"/>
      <c r="DU24" s="639"/>
      <c r="DV24" s="686"/>
      <c r="DW24" s="687">
        <v>43.5</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255959</v>
      </c>
      <c r="S25" s="589"/>
      <c r="T25" s="589"/>
      <c r="U25" s="589"/>
      <c r="V25" s="589"/>
      <c r="W25" s="589"/>
      <c r="X25" s="589"/>
      <c r="Y25" s="590"/>
      <c r="Z25" s="641">
        <v>6.1</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759930</v>
      </c>
      <c r="CS25" s="607"/>
      <c r="CT25" s="607"/>
      <c r="CU25" s="607"/>
      <c r="CV25" s="607"/>
      <c r="CW25" s="607"/>
      <c r="CX25" s="607"/>
      <c r="CY25" s="608"/>
      <c r="CZ25" s="591">
        <v>20.100000000000001</v>
      </c>
      <c r="DA25" s="609"/>
      <c r="DB25" s="609"/>
      <c r="DC25" s="610"/>
      <c r="DD25" s="594">
        <v>748039</v>
      </c>
      <c r="DE25" s="607"/>
      <c r="DF25" s="607"/>
      <c r="DG25" s="607"/>
      <c r="DH25" s="607"/>
      <c r="DI25" s="607"/>
      <c r="DJ25" s="607"/>
      <c r="DK25" s="608"/>
      <c r="DL25" s="594">
        <v>746458</v>
      </c>
      <c r="DM25" s="607"/>
      <c r="DN25" s="607"/>
      <c r="DO25" s="607"/>
      <c r="DP25" s="607"/>
      <c r="DQ25" s="607"/>
      <c r="DR25" s="607"/>
      <c r="DS25" s="607"/>
      <c r="DT25" s="607"/>
      <c r="DU25" s="607"/>
      <c r="DV25" s="608"/>
      <c r="DW25" s="611">
        <v>23.8</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459354</v>
      </c>
      <c r="CS26" s="589"/>
      <c r="CT26" s="589"/>
      <c r="CU26" s="589"/>
      <c r="CV26" s="589"/>
      <c r="CW26" s="589"/>
      <c r="CX26" s="589"/>
      <c r="CY26" s="590"/>
      <c r="CZ26" s="591">
        <v>12.2</v>
      </c>
      <c r="DA26" s="609"/>
      <c r="DB26" s="609"/>
      <c r="DC26" s="610"/>
      <c r="DD26" s="594">
        <v>454341</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183199</v>
      </c>
      <c r="S27" s="589"/>
      <c r="T27" s="589"/>
      <c r="U27" s="589"/>
      <c r="V27" s="589"/>
      <c r="W27" s="589"/>
      <c r="X27" s="589"/>
      <c r="Y27" s="590"/>
      <c r="Z27" s="641">
        <v>4.4000000000000004</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2245196</v>
      </c>
      <c r="BH27" s="589"/>
      <c r="BI27" s="589"/>
      <c r="BJ27" s="589"/>
      <c r="BK27" s="589"/>
      <c r="BL27" s="589"/>
      <c r="BM27" s="589"/>
      <c r="BN27" s="590"/>
      <c r="BO27" s="641">
        <v>100</v>
      </c>
      <c r="BP27" s="641"/>
      <c r="BQ27" s="641"/>
      <c r="BR27" s="641"/>
      <c r="BS27" s="594">
        <v>66137</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530088</v>
      </c>
      <c r="CS27" s="607"/>
      <c r="CT27" s="607"/>
      <c r="CU27" s="607"/>
      <c r="CV27" s="607"/>
      <c r="CW27" s="607"/>
      <c r="CX27" s="607"/>
      <c r="CY27" s="608"/>
      <c r="CZ27" s="591">
        <v>14</v>
      </c>
      <c r="DA27" s="609"/>
      <c r="DB27" s="609"/>
      <c r="DC27" s="610"/>
      <c r="DD27" s="594">
        <v>182384</v>
      </c>
      <c r="DE27" s="607"/>
      <c r="DF27" s="607"/>
      <c r="DG27" s="607"/>
      <c r="DH27" s="607"/>
      <c r="DI27" s="607"/>
      <c r="DJ27" s="607"/>
      <c r="DK27" s="608"/>
      <c r="DL27" s="594">
        <v>182384</v>
      </c>
      <c r="DM27" s="607"/>
      <c r="DN27" s="607"/>
      <c r="DO27" s="607"/>
      <c r="DP27" s="607"/>
      <c r="DQ27" s="607"/>
      <c r="DR27" s="607"/>
      <c r="DS27" s="607"/>
      <c r="DT27" s="607"/>
      <c r="DU27" s="607"/>
      <c r="DV27" s="608"/>
      <c r="DW27" s="611">
        <v>5.8</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3788</v>
      </c>
      <c r="S28" s="589"/>
      <c r="T28" s="589"/>
      <c r="U28" s="589"/>
      <c r="V28" s="589"/>
      <c r="W28" s="589"/>
      <c r="X28" s="589"/>
      <c r="Y28" s="590"/>
      <c r="Z28" s="641">
        <v>0.1</v>
      </c>
      <c r="AA28" s="641"/>
      <c r="AB28" s="641"/>
      <c r="AC28" s="641"/>
      <c r="AD28" s="642">
        <v>671</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433478</v>
      </c>
      <c r="CS28" s="589"/>
      <c r="CT28" s="589"/>
      <c r="CU28" s="589"/>
      <c r="CV28" s="589"/>
      <c r="CW28" s="589"/>
      <c r="CX28" s="589"/>
      <c r="CY28" s="590"/>
      <c r="CZ28" s="591">
        <v>11.5</v>
      </c>
      <c r="DA28" s="609"/>
      <c r="DB28" s="609"/>
      <c r="DC28" s="610"/>
      <c r="DD28" s="594">
        <v>433478</v>
      </c>
      <c r="DE28" s="589"/>
      <c r="DF28" s="589"/>
      <c r="DG28" s="589"/>
      <c r="DH28" s="589"/>
      <c r="DI28" s="589"/>
      <c r="DJ28" s="589"/>
      <c r="DK28" s="590"/>
      <c r="DL28" s="594">
        <v>433478</v>
      </c>
      <c r="DM28" s="589"/>
      <c r="DN28" s="589"/>
      <c r="DO28" s="589"/>
      <c r="DP28" s="589"/>
      <c r="DQ28" s="589"/>
      <c r="DR28" s="589"/>
      <c r="DS28" s="589"/>
      <c r="DT28" s="589"/>
      <c r="DU28" s="589"/>
      <c r="DV28" s="590"/>
      <c r="DW28" s="611">
        <v>13.8</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2138</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433478</v>
      </c>
      <c r="CS29" s="607"/>
      <c r="CT29" s="607"/>
      <c r="CU29" s="607"/>
      <c r="CV29" s="607"/>
      <c r="CW29" s="607"/>
      <c r="CX29" s="607"/>
      <c r="CY29" s="608"/>
      <c r="CZ29" s="591">
        <v>11.5</v>
      </c>
      <c r="DA29" s="609"/>
      <c r="DB29" s="609"/>
      <c r="DC29" s="610"/>
      <c r="DD29" s="594">
        <v>433478</v>
      </c>
      <c r="DE29" s="607"/>
      <c r="DF29" s="607"/>
      <c r="DG29" s="607"/>
      <c r="DH29" s="607"/>
      <c r="DI29" s="607"/>
      <c r="DJ29" s="607"/>
      <c r="DK29" s="608"/>
      <c r="DL29" s="594">
        <v>433478</v>
      </c>
      <c r="DM29" s="607"/>
      <c r="DN29" s="607"/>
      <c r="DO29" s="607"/>
      <c r="DP29" s="607"/>
      <c r="DQ29" s="607"/>
      <c r="DR29" s="607"/>
      <c r="DS29" s="607"/>
      <c r="DT29" s="607"/>
      <c r="DU29" s="607"/>
      <c r="DV29" s="608"/>
      <c r="DW29" s="611">
        <v>13.8</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1304</v>
      </c>
      <c r="S30" s="589"/>
      <c r="T30" s="589"/>
      <c r="U30" s="589"/>
      <c r="V30" s="589"/>
      <c r="W30" s="589"/>
      <c r="X30" s="589"/>
      <c r="Y30" s="590"/>
      <c r="Z30" s="641">
        <v>0</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99.2</v>
      </c>
      <c r="BH30" s="655"/>
      <c r="BI30" s="655"/>
      <c r="BJ30" s="655"/>
      <c r="BK30" s="655"/>
      <c r="BL30" s="655"/>
      <c r="BM30" s="656">
        <v>97.1</v>
      </c>
      <c r="BN30" s="655"/>
      <c r="BO30" s="655"/>
      <c r="BP30" s="655"/>
      <c r="BQ30" s="657"/>
      <c r="BR30" s="654">
        <v>98.9</v>
      </c>
      <c r="BS30" s="655"/>
      <c r="BT30" s="655"/>
      <c r="BU30" s="655"/>
      <c r="BV30" s="655"/>
      <c r="BW30" s="655"/>
      <c r="BX30" s="656">
        <v>96.2</v>
      </c>
      <c r="BY30" s="655"/>
      <c r="BZ30" s="655"/>
      <c r="CA30" s="655"/>
      <c r="CB30" s="657"/>
      <c r="CD30" s="660"/>
      <c r="CE30" s="661"/>
      <c r="CF30" s="625" t="s">
        <v>292</v>
      </c>
      <c r="CG30" s="622"/>
      <c r="CH30" s="622"/>
      <c r="CI30" s="622"/>
      <c r="CJ30" s="622"/>
      <c r="CK30" s="622"/>
      <c r="CL30" s="622"/>
      <c r="CM30" s="622"/>
      <c r="CN30" s="622"/>
      <c r="CO30" s="622"/>
      <c r="CP30" s="622"/>
      <c r="CQ30" s="623"/>
      <c r="CR30" s="588">
        <v>392360</v>
      </c>
      <c r="CS30" s="589"/>
      <c r="CT30" s="589"/>
      <c r="CU30" s="589"/>
      <c r="CV30" s="589"/>
      <c r="CW30" s="589"/>
      <c r="CX30" s="589"/>
      <c r="CY30" s="590"/>
      <c r="CZ30" s="591">
        <v>10.4</v>
      </c>
      <c r="DA30" s="609"/>
      <c r="DB30" s="609"/>
      <c r="DC30" s="610"/>
      <c r="DD30" s="594">
        <v>392360</v>
      </c>
      <c r="DE30" s="589"/>
      <c r="DF30" s="589"/>
      <c r="DG30" s="589"/>
      <c r="DH30" s="589"/>
      <c r="DI30" s="589"/>
      <c r="DJ30" s="589"/>
      <c r="DK30" s="590"/>
      <c r="DL30" s="594">
        <v>392360</v>
      </c>
      <c r="DM30" s="589"/>
      <c r="DN30" s="589"/>
      <c r="DO30" s="589"/>
      <c r="DP30" s="589"/>
      <c r="DQ30" s="589"/>
      <c r="DR30" s="589"/>
      <c r="DS30" s="589"/>
      <c r="DT30" s="589"/>
      <c r="DU30" s="589"/>
      <c r="DV30" s="590"/>
      <c r="DW30" s="611">
        <v>12.5</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356709</v>
      </c>
      <c r="S31" s="589"/>
      <c r="T31" s="589"/>
      <c r="U31" s="589"/>
      <c r="V31" s="589"/>
      <c r="W31" s="589"/>
      <c r="X31" s="589"/>
      <c r="Y31" s="590"/>
      <c r="Z31" s="641">
        <v>8.6</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98.8</v>
      </c>
      <c r="BH31" s="607"/>
      <c r="BI31" s="607"/>
      <c r="BJ31" s="607"/>
      <c r="BK31" s="607"/>
      <c r="BL31" s="607"/>
      <c r="BM31" s="643">
        <v>96.2</v>
      </c>
      <c r="BN31" s="653"/>
      <c r="BO31" s="653"/>
      <c r="BP31" s="653"/>
      <c r="BQ31" s="617"/>
      <c r="BR31" s="652">
        <v>98.5</v>
      </c>
      <c r="BS31" s="607"/>
      <c r="BT31" s="607"/>
      <c r="BU31" s="607"/>
      <c r="BV31" s="607"/>
      <c r="BW31" s="607"/>
      <c r="BX31" s="643">
        <v>95.2</v>
      </c>
      <c r="BY31" s="653"/>
      <c r="BZ31" s="653"/>
      <c r="CA31" s="653"/>
      <c r="CB31" s="617"/>
      <c r="CD31" s="660"/>
      <c r="CE31" s="661"/>
      <c r="CF31" s="625" t="s">
        <v>296</v>
      </c>
      <c r="CG31" s="622"/>
      <c r="CH31" s="622"/>
      <c r="CI31" s="622"/>
      <c r="CJ31" s="622"/>
      <c r="CK31" s="622"/>
      <c r="CL31" s="622"/>
      <c r="CM31" s="622"/>
      <c r="CN31" s="622"/>
      <c r="CO31" s="622"/>
      <c r="CP31" s="622"/>
      <c r="CQ31" s="623"/>
      <c r="CR31" s="588">
        <v>41118</v>
      </c>
      <c r="CS31" s="607"/>
      <c r="CT31" s="607"/>
      <c r="CU31" s="607"/>
      <c r="CV31" s="607"/>
      <c r="CW31" s="607"/>
      <c r="CX31" s="607"/>
      <c r="CY31" s="608"/>
      <c r="CZ31" s="591">
        <v>1.1000000000000001</v>
      </c>
      <c r="DA31" s="609"/>
      <c r="DB31" s="609"/>
      <c r="DC31" s="610"/>
      <c r="DD31" s="594">
        <v>41118</v>
      </c>
      <c r="DE31" s="607"/>
      <c r="DF31" s="607"/>
      <c r="DG31" s="607"/>
      <c r="DH31" s="607"/>
      <c r="DI31" s="607"/>
      <c r="DJ31" s="607"/>
      <c r="DK31" s="608"/>
      <c r="DL31" s="594">
        <v>41118</v>
      </c>
      <c r="DM31" s="607"/>
      <c r="DN31" s="607"/>
      <c r="DO31" s="607"/>
      <c r="DP31" s="607"/>
      <c r="DQ31" s="607"/>
      <c r="DR31" s="607"/>
      <c r="DS31" s="607"/>
      <c r="DT31" s="607"/>
      <c r="DU31" s="607"/>
      <c r="DV31" s="608"/>
      <c r="DW31" s="611">
        <v>1.3</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48876</v>
      </c>
      <c r="S32" s="589"/>
      <c r="T32" s="589"/>
      <c r="U32" s="589"/>
      <c r="V32" s="589"/>
      <c r="W32" s="589"/>
      <c r="X32" s="589"/>
      <c r="Y32" s="590"/>
      <c r="Z32" s="641">
        <v>1.2</v>
      </c>
      <c r="AA32" s="641"/>
      <c r="AB32" s="641"/>
      <c r="AC32" s="641"/>
      <c r="AD32" s="642">
        <v>6252</v>
      </c>
      <c r="AE32" s="642"/>
      <c r="AF32" s="642"/>
      <c r="AG32" s="642"/>
      <c r="AH32" s="642"/>
      <c r="AI32" s="642"/>
      <c r="AJ32" s="642"/>
      <c r="AK32" s="642"/>
      <c r="AL32" s="611">
        <v>0.2</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99.4</v>
      </c>
      <c r="BH32" s="573"/>
      <c r="BI32" s="573"/>
      <c r="BJ32" s="573"/>
      <c r="BK32" s="573"/>
      <c r="BL32" s="573"/>
      <c r="BM32" s="636">
        <v>97.5</v>
      </c>
      <c r="BN32" s="573"/>
      <c r="BO32" s="573"/>
      <c r="BP32" s="573"/>
      <c r="BQ32" s="630"/>
      <c r="BR32" s="651">
        <v>99.1</v>
      </c>
      <c r="BS32" s="573"/>
      <c r="BT32" s="573"/>
      <c r="BU32" s="573"/>
      <c r="BV32" s="573"/>
      <c r="BW32" s="573"/>
      <c r="BX32" s="636">
        <v>96.6</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259800</v>
      </c>
      <c r="S33" s="589"/>
      <c r="T33" s="589"/>
      <c r="U33" s="589"/>
      <c r="V33" s="589"/>
      <c r="W33" s="589"/>
      <c r="X33" s="589"/>
      <c r="Y33" s="590"/>
      <c r="Z33" s="641">
        <v>6.2</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1888353</v>
      </c>
      <c r="CS33" s="607"/>
      <c r="CT33" s="607"/>
      <c r="CU33" s="607"/>
      <c r="CV33" s="607"/>
      <c r="CW33" s="607"/>
      <c r="CX33" s="607"/>
      <c r="CY33" s="608"/>
      <c r="CZ33" s="591">
        <v>50</v>
      </c>
      <c r="DA33" s="609"/>
      <c r="DB33" s="609"/>
      <c r="DC33" s="610"/>
      <c r="DD33" s="594">
        <v>1730632</v>
      </c>
      <c r="DE33" s="607"/>
      <c r="DF33" s="607"/>
      <c r="DG33" s="607"/>
      <c r="DH33" s="607"/>
      <c r="DI33" s="607"/>
      <c r="DJ33" s="607"/>
      <c r="DK33" s="608"/>
      <c r="DL33" s="594">
        <v>1383528</v>
      </c>
      <c r="DM33" s="607"/>
      <c r="DN33" s="607"/>
      <c r="DO33" s="607"/>
      <c r="DP33" s="607"/>
      <c r="DQ33" s="607"/>
      <c r="DR33" s="607"/>
      <c r="DS33" s="607"/>
      <c r="DT33" s="607"/>
      <c r="DU33" s="607"/>
      <c r="DV33" s="608"/>
      <c r="DW33" s="611">
        <v>44.1</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509034</v>
      </c>
      <c r="CS34" s="589"/>
      <c r="CT34" s="589"/>
      <c r="CU34" s="589"/>
      <c r="CV34" s="589"/>
      <c r="CW34" s="589"/>
      <c r="CX34" s="589"/>
      <c r="CY34" s="590"/>
      <c r="CZ34" s="591">
        <v>13.5</v>
      </c>
      <c r="DA34" s="609"/>
      <c r="DB34" s="609"/>
      <c r="DC34" s="610"/>
      <c r="DD34" s="594">
        <v>412555</v>
      </c>
      <c r="DE34" s="589"/>
      <c r="DF34" s="589"/>
      <c r="DG34" s="589"/>
      <c r="DH34" s="589"/>
      <c r="DI34" s="589"/>
      <c r="DJ34" s="589"/>
      <c r="DK34" s="590"/>
      <c r="DL34" s="594">
        <v>369285</v>
      </c>
      <c r="DM34" s="589"/>
      <c r="DN34" s="589"/>
      <c r="DO34" s="589"/>
      <c r="DP34" s="589"/>
      <c r="DQ34" s="589"/>
      <c r="DR34" s="589"/>
      <c r="DS34" s="589"/>
      <c r="DT34" s="589"/>
      <c r="DU34" s="589"/>
      <c r="DV34" s="590"/>
      <c r="DW34" s="611">
        <v>11.8</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248700</v>
      </c>
      <c r="S35" s="589"/>
      <c r="T35" s="589"/>
      <c r="U35" s="589"/>
      <c r="V35" s="589"/>
      <c r="W35" s="589"/>
      <c r="X35" s="589"/>
      <c r="Y35" s="590"/>
      <c r="Z35" s="641">
        <v>6</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699603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30218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30241</v>
      </c>
      <c r="CS35" s="607"/>
      <c r="CT35" s="607"/>
      <c r="CU35" s="607"/>
      <c r="CV35" s="607"/>
      <c r="CW35" s="607"/>
      <c r="CX35" s="607"/>
      <c r="CY35" s="608"/>
      <c r="CZ35" s="591">
        <v>0.8</v>
      </c>
      <c r="DA35" s="609"/>
      <c r="DB35" s="609"/>
      <c r="DC35" s="610"/>
      <c r="DD35" s="594">
        <v>30087</v>
      </c>
      <c r="DE35" s="607"/>
      <c r="DF35" s="607"/>
      <c r="DG35" s="607"/>
      <c r="DH35" s="607"/>
      <c r="DI35" s="607"/>
      <c r="DJ35" s="607"/>
      <c r="DK35" s="608"/>
      <c r="DL35" s="594">
        <v>30087</v>
      </c>
      <c r="DM35" s="607"/>
      <c r="DN35" s="607"/>
      <c r="DO35" s="607"/>
      <c r="DP35" s="607"/>
      <c r="DQ35" s="607"/>
      <c r="DR35" s="607"/>
      <c r="DS35" s="607"/>
      <c r="DT35" s="607"/>
      <c r="DU35" s="607"/>
      <c r="DV35" s="608"/>
      <c r="DW35" s="611">
        <v>1</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4171839</v>
      </c>
      <c r="S36" s="629"/>
      <c r="T36" s="629"/>
      <c r="U36" s="629"/>
      <c r="V36" s="629"/>
      <c r="W36" s="629"/>
      <c r="X36" s="629"/>
      <c r="Y36" s="632"/>
      <c r="Z36" s="633">
        <v>100</v>
      </c>
      <c r="AA36" s="633"/>
      <c r="AB36" s="633"/>
      <c r="AC36" s="633"/>
      <c r="AD36" s="634">
        <v>2885854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272242</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11748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660294</v>
      </c>
      <c r="CS36" s="589"/>
      <c r="CT36" s="589"/>
      <c r="CU36" s="589"/>
      <c r="CV36" s="589"/>
      <c r="CW36" s="589"/>
      <c r="CX36" s="589"/>
      <c r="CY36" s="590"/>
      <c r="CZ36" s="591">
        <v>17.5</v>
      </c>
      <c r="DA36" s="609"/>
      <c r="DB36" s="609"/>
      <c r="DC36" s="610"/>
      <c r="DD36" s="594">
        <v>650448</v>
      </c>
      <c r="DE36" s="589"/>
      <c r="DF36" s="589"/>
      <c r="DG36" s="589"/>
      <c r="DH36" s="589"/>
      <c r="DI36" s="589"/>
      <c r="DJ36" s="589"/>
      <c r="DK36" s="590"/>
      <c r="DL36" s="594">
        <v>509235</v>
      </c>
      <c r="DM36" s="589"/>
      <c r="DN36" s="589"/>
      <c r="DO36" s="589"/>
      <c r="DP36" s="589"/>
      <c r="DQ36" s="589"/>
      <c r="DR36" s="589"/>
      <c r="DS36" s="589"/>
      <c r="DT36" s="589"/>
      <c r="DU36" s="589"/>
      <c r="DV36" s="590"/>
      <c r="DW36" s="611">
        <v>16.2</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145695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1535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345335</v>
      </c>
      <c r="CS37" s="607"/>
      <c r="CT37" s="607"/>
      <c r="CU37" s="607"/>
      <c r="CV37" s="607"/>
      <c r="CW37" s="607"/>
      <c r="CX37" s="607"/>
      <c r="CY37" s="608"/>
      <c r="CZ37" s="591">
        <v>9.1</v>
      </c>
      <c r="DA37" s="609"/>
      <c r="DB37" s="609"/>
      <c r="DC37" s="610"/>
      <c r="DD37" s="594">
        <v>345335</v>
      </c>
      <c r="DE37" s="607"/>
      <c r="DF37" s="607"/>
      <c r="DG37" s="607"/>
      <c r="DH37" s="607"/>
      <c r="DI37" s="607"/>
      <c r="DJ37" s="607"/>
      <c r="DK37" s="608"/>
      <c r="DL37" s="594">
        <v>334992</v>
      </c>
      <c r="DM37" s="607"/>
      <c r="DN37" s="607"/>
      <c r="DO37" s="607"/>
      <c r="DP37" s="607"/>
      <c r="DQ37" s="607"/>
      <c r="DR37" s="607"/>
      <c r="DS37" s="607"/>
      <c r="DT37" s="607"/>
      <c r="DU37" s="607"/>
      <c r="DV37" s="608"/>
      <c r="DW37" s="611">
        <v>10.7</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3028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553908</v>
      </c>
      <c r="CS38" s="589"/>
      <c r="CT38" s="589"/>
      <c r="CU38" s="589"/>
      <c r="CV38" s="589"/>
      <c r="CW38" s="589"/>
      <c r="CX38" s="589"/>
      <c r="CY38" s="590"/>
      <c r="CZ38" s="591">
        <v>14.7</v>
      </c>
      <c r="DA38" s="609"/>
      <c r="DB38" s="609"/>
      <c r="DC38" s="610"/>
      <c r="DD38" s="594">
        <v>515964</v>
      </c>
      <c r="DE38" s="589"/>
      <c r="DF38" s="589"/>
      <c r="DG38" s="589"/>
      <c r="DH38" s="589"/>
      <c r="DI38" s="589"/>
      <c r="DJ38" s="589"/>
      <c r="DK38" s="590"/>
      <c r="DL38" s="594">
        <v>474921</v>
      </c>
      <c r="DM38" s="589"/>
      <c r="DN38" s="589"/>
      <c r="DO38" s="589"/>
      <c r="DP38" s="589"/>
      <c r="DQ38" s="589"/>
      <c r="DR38" s="589"/>
      <c r="DS38" s="589"/>
      <c r="DT38" s="589"/>
      <c r="DU38" s="589"/>
      <c r="DV38" s="590"/>
      <c r="DW38" s="611">
        <v>15.2</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132031</v>
      </c>
      <c r="CS39" s="607"/>
      <c r="CT39" s="607"/>
      <c r="CU39" s="607"/>
      <c r="CV39" s="607"/>
      <c r="CW39" s="607"/>
      <c r="CX39" s="607"/>
      <c r="CY39" s="608"/>
      <c r="CZ39" s="591">
        <v>3.5</v>
      </c>
      <c r="DA39" s="609"/>
      <c r="DB39" s="609"/>
      <c r="DC39" s="610"/>
      <c r="DD39" s="594">
        <v>120822</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70743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2845</v>
      </c>
      <c r="CS40" s="589"/>
      <c r="CT40" s="589"/>
      <c r="CU40" s="589"/>
      <c r="CV40" s="589"/>
      <c r="CW40" s="589"/>
      <c r="CX40" s="589"/>
      <c r="CY40" s="590"/>
      <c r="CZ40" s="591">
        <v>0.1</v>
      </c>
      <c r="DA40" s="609"/>
      <c r="DB40" s="609"/>
      <c r="DC40" s="610"/>
      <c r="DD40" s="594">
        <v>756</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210923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233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162992</v>
      </c>
      <c r="CS42" s="589"/>
      <c r="CT42" s="589"/>
      <c r="CU42" s="589"/>
      <c r="CV42" s="589"/>
      <c r="CW42" s="589"/>
      <c r="CX42" s="589"/>
      <c r="CY42" s="590"/>
      <c r="CZ42" s="591">
        <v>4.3</v>
      </c>
      <c r="DA42" s="592"/>
      <c r="DB42" s="592"/>
      <c r="DC42" s="593"/>
      <c r="DD42" s="594">
        <v>141136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2499</v>
      </c>
      <c r="CS43" s="607"/>
      <c r="CT43" s="607"/>
      <c r="CU43" s="607"/>
      <c r="CV43" s="607"/>
      <c r="CW43" s="607"/>
      <c r="CX43" s="607"/>
      <c r="CY43" s="608"/>
      <c r="CZ43" s="591">
        <v>0.1</v>
      </c>
      <c r="DA43" s="609"/>
      <c r="DB43" s="609"/>
      <c r="DC43" s="610"/>
      <c r="DD43" s="594">
        <v>2499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162992</v>
      </c>
      <c r="CS44" s="589"/>
      <c r="CT44" s="589"/>
      <c r="CU44" s="589"/>
      <c r="CV44" s="589"/>
      <c r="CW44" s="589"/>
      <c r="CX44" s="589"/>
      <c r="CY44" s="590"/>
      <c r="CZ44" s="591">
        <v>4.3</v>
      </c>
      <c r="DA44" s="592"/>
      <c r="DB44" s="592"/>
      <c r="DC44" s="593"/>
      <c r="DD44" s="594">
        <v>141136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13182</v>
      </c>
      <c r="CS45" s="607"/>
      <c r="CT45" s="607"/>
      <c r="CU45" s="607"/>
      <c r="CV45" s="607"/>
      <c r="CW45" s="607"/>
      <c r="CX45" s="607"/>
      <c r="CY45" s="608"/>
      <c r="CZ45" s="591">
        <v>0.3</v>
      </c>
      <c r="DA45" s="609"/>
      <c r="DB45" s="609"/>
      <c r="DC45" s="610"/>
      <c r="DD45" s="594">
        <v>2246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142460</v>
      </c>
      <c r="CS46" s="589"/>
      <c r="CT46" s="589"/>
      <c r="CU46" s="589"/>
      <c r="CV46" s="589"/>
      <c r="CW46" s="589"/>
      <c r="CX46" s="589"/>
      <c r="CY46" s="590"/>
      <c r="CZ46" s="591">
        <v>3.8</v>
      </c>
      <c r="DA46" s="592"/>
      <c r="DB46" s="592"/>
      <c r="DC46" s="593"/>
      <c r="DD46" s="594">
        <v>138040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t="s">
        <v>318</v>
      </c>
      <c r="CS47" s="607"/>
      <c r="CT47" s="607"/>
      <c r="CU47" s="607"/>
      <c r="CV47" s="607"/>
      <c r="CW47" s="607"/>
      <c r="CX47" s="607"/>
      <c r="CY47" s="608"/>
      <c r="CZ47" s="591" t="s">
        <v>318</v>
      </c>
      <c r="DA47" s="609"/>
      <c r="DB47" s="609"/>
      <c r="DC47" s="610"/>
      <c r="DD47" s="594" t="s">
        <v>318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3774841</v>
      </c>
      <c r="CS49" s="573"/>
      <c r="CT49" s="573"/>
      <c r="CU49" s="573"/>
      <c r="CV49" s="573"/>
      <c r="CW49" s="573"/>
      <c r="CX49" s="573"/>
      <c r="CY49" s="574"/>
      <c r="CZ49" s="575">
        <v>100</v>
      </c>
      <c r="DA49" s="576"/>
      <c r="DB49" s="576"/>
      <c r="DC49" s="577"/>
      <c r="DD49" s="578">
        <v>3235669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4172</v>
      </c>
      <c r="R7" s="1101"/>
      <c r="S7" s="1101"/>
      <c r="T7" s="1101"/>
      <c r="U7" s="1101"/>
      <c r="V7" s="1101">
        <v>3775</v>
      </c>
      <c r="W7" s="1101"/>
      <c r="X7" s="1101"/>
      <c r="Y7" s="1101"/>
      <c r="Z7" s="1101"/>
      <c r="AA7" s="1101">
        <v>397</v>
      </c>
      <c r="AB7" s="1101"/>
      <c r="AC7" s="1101"/>
      <c r="AD7" s="1101"/>
      <c r="AE7" s="1102"/>
      <c r="AF7" s="1103">
        <v>371</v>
      </c>
      <c r="AG7" s="1104"/>
      <c r="AH7" s="1104"/>
      <c r="AI7" s="1104"/>
      <c r="AJ7" s="1105"/>
      <c r="AK7" s="1087">
        <v>1</v>
      </c>
      <c r="AL7" s="1088"/>
      <c r="AM7" s="1088"/>
      <c r="AN7" s="1088"/>
      <c r="AO7" s="1088"/>
      <c r="AP7" s="1088">
        <v>3551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26</v>
      </c>
      <c r="CI7" s="1085"/>
      <c r="CJ7" s="1085"/>
      <c r="CK7" s="1085"/>
      <c r="CL7" s="1086"/>
      <c r="CM7" s="1084">
        <v>125</v>
      </c>
      <c r="CN7" s="1085"/>
      <c r="CO7" s="1085"/>
      <c r="CP7" s="1085"/>
      <c r="CQ7" s="1086"/>
      <c r="CR7" s="1084">
        <v>13</v>
      </c>
      <c r="CS7" s="1085"/>
      <c r="CT7" s="1085"/>
      <c r="CU7" s="1085"/>
      <c r="CV7" s="1086"/>
      <c r="CW7" s="1084" t="s">
        <v>550</v>
      </c>
      <c r="CX7" s="1085"/>
      <c r="CY7" s="1085"/>
      <c r="CZ7" s="1085"/>
      <c r="DA7" s="1086"/>
      <c r="DB7" s="1084" t="s">
        <v>550</v>
      </c>
      <c r="DC7" s="1085"/>
      <c r="DD7" s="1085"/>
      <c r="DE7" s="1085"/>
      <c r="DF7" s="1086"/>
      <c r="DG7" s="1084" t="s">
        <v>550</v>
      </c>
      <c r="DH7" s="1085"/>
      <c r="DI7" s="1085"/>
      <c r="DJ7" s="1085"/>
      <c r="DK7" s="1086"/>
      <c r="DL7" s="1084" t="s">
        <v>550</v>
      </c>
      <c r="DM7" s="1085"/>
      <c r="DN7" s="1085"/>
      <c r="DO7" s="1085"/>
      <c r="DP7" s="1086"/>
      <c r="DQ7" s="1084" t="s">
        <v>550</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4172</v>
      </c>
      <c r="R23" s="1065"/>
      <c r="S23" s="1065"/>
      <c r="T23" s="1065"/>
      <c r="U23" s="1065"/>
      <c r="V23" s="1065">
        <v>3775</v>
      </c>
      <c r="W23" s="1065"/>
      <c r="X23" s="1065"/>
      <c r="Y23" s="1065"/>
      <c r="Z23" s="1065"/>
      <c r="AA23" s="1065">
        <v>397</v>
      </c>
      <c r="AB23" s="1065"/>
      <c r="AC23" s="1065"/>
      <c r="AD23" s="1065"/>
      <c r="AE23" s="1066"/>
      <c r="AF23" s="1067">
        <v>371</v>
      </c>
      <c r="AG23" s="1065"/>
      <c r="AH23" s="1065"/>
      <c r="AI23" s="1065"/>
      <c r="AJ23" s="1068"/>
      <c r="AK23" s="1069"/>
      <c r="AL23" s="1070"/>
      <c r="AM23" s="1070"/>
      <c r="AN23" s="1070"/>
      <c r="AO23" s="1070"/>
      <c r="AP23" s="1065">
        <v>3551</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1173</v>
      </c>
      <c r="R28" s="1050"/>
      <c r="S28" s="1050"/>
      <c r="T28" s="1050"/>
      <c r="U28" s="1050"/>
      <c r="V28" s="1050">
        <v>1143</v>
      </c>
      <c r="W28" s="1050"/>
      <c r="X28" s="1050"/>
      <c r="Y28" s="1050"/>
      <c r="Z28" s="1050"/>
      <c r="AA28" s="1050">
        <v>30</v>
      </c>
      <c r="AB28" s="1050"/>
      <c r="AC28" s="1050"/>
      <c r="AD28" s="1050"/>
      <c r="AE28" s="1051"/>
      <c r="AF28" s="1052">
        <v>30</v>
      </c>
      <c r="AG28" s="1050"/>
      <c r="AH28" s="1050"/>
      <c r="AI28" s="1050"/>
      <c r="AJ28" s="1053"/>
      <c r="AK28" s="1054">
        <v>71</v>
      </c>
      <c r="AL28" s="1042"/>
      <c r="AM28" s="1042"/>
      <c r="AN28" s="1042"/>
      <c r="AO28" s="1042"/>
      <c r="AP28" s="1042" t="s">
        <v>537</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643</v>
      </c>
      <c r="R29" s="1040"/>
      <c r="S29" s="1040"/>
      <c r="T29" s="1040"/>
      <c r="U29" s="1040"/>
      <c r="V29" s="1040">
        <v>642</v>
      </c>
      <c r="W29" s="1040"/>
      <c r="X29" s="1040"/>
      <c r="Y29" s="1040"/>
      <c r="Z29" s="1040"/>
      <c r="AA29" s="1040">
        <v>1</v>
      </c>
      <c r="AB29" s="1040"/>
      <c r="AC29" s="1040"/>
      <c r="AD29" s="1040"/>
      <c r="AE29" s="1041"/>
      <c r="AF29" s="1015">
        <v>1</v>
      </c>
      <c r="AG29" s="1016"/>
      <c r="AH29" s="1016"/>
      <c r="AI29" s="1016"/>
      <c r="AJ29" s="1017"/>
      <c r="AK29" s="976">
        <v>123</v>
      </c>
      <c r="AL29" s="967"/>
      <c r="AM29" s="967"/>
      <c r="AN29" s="967"/>
      <c r="AO29" s="967"/>
      <c r="AP29" s="967" t="s">
        <v>537</v>
      </c>
      <c r="AQ29" s="967"/>
      <c r="AR29" s="967"/>
      <c r="AS29" s="967"/>
      <c r="AT29" s="967"/>
      <c r="AU29" s="967" t="s">
        <v>537</v>
      </c>
      <c r="AV29" s="967"/>
      <c r="AW29" s="967"/>
      <c r="AX29" s="967"/>
      <c r="AY29" s="967"/>
      <c r="AZ29" s="1038" t="s">
        <v>537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143</v>
      </c>
      <c r="R30" s="1040"/>
      <c r="S30" s="1040"/>
      <c r="T30" s="1040"/>
      <c r="U30" s="1040"/>
      <c r="V30" s="1040">
        <v>143</v>
      </c>
      <c r="W30" s="1040"/>
      <c r="X30" s="1040"/>
      <c r="Y30" s="1040"/>
      <c r="Z30" s="1040"/>
      <c r="AA30" s="1040">
        <v>0</v>
      </c>
      <c r="AB30" s="1040"/>
      <c r="AC30" s="1040"/>
      <c r="AD30" s="1040"/>
      <c r="AE30" s="1041"/>
      <c r="AF30" s="1015">
        <v>0</v>
      </c>
      <c r="AG30" s="1016"/>
      <c r="AH30" s="1016"/>
      <c r="AI30" s="1016"/>
      <c r="AJ30" s="1017"/>
      <c r="AK30" s="976">
        <v>99</v>
      </c>
      <c r="AL30" s="967"/>
      <c r="AM30" s="967"/>
      <c r="AN30" s="967"/>
      <c r="AO30" s="967"/>
      <c r="AP30" s="967" t="s">
        <v>537</v>
      </c>
      <c r="AQ30" s="967"/>
      <c r="AR30" s="967"/>
      <c r="AS30" s="967"/>
      <c r="AT30" s="967"/>
      <c r="AU30" s="967" t="s">
        <v>537</v>
      </c>
      <c r="AV30" s="967"/>
      <c r="AW30" s="967"/>
      <c r="AX30" s="967"/>
      <c r="AY30" s="967"/>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496</v>
      </c>
      <c r="R31" s="1040"/>
      <c r="S31" s="1040"/>
      <c r="T31" s="1040"/>
      <c r="U31" s="1040"/>
      <c r="V31" s="1040">
        <v>775</v>
      </c>
      <c r="W31" s="1040"/>
      <c r="X31" s="1040"/>
      <c r="Y31" s="1040"/>
      <c r="Z31" s="1040"/>
      <c r="AA31" s="1040">
        <v>-279</v>
      </c>
      <c r="AB31" s="1040"/>
      <c r="AC31" s="1040"/>
      <c r="AD31" s="1040"/>
      <c r="AE31" s="1041"/>
      <c r="AF31" s="1015">
        <v>405</v>
      </c>
      <c r="AG31" s="1016"/>
      <c r="AH31" s="1016"/>
      <c r="AI31" s="1016"/>
      <c r="AJ31" s="1017"/>
      <c r="AK31" s="976">
        <v>146</v>
      </c>
      <c r="AL31" s="967"/>
      <c r="AM31" s="967"/>
      <c r="AN31" s="967"/>
      <c r="AO31" s="967"/>
      <c r="AP31" s="967">
        <v>2509</v>
      </c>
      <c r="AQ31" s="967"/>
      <c r="AR31" s="967"/>
      <c r="AS31" s="967"/>
      <c r="AT31" s="967"/>
      <c r="AU31" s="967">
        <v>783</v>
      </c>
      <c r="AV31" s="967"/>
      <c r="AW31" s="967"/>
      <c r="AX31" s="967"/>
      <c r="AY31" s="967"/>
      <c r="AZ31" s="1038" t="s">
        <v>536</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341</v>
      </c>
      <c r="R32" s="1040"/>
      <c r="S32" s="1040"/>
      <c r="T32" s="1040"/>
      <c r="U32" s="1040"/>
      <c r="V32" s="1040">
        <v>336</v>
      </c>
      <c r="W32" s="1040"/>
      <c r="X32" s="1040"/>
      <c r="Y32" s="1040"/>
      <c r="Z32" s="1040"/>
      <c r="AA32" s="1040">
        <v>5</v>
      </c>
      <c r="AB32" s="1040"/>
      <c r="AC32" s="1040"/>
      <c r="AD32" s="1040"/>
      <c r="AE32" s="1041"/>
      <c r="AF32" s="1015">
        <v>5</v>
      </c>
      <c r="AG32" s="1016"/>
      <c r="AH32" s="1016"/>
      <c r="AI32" s="1016"/>
      <c r="AJ32" s="1017"/>
      <c r="AK32" s="976">
        <v>153</v>
      </c>
      <c r="AL32" s="967"/>
      <c r="AM32" s="967"/>
      <c r="AN32" s="967"/>
      <c r="AO32" s="967"/>
      <c r="AP32" s="967">
        <v>2939</v>
      </c>
      <c r="AQ32" s="967"/>
      <c r="AR32" s="967"/>
      <c r="AS32" s="967"/>
      <c r="AT32" s="967"/>
      <c r="AU32" s="967">
        <v>2319</v>
      </c>
      <c r="AV32" s="967"/>
      <c r="AW32" s="967"/>
      <c r="AX32" s="967"/>
      <c r="AY32" s="967"/>
      <c r="AZ32" s="1038" t="s">
        <v>537</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166</v>
      </c>
      <c r="R33" s="1040"/>
      <c r="S33" s="1040"/>
      <c r="T33" s="1040"/>
      <c r="U33" s="1040"/>
      <c r="V33" s="1040">
        <v>165</v>
      </c>
      <c r="W33" s="1040"/>
      <c r="X33" s="1040"/>
      <c r="Y33" s="1040"/>
      <c r="Z33" s="1040"/>
      <c r="AA33" s="1040">
        <v>1</v>
      </c>
      <c r="AB33" s="1040"/>
      <c r="AC33" s="1040"/>
      <c r="AD33" s="1040"/>
      <c r="AE33" s="1041"/>
      <c r="AF33" s="1015">
        <v>1</v>
      </c>
      <c r="AG33" s="1016"/>
      <c r="AH33" s="1016"/>
      <c r="AI33" s="1016"/>
      <c r="AJ33" s="1017"/>
      <c r="AK33" s="976">
        <v>120</v>
      </c>
      <c r="AL33" s="967"/>
      <c r="AM33" s="967"/>
      <c r="AN33" s="967"/>
      <c r="AO33" s="967"/>
      <c r="AP33" s="967">
        <v>1039</v>
      </c>
      <c r="AQ33" s="967"/>
      <c r="AR33" s="967"/>
      <c r="AS33" s="967"/>
      <c r="AT33" s="967"/>
      <c r="AU33" s="967">
        <v>1039</v>
      </c>
      <c r="AV33" s="967"/>
      <c r="AW33" s="967"/>
      <c r="AX33" s="967"/>
      <c r="AY33" s="967"/>
      <c r="AZ33" s="1038" t="s">
        <v>537</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443</v>
      </c>
      <c r="AG63" s="955"/>
      <c r="AH63" s="955"/>
      <c r="AI63" s="955"/>
      <c r="AJ63" s="1026"/>
      <c r="AK63" s="1027"/>
      <c r="AL63" s="959"/>
      <c r="AM63" s="959"/>
      <c r="AN63" s="959"/>
      <c r="AO63" s="959"/>
      <c r="AP63" s="955">
        <v>6547</v>
      </c>
      <c r="AQ63" s="955"/>
      <c r="AR63" s="955"/>
      <c r="AS63" s="955"/>
      <c r="AT63" s="955"/>
      <c r="AU63" s="955">
        <v>4141</v>
      </c>
      <c r="AV63" s="955"/>
      <c r="AW63" s="955"/>
      <c r="AX63" s="955"/>
      <c r="AY63" s="955"/>
      <c r="AZ63" s="1021"/>
      <c r="BA63" s="1021"/>
      <c r="BB63" s="1021"/>
      <c r="BC63" s="1021"/>
      <c r="BD63" s="1021"/>
      <c r="BE63" s="956"/>
      <c r="BF63" s="956"/>
      <c r="BG63" s="956"/>
      <c r="BH63" s="956"/>
      <c r="BI63" s="957"/>
      <c r="BJ63" s="1022" t="s">
        <v>389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392</v>
      </c>
      <c r="R66" s="998"/>
      <c r="S66" s="998"/>
      <c r="T66" s="998"/>
      <c r="U66" s="999"/>
      <c r="V66" s="997" t="s">
        <v>393</v>
      </c>
      <c r="W66" s="998"/>
      <c r="X66" s="998"/>
      <c r="Y66" s="998"/>
      <c r="Z66" s="999"/>
      <c r="AA66" s="997" t="s">
        <v>394</v>
      </c>
      <c r="AB66" s="998"/>
      <c r="AC66" s="998"/>
      <c r="AD66" s="998"/>
      <c r="AE66" s="999"/>
      <c r="AF66" s="1003" t="s">
        <v>395</v>
      </c>
      <c r="AG66" s="1004"/>
      <c r="AH66" s="1004"/>
      <c r="AI66" s="1004"/>
      <c r="AJ66" s="1005"/>
      <c r="AK66" s="997" t="s">
        <v>396</v>
      </c>
      <c r="AL66" s="992"/>
      <c r="AM66" s="992"/>
      <c r="AN66" s="992"/>
      <c r="AO66" s="993"/>
      <c r="AP66" s="997" t="s">
        <v>397</v>
      </c>
      <c r="AQ66" s="998"/>
      <c r="AR66" s="998"/>
      <c r="AS66" s="998"/>
      <c r="AT66" s="999"/>
      <c r="AU66" s="997" t="s">
        <v>398</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537</v>
      </c>
      <c r="AQ68" s="978"/>
      <c r="AR68" s="978"/>
      <c r="AS68" s="978"/>
      <c r="AT68" s="978"/>
      <c r="AU68" s="978" t="s">
        <v>537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537</v>
      </c>
      <c r="AQ69" s="967"/>
      <c r="AR69" s="967"/>
      <c r="AS69" s="967"/>
      <c r="AT69" s="967"/>
      <c r="AU69" s="967" t="s">
        <v>537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537</v>
      </c>
      <c r="AL70" s="967"/>
      <c r="AM70" s="967"/>
      <c r="AN70" s="967"/>
      <c r="AO70" s="967"/>
      <c r="AP70" s="967" t="s">
        <v>537</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537</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542</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543</v>
      </c>
      <c r="C73" s="971"/>
      <c r="D73" s="971"/>
      <c r="E73" s="971"/>
      <c r="F73" s="971"/>
      <c r="G73" s="971"/>
      <c r="H73" s="971"/>
      <c r="I73" s="971"/>
      <c r="J73" s="971"/>
      <c r="K73" s="971"/>
      <c r="L73" s="971"/>
      <c r="M73" s="971"/>
      <c r="N73" s="971"/>
      <c r="O73" s="971"/>
      <c r="P73" s="972"/>
      <c r="Q73" s="973">
        <v>2709</v>
      </c>
      <c r="R73" s="967"/>
      <c r="S73" s="967"/>
      <c r="T73" s="967"/>
      <c r="U73" s="967"/>
      <c r="V73" s="967">
        <v>2561</v>
      </c>
      <c r="W73" s="967"/>
      <c r="X73" s="967"/>
      <c r="Y73" s="967"/>
      <c r="Z73" s="967"/>
      <c r="AA73" s="967">
        <v>148</v>
      </c>
      <c r="AB73" s="967"/>
      <c r="AC73" s="967"/>
      <c r="AD73" s="967"/>
      <c r="AE73" s="967"/>
      <c r="AF73" s="967">
        <v>148</v>
      </c>
      <c r="AG73" s="967"/>
      <c r="AH73" s="967"/>
      <c r="AI73" s="967"/>
      <c r="AJ73" s="967"/>
      <c r="AK73" s="967" t="s">
        <v>537</v>
      </c>
      <c r="AL73" s="967"/>
      <c r="AM73" s="967"/>
      <c r="AN73" s="967"/>
      <c r="AO73" s="967"/>
      <c r="AP73" s="967">
        <v>4788</v>
      </c>
      <c r="AQ73" s="967"/>
      <c r="AR73" s="967"/>
      <c r="AS73" s="967"/>
      <c r="AT73" s="967"/>
      <c r="AU73" s="967">
        <v>306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544</v>
      </c>
      <c r="C74" s="971"/>
      <c r="D74" s="971"/>
      <c r="E74" s="971"/>
      <c r="F74" s="971"/>
      <c r="G74" s="971"/>
      <c r="H74" s="971"/>
      <c r="I74" s="971"/>
      <c r="J74" s="971"/>
      <c r="K74" s="971"/>
      <c r="L74" s="971"/>
      <c r="M74" s="971"/>
      <c r="N74" s="971"/>
      <c r="O74" s="971"/>
      <c r="P74" s="972"/>
      <c r="Q74" s="973">
        <v>9</v>
      </c>
      <c r="R74" s="967"/>
      <c r="S74" s="967"/>
      <c r="T74" s="967"/>
      <c r="U74" s="967"/>
      <c r="V74" s="967">
        <v>7</v>
      </c>
      <c r="W74" s="967"/>
      <c r="X74" s="967"/>
      <c r="Y74" s="967"/>
      <c r="Z74" s="967"/>
      <c r="AA74" s="967">
        <v>2</v>
      </c>
      <c r="AB74" s="967"/>
      <c r="AC74" s="967"/>
      <c r="AD74" s="967"/>
      <c r="AE74" s="967"/>
      <c r="AF74" s="967">
        <v>2</v>
      </c>
      <c r="AG74" s="967"/>
      <c r="AH74" s="967"/>
      <c r="AI74" s="967"/>
      <c r="AJ74" s="967"/>
      <c r="AK74" s="967" t="s">
        <v>537</v>
      </c>
      <c r="AL74" s="967"/>
      <c r="AM74" s="967"/>
      <c r="AN74" s="967"/>
      <c r="AO74" s="967"/>
      <c r="AP74" s="967" t="s">
        <v>537</v>
      </c>
      <c r="AQ74" s="967"/>
      <c r="AR74" s="967"/>
      <c r="AS74" s="967"/>
      <c r="AT74" s="967"/>
      <c r="AU74" s="967" t="s">
        <v>537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545</v>
      </c>
      <c r="C75" s="971"/>
      <c r="D75" s="971"/>
      <c r="E75" s="971"/>
      <c r="F75" s="971"/>
      <c r="G75" s="971"/>
      <c r="H75" s="971"/>
      <c r="I75" s="971"/>
      <c r="J75" s="971"/>
      <c r="K75" s="971"/>
      <c r="L75" s="971"/>
      <c r="M75" s="971"/>
      <c r="N75" s="971"/>
      <c r="O75" s="971"/>
      <c r="P75" s="972"/>
      <c r="Q75" s="974">
        <v>13</v>
      </c>
      <c r="R75" s="975"/>
      <c r="S75" s="975"/>
      <c r="T75" s="975"/>
      <c r="U75" s="976"/>
      <c r="V75" s="977">
        <v>13</v>
      </c>
      <c r="W75" s="975"/>
      <c r="X75" s="975"/>
      <c r="Y75" s="975"/>
      <c r="Z75" s="976"/>
      <c r="AA75" s="977">
        <v>0</v>
      </c>
      <c r="AB75" s="975"/>
      <c r="AC75" s="975"/>
      <c r="AD75" s="975"/>
      <c r="AE75" s="976"/>
      <c r="AF75" s="977">
        <v>0</v>
      </c>
      <c r="AG75" s="975"/>
      <c r="AH75" s="975"/>
      <c r="AI75" s="975"/>
      <c r="AJ75" s="976"/>
      <c r="AK75" s="977">
        <v>13</v>
      </c>
      <c r="AL75" s="975"/>
      <c r="AM75" s="975"/>
      <c r="AN75" s="975"/>
      <c r="AO75" s="976"/>
      <c r="AP75" s="977">
        <v>7</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546</v>
      </c>
      <c r="C76" s="971"/>
      <c r="D76" s="971"/>
      <c r="E76" s="971"/>
      <c r="F76" s="971"/>
      <c r="G76" s="971"/>
      <c r="H76" s="971"/>
      <c r="I76" s="971"/>
      <c r="J76" s="971"/>
      <c r="K76" s="971"/>
      <c r="L76" s="971"/>
      <c r="M76" s="971"/>
      <c r="N76" s="971"/>
      <c r="O76" s="971"/>
      <c r="P76" s="972"/>
      <c r="Q76" s="974">
        <v>4486</v>
      </c>
      <c r="R76" s="975"/>
      <c r="S76" s="975"/>
      <c r="T76" s="975"/>
      <c r="U76" s="976"/>
      <c r="V76" s="977">
        <v>4430</v>
      </c>
      <c r="W76" s="975"/>
      <c r="X76" s="975"/>
      <c r="Y76" s="975"/>
      <c r="Z76" s="976"/>
      <c r="AA76" s="977">
        <v>56</v>
      </c>
      <c r="AB76" s="975"/>
      <c r="AC76" s="975"/>
      <c r="AD76" s="975"/>
      <c r="AE76" s="976"/>
      <c r="AF76" s="977">
        <v>56</v>
      </c>
      <c r="AG76" s="975"/>
      <c r="AH76" s="975"/>
      <c r="AI76" s="975"/>
      <c r="AJ76" s="976"/>
      <c r="AK76" s="977" t="s">
        <v>537</v>
      </c>
      <c r="AL76" s="975"/>
      <c r="AM76" s="975"/>
      <c r="AN76" s="975"/>
      <c r="AO76" s="976"/>
      <c r="AP76" s="977">
        <v>888</v>
      </c>
      <c r="AQ76" s="975"/>
      <c r="AR76" s="975"/>
      <c r="AS76" s="975"/>
      <c r="AT76" s="976"/>
      <c r="AU76" s="977">
        <v>35</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547</v>
      </c>
      <c r="C77" s="971"/>
      <c r="D77" s="971"/>
      <c r="E77" s="971"/>
      <c r="F77" s="971"/>
      <c r="G77" s="971"/>
      <c r="H77" s="971"/>
      <c r="I77" s="971"/>
      <c r="J77" s="971"/>
      <c r="K77" s="971"/>
      <c r="L77" s="971"/>
      <c r="M77" s="971"/>
      <c r="N77" s="971"/>
      <c r="O77" s="971"/>
      <c r="P77" s="972"/>
      <c r="Q77" s="974">
        <v>225</v>
      </c>
      <c r="R77" s="975"/>
      <c r="S77" s="975"/>
      <c r="T77" s="975"/>
      <c r="U77" s="976"/>
      <c r="V77" s="977">
        <v>223</v>
      </c>
      <c r="W77" s="975"/>
      <c r="X77" s="975"/>
      <c r="Y77" s="975"/>
      <c r="Z77" s="976"/>
      <c r="AA77" s="977">
        <v>2</v>
      </c>
      <c r="AB77" s="975"/>
      <c r="AC77" s="975"/>
      <c r="AD77" s="975"/>
      <c r="AE77" s="976"/>
      <c r="AF77" s="977">
        <v>2</v>
      </c>
      <c r="AG77" s="975"/>
      <c r="AH77" s="975"/>
      <c r="AI77" s="975"/>
      <c r="AJ77" s="976"/>
      <c r="AK77" s="977" t="s">
        <v>537</v>
      </c>
      <c r="AL77" s="975"/>
      <c r="AM77" s="975"/>
      <c r="AN77" s="975"/>
      <c r="AO77" s="976"/>
      <c r="AP77" s="977">
        <v>382</v>
      </c>
      <c r="AQ77" s="975"/>
      <c r="AR77" s="975"/>
      <c r="AS77" s="975"/>
      <c r="AT77" s="976"/>
      <c r="AU77" s="977">
        <v>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548</v>
      </c>
      <c r="C78" s="971"/>
      <c r="D78" s="971"/>
      <c r="E78" s="971"/>
      <c r="F78" s="971"/>
      <c r="G78" s="971"/>
      <c r="H78" s="971"/>
      <c r="I78" s="971"/>
      <c r="J78" s="971"/>
      <c r="K78" s="971"/>
      <c r="L78" s="971"/>
      <c r="M78" s="971"/>
      <c r="N78" s="971"/>
      <c r="O78" s="971"/>
      <c r="P78" s="972"/>
      <c r="Q78" s="973">
        <v>5</v>
      </c>
      <c r="R78" s="967"/>
      <c r="S78" s="967"/>
      <c r="T78" s="967"/>
      <c r="U78" s="967"/>
      <c r="V78" s="967">
        <v>5</v>
      </c>
      <c r="W78" s="967"/>
      <c r="X78" s="967"/>
      <c r="Y78" s="967"/>
      <c r="Z78" s="967"/>
      <c r="AA78" s="967">
        <v>1</v>
      </c>
      <c r="AB78" s="967"/>
      <c r="AC78" s="967"/>
      <c r="AD78" s="967"/>
      <c r="AE78" s="967"/>
      <c r="AF78" s="967">
        <v>1</v>
      </c>
      <c r="AG78" s="967"/>
      <c r="AH78" s="967"/>
      <c r="AI78" s="967"/>
      <c r="AJ78" s="967"/>
      <c r="AK78" s="967" t="s">
        <v>537</v>
      </c>
      <c r="AL78" s="967"/>
      <c r="AM78" s="967"/>
      <c r="AN78" s="967"/>
      <c r="AO78" s="967"/>
      <c r="AP78" s="967" t="s">
        <v>537</v>
      </c>
      <c r="AQ78" s="967"/>
      <c r="AR78" s="967"/>
      <c r="AS78" s="967"/>
      <c r="AT78" s="967"/>
      <c r="AU78" s="967" t="s">
        <v>537</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9600</v>
      </c>
      <c r="AG88" s="955"/>
      <c r="AH88" s="955"/>
      <c r="AI88" s="955"/>
      <c r="AJ88" s="955"/>
      <c r="AK88" s="959"/>
      <c r="AL88" s="959"/>
      <c r="AM88" s="959"/>
      <c r="AN88" s="959"/>
      <c r="AO88" s="959"/>
      <c r="AP88" s="955">
        <v>6065</v>
      </c>
      <c r="AQ88" s="955"/>
      <c r="AR88" s="955"/>
      <c r="AS88" s="955"/>
      <c r="AT88" s="955"/>
      <c r="AU88" s="955">
        <v>348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13</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286</v>
      </c>
      <c r="AG109" s="888"/>
      <c r="AH109" s="888"/>
      <c r="AI109" s="888"/>
      <c r="AJ109" s="889"/>
      <c r="AK109" s="890" t="s">
        <v>285</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286</v>
      </c>
      <c r="BW109" s="888"/>
      <c r="BX109" s="888"/>
      <c r="BY109" s="888"/>
      <c r="BZ109" s="889"/>
      <c r="CA109" s="890" t="s">
        <v>285</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286</v>
      </c>
      <c r="DM109" s="888"/>
      <c r="DN109" s="888"/>
      <c r="DO109" s="888"/>
      <c r="DP109" s="889"/>
      <c r="DQ109" s="890" t="s">
        <v>285</v>
      </c>
      <c r="DR109" s="888"/>
      <c r="DS109" s="888"/>
      <c r="DT109" s="888"/>
      <c r="DU109" s="889"/>
      <c r="DV109" s="890" t="s">
        <v>409</v>
      </c>
      <c r="DW109" s="888"/>
      <c r="DX109" s="888"/>
      <c r="DY109" s="888"/>
      <c r="DZ109" s="919"/>
    </row>
    <row r="110" spans="1:131" s="197" customFormat="1" ht="26.25" customHeight="1" x14ac:dyDescent="0.15">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447267</v>
      </c>
      <c r="AB110" s="873"/>
      <c r="AC110" s="873"/>
      <c r="AD110" s="873"/>
      <c r="AE110" s="874"/>
      <c r="AF110" s="875">
        <v>433264</v>
      </c>
      <c r="AG110" s="873"/>
      <c r="AH110" s="873"/>
      <c r="AI110" s="873"/>
      <c r="AJ110" s="874"/>
      <c r="AK110" s="875">
        <v>433478</v>
      </c>
      <c r="AL110" s="873"/>
      <c r="AM110" s="873"/>
      <c r="AN110" s="873"/>
      <c r="AO110" s="874"/>
      <c r="AP110" s="876">
        <v>17.399999999999999</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3795027</v>
      </c>
      <c r="BR110" s="800"/>
      <c r="BS110" s="800"/>
      <c r="BT110" s="800"/>
      <c r="BU110" s="800"/>
      <c r="BV110" s="800">
        <v>3683439</v>
      </c>
      <c r="BW110" s="800"/>
      <c r="BX110" s="800"/>
      <c r="BY110" s="800"/>
      <c r="BZ110" s="800"/>
      <c r="CA110" s="800">
        <v>3550880</v>
      </c>
      <c r="CB110" s="800"/>
      <c r="CC110" s="800"/>
      <c r="CD110" s="800"/>
      <c r="CE110" s="800"/>
      <c r="CF110" s="861">
        <v>142.30000000000001</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389</v>
      </c>
      <c r="DH110" s="800"/>
      <c r="DI110" s="800"/>
      <c r="DJ110" s="800"/>
      <c r="DK110" s="800"/>
      <c r="DL110" s="800" t="s">
        <v>389</v>
      </c>
      <c r="DM110" s="800"/>
      <c r="DN110" s="800"/>
      <c r="DO110" s="800"/>
      <c r="DP110" s="800"/>
      <c r="DQ110" s="800" t="s">
        <v>389</v>
      </c>
      <c r="DR110" s="800"/>
      <c r="DS110" s="800"/>
      <c r="DT110" s="800"/>
      <c r="DU110" s="800"/>
      <c r="DV110" s="801" t="s">
        <v>389</v>
      </c>
      <c r="DW110" s="801"/>
      <c r="DX110" s="801"/>
      <c r="DY110" s="801"/>
      <c r="DZ110" s="802"/>
    </row>
    <row r="111" spans="1:131" s="197" customFormat="1" ht="26.25" customHeight="1" x14ac:dyDescent="0.15">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4552742</v>
      </c>
      <c r="BR112" s="771"/>
      <c r="BS112" s="771"/>
      <c r="BT112" s="771"/>
      <c r="BU112" s="771"/>
      <c r="BV112" s="771">
        <v>4330394</v>
      </c>
      <c r="BW112" s="771"/>
      <c r="BX112" s="771"/>
      <c r="BY112" s="771"/>
      <c r="BZ112" s="771"/>
      <c r="CA112" s="771">
        <v>4141072</v>
      </c>
      <c r="CB112" s="771"/>
      <c r="CC112" s="771"/>
      <c r="CD112" s="771"/>
      <c r="CE112" s="771"/>
      <c r="CF112" s="848">
        <v>166</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322717</v>
      </c>
      <c r="AB113" s="909"/>
      <c r="AC113" s="909"/>
      <c r="AD113" s="909"/>
      <c r="AE113" s="910"/>
      <c r="AF113" s="911">
        <v>300144</v>
      </c>
      <c r="AG113" s="909"/>
      <c r="AH113" s="909"/>
      <c r="AI113" s="909"/>
      <c r="AJ113" s="910"/>
      <c r="AK113" s="911">
        <v>282645</v>
      </c>
      <c r="AL113" s="909"/>
      <c r="AM113" s="909"/>
      <c r="AN113" s="909"/>
      <c r="AO113" s="910"/>
      <c r="AP113" s="912">
        <v>11.3</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403718</v>
      </c>
      <c r="BR113" s="771"/>
      <c r="BS113" s="771"/>
      <c r="BT113" s="771"/>
      <c r="BU113" s="771"/>
      <c r="BV113" s="771">
        <v>369999</v>
      </c>
      <c r="BW113" s="771"/>
      <c r="BX113" s="771"/>
      <c r="BY113" s="771"/>
      <c r="BZ113" s="771"/>
      <c r="CA113" s="771">
        <v>348380</v>
      </c>
      <c r="CB113" s="771"/>
      <c r="CC113" s="771"/>
      <c r="CD113" s="771"/>
      <c r="CE113" s="771"/>
      <c r="CF113" s="848">
        <v>14</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65882</v>
      </c>
      <c r="AB114" s="784"/>
      <c r="AC114" s="784"/>
      <c r="AD114" s="784"/>
      <c r="AE114" s="785"/>
      <c r="AF114" s="786">
        <v>63754</v>
      </c>
      <c r="AG114" s="784"/>
      <c r="AH114" s="784"/>
      <c r="AI114" s="784"/>
      <c r="AJ114" s="785"/>
      <c r="AK114" s="786">
        <v>60401</v>
      </c>
      <c r="AL114" s="784"/>
      <c r="AM114" s="784"/>
      <c r="AN114" s="784"/>
      <c r="AO114" s="785"/>
      <c r="AP114" s="754">
        <v>2.4</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1049073</v>
      </c>
      <c r="BR114" s="771"/>
      <c r="BS114" s="771"/>
      <c r="BT114" s="771"/>
      <c r="BU114" s="771"/>
      <c r="BV114" s="771">
        <v>941500</v>
      </c>
      <c r="BW114" s="771"/>
      <c r="BX114" s="771"/>
      <c r="BY114" s="771"/>
      <c r="BZ114" s="771"/>
      <c r="CA114" s="771">
        <v>959774</v>
      </c>
      <c r="CB114" s="771"/>
      <c r="CC114" s="771"/>
      <c r="CD114" s="771"/>
      <c r="CE114" s="771"/>
      <c r="CF114" s="848">
        <v>38.5</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835866</v>
      </c>
      <c r="AB117" s="895"/>
      <c r="AC117" s="895"/>
      <c r="AD117" s="895"/>
      <c r="AE117" s="896"/>
      <c r="AF117" s="898">
        <v>797162</v>
      </c>
      <c r="AG117" s="895"/>
      <c r="AH117" s="895"/>
      <c r="AI117" s="895"/>
      <c r="AJ117" s="896"/>
      <c r="AK117" s="898">
        <v>776524</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286</v>
      </c>
      <c r="AG118" s="888"/>
      <c r="AH118" s="888"/>
      <c r="AI118" s="888"/>
      <c r="AJ118" s="889"/>
      <c r="AK118" s="890" t="s">
        <v>285</v>
      </c>
      <c r="AL118" s="888"/>
      <c r="AM118" s="888"/>
      <c r="AN118" s="888"/>
      <c r="AO118" s="889"/>
      <c r="AP118" s="891" t="s">
        <v>409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437</v>
      </c>
      <c r="BP118" s="838"/>
      <c r="BQ118" s="857">
        <v>9800560</v>
      </c>
      <c r="BR118" s="858"/>
      <c r="BS118" s="858"/>
      <c r="BT118" s="858"/>
      <c r="BU118" s="858"/>
      <c r="BV118" s="858">
        <v>9325332</v>
      </c>
      <c r="BW118" s="858"/>
      <c r="BX118" s="858"/>
      <c r="BY118" s="858"/>
      <c r="BZ118" s="858"/>
      <c r="CA118" s="858">
        <v>9000106</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2305154</v>
      </c>
      <c r="BR119" s="800"/>
      <c r="BS119" s="800"/>
      <c r="BT119" s="800"/>
      <c r="BU119" s="800"/>
      <c r="BV119" s="800">
        <v>2448801</v>
      </c>
      <c r="BW119" s="800"/>
      <c r="BX119" s="800"/>
      <c r="BY119" s="800"/>
      <c r="BZ119" s="800"/>
      <c r="CA119" s="800">
        <v>2599685</v>
      </c>
      <c r="CB119" s="800"/>
      <c r="CC119" s="800"/>
      <c r="CD119" s="800"/>
      <c r="CE119" s="800"/>
      <c r="CF119" s="861">
        <v>104.2</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32536</v>
      </c>
      <c r="BR120" s="771"/>
      <c r="BS120" s="771"/>
      <c r="BT120" s="771"/>
      <c r="BU120" s="771"/>
      <c r="BV120" s="771">
        <v>29493</v>
      </c>
      <c r="BW120" s="771"/>
      <c r="BX120" s="771"/>
      <c r="BY120" s="771"/>
      <c r="BZ120" s="771"/>
      <c r="CA120" s="771">
        <v>23100</v>
      </c>
      <c r="CB120" s="771"/>
      <c r="CC120" s="771"/>
      <c r="CD120" s="771"/>
      <c r="CE120" s="771"/>
      <c r="CF120" s="848">
        <v>0.9</v>
      </c>
      <c r="CG120" s="849"/>
      <c r="CH120" s="849"/>
      <c r="CI120" s="849"/>
      <c r="CJ120" s="849"/>
      <c r="CK120" s="850" t="s">
        <v>443</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2572821</v>
      </c>
      <c r="DH120" s="800"/>
      <c r="DI120" s="800"/>
      <c r="DJ120" s="800"/>
      <c r="DK120" s="800"/>
      <c r="DL120" s="800">
        <v>2416249</v>
      </c>
      <c r="DM120" s="800"/>
      <c r="DN120" s="800"/>
      <c r="DO120" s="800"/>
      <c r="DP120" s="800"/>
      <c r="DQ120" s="800">
        <v>2318913</v>
      </c>
      <c r="DR120" s="800"/>
      <c r="DS120" s="800"/>
      <c r="DT120" s="800"/>
      <c r="DU120" s="800"/>
      <c r="DV120" s="801">
        <v>92.9</v>
      </c>
      <c r="DW120" s="801"/>
      <c r="DX120" s="801"/>
      <c r="DY120" s="801"/>
      <c r="DZ120" s="802"/>
    </row>
    <row r="121" spans="1:130" s="197" customFormat="1" ht="26.25" customHeight="1" x14ac:dyDescent="0.15">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5644034</v>
      </c>
      <c r="BR121" s="858"/>
      <c r="BS121" s="858"/>
      <c r="BT121" s="858"/>
      <c r="BU121" s="858"/>
      <c r="BV121" s="858">
        <v>5621128</v>
      </c>
      <c r="BW121" s="858"/>
      <c r="BX121" s="858"/>
      <c r="BY121" s="858"/>
      <c r="BZ121" s="858"/>
      <c r="CA121" s="858">
        <v>5524292</v>
      </c>
      <c r="CB121" s="858"/>
      <c r="CC121" s="858"/>
      <c r="CD121" s="858"/>
      <c r="CE121" s="858"/>
      <c r="CF121" s="859">
        <v>221.4</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1165396</v>
      </c>
      <c r="DH121" s="771"/>
      <c r="DI121" s="771"/>
      <c r="DJ121" s="771"/>
      <c r="DK121" s="771"/>
      <c r="DL121" s="771">
        <v>1101067</v>
      </c>
      <c r="DM121" s="771"/>
      <c r="DN121" s="771"/>
      <c r="DO121" s="771"/>
      <c r="DP121" s="771"/>
      <c r="DQ121" s="771">
        <v>1039364</v>
      </c>
      <c r="DR121" s="771"/>
      <c r="DS121" s="771"/>
      <c r="DT121" s="771"/>
      <c r="DU121" s="771"/>
      <c r="DV121" s="823">
        <v>41.7</v>
      </c>
      <c r="DW121" s="823"/>
      <c r="DX121" s="823"/>
      <c r="DY121" s="823"/>
      <c r="DZ121" s="824"/>
    </row>
    <row r="122" spans="1:130" s="197" customFormat="1" ht="26.25" customHeight="1" x14ac:dyDescent="0.15">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446</v>
      </c>
      <c r="BP122" s="838"/>
      <c r="BQ122" s="839">
        <v>7981724</v>
      </c>
      <c r="BR122" s="840"/>
      <c r="BS122" s="840"/>
      <c r="BT122" s="840"/>
      <c r="BU122" s="840"/>
      <c r="BV122" s="840">
        <v>8099422</v>
      </c>
      <c r="BW122" s="840"/>
      <c r="BX122" s="840"/>
      <c r="BY122" s="840"/>
      <c r="BZ122" s="840"/>
      <c r="CA122" s="840">
        <v>8147077</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814525</v>
      </c>
      <c r="DH122" s="771"/>
      <c r="DI122" s="771"/>
      <c r="DJ122" s="771"/>
      <c r="DK122" s="771"/>
      <c r="DL122" s="771">
        <v>813078</v>
      </c>
      <c r="DM122" s="771"/>
      <c r="DN122" s="771"/>
      <c r="DO122" s="771"/>
      <c r="DP122" s="771"/>
      <c r="DQ122" s="771">
        <v>782795</v>
      </c>
      <c r="DR122" s="771"/>
      <c r="DS122" s="771"/>
      <c r="DT122" s="771"/>
      <c r="DU122" s="771"/>
      <c r="DV122" s="823">
        <v>31.4</v>
      </c>
      <c r="DW122" s="823"/>
      <c r="DX122" s="823"/>
      <c r="DY122" s="823"/>
      <c r="DZ122" s="824"/>
    </row>
    <row r="123" spans="1:130" s="197" customFormat="1" ht="26.25" customHeight="1" thickBot="1" x14ac:dyDescent="0.2">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72.2</v>
      </c>
      <c r="BR123" s="832"/>
      <c r="BS123" s="832"/>
      <c r="BT123" s="832"/>
      <c r="BU123" s="832"/>
      <c r="BV123" s="832">
        <v>48.6</v>
      </c>
      <c r="BW123" s="832"/>
      <c r="BX123" s="832"/>
      <c r="BY123" s="832"/>
      <c r="BZ123" s="832"/>
      <c r="CA123" s="832">
        <v>34.1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457</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4517</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2959529</v>
      </c>
      <c r="AB129" s="784"/>
      <c r="AC129" s="784"/>
      <c r="AD129" s="784"/>
      <c r="AE129" s="785"/>
      <c r="AF129" s="786">
        <v>2969562</v>
      </c>
      <c r="AG129" s="784"/>
      <c r="AH129" s="784"/>
      <c r="AI129" s="784"/>
      <c r="AJ129" s="785"/>
      <c r="AK129" s="786">
        <v>2957835</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13.9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440726</v>
      </c>
      <c r="AB130" s="784"/>
      <c r="AC130" s="784"/>
      <c r="AD130" s="784"/>
      <c r="AE130" s="785"/>
      <c r="AF130" s="786">
        <v>451145</v>
      </c>
      <c r="AG130" s="784"/>
      <c r="AH130" s="784"/>
      <c r="AI130" s="784"/>
      <c r="AJ130" s="785"/>
      <c r="AK130" s="786">
        <v>462887</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34.1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2518803</v>
      </c>
      <c r="AB131" s="717"/>
      <c r="AC131" s="717"/>
      <c r="AD131" s="717"/>
      <c r="AE131" s="718"/>
      <c r="AF131" s="719">
        <v>2518417</v>
      </c>
      <c r="AG131" s="717"/>
      <c r="AH131" s="717"/>
      <c r="AI131" s="717"/>
      <c r="AJ131" s="718"/>
      <c r="AK131" s="719">
        <v>2494948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15.50827913</v>
      </c>
      <c r="AB132" s="740"/>
      <c r="AC132" s="740"/>
      <c r="AD132" s="740"/>
      <c r="AE132" s="741"/>
      <c r="AF132" s="742">
        <v>13.739464119999999</v>
      </c>
      <c r="AG132" s="740"/>
      <c r="AH132" s="740"/>
      <c r="AI132" s="740"/>
      <c r="AJ132" s="741"/>
      <c r="AK132" s="742">
        <v>12.570883240000001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14.9</v>
      </c>
      <c r="AB133" s="749"/>
      <c r="AC133" s="749"/>
      <c r="AD133" s="749"/>
      <c r="AE133" s="750"/>
      <c r="AF133" s="748">
        <v>14.5</v>
      </c>
      <c r="AG133" s="749"/>
      <c r="AH133" s="749"/>
      <c r="AI133" s="749"/>
      <c r="AJ133" s="750"/>
      <c r="AK133" s="748">
        <v>13.9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9" t="s">
        <v>473</v>
      </c>
      <c r="L7" s="254"/>
      <c r="M7" s="255" t="s">
        <v>474</v>
      </c>
      <c r="N7" s="256"/>
    </row>
    <row r="8" spans="1:16" x14ac:dyDescent="0.15">
      <c r="A8" s="248"/>
      <c r="B8" s="244"/>
      <c r="C8" s="244"/>
      <c r="D8" s="244"/>
      <c r="E8" s="244"/>
      <c r="F8" s="244"/>
      <c r="G8" s="257"/>
      <c r="H8" s="258"/>
      <c r="I8" s="258"/>
      <c r="J8" s="259"/>
      <c r="K8" s="1120"/>
      <c r="L8" s="260" t="s">
        <v>475</v>
      </c>
      <c r="M8" s="261" t="s">
        <v>476</v>
      </c>
      <c r="N8" s="262" t="s">
        <v>477</v>
      </c>
    </row>
    <row r="9" spans="1:16" x14ac:dyDescent="0.15">
      <c r="A9" s="248"/>
      <c r="B9" s="244"/>
      <c r="C9" s="244"/>
      <c r="D9" s="244"/>
      <c r="E9" s="244"/>
      <c r="F9" s="244"/>
      <c r="G9" s="1133" t="s">
        <v>478</v>
      </c>
      <c r="H9" s="1134"/>
      <c r="I9" s="1134"/>
      <c r="J9" s="1135"/>
      <c r="K9" s="263">
        <v>759930</v>
      </c>
      <c r="L9" s="264">
        <v>83262</v>
      </c>
      <c r="M9" s="265">
        <v>107721</v>
      </c>
      <c r="N9" s="266">
        <v>-22.7</v>
      </c>
    </row>
    <row r="10" spans="1:16" x14ac:dyDescent="0.15">
      <c r="A10" s="248"/>
      <c r="B10" s="244"/>
      <c r="C10" s="244"/>
      <c r="D10" s="244"/>
      <c r="E10" s="244"/>
      <c r="F10" s="244"/>
      <c r="G10" s="1133" t="s">
        <v>479</v>
      </c>
      <c r="H10" s="1134"/>
      <c r="I10" s="1134"/>
      <c r="J10" s="1135"/>
      <c r="K10" s="267">
        <v>42721</v>
      </c>
      <c r="L10" s="268">
        <v>4681</v>
      </c>
      <c r="M10" s="269">
        <v>11248</v>
      </c>
      <c r="N10" s="270">
        <v>-58.4</v>
      </c>
    </row>
    <row r="11" spans="1:16" ht="13.5" customHeight="1" x14ac:dyDescent="0.15">
      <c r="A11" s="248"/>
      <c r="B11" s="244"/>
      <c r="C11" s="244"/>
      <c r="D11" s="244"/>
      <c r="E11" s="244"/>
      <c r="F11" s="244"/>
      <c r="G11" s="1133" t="s">
        <v>480</v>
      </c>
      <c r="H11" s="1134"/>
      <c r="I11" s="1134"/>
      <c r="J11" s="1135"/>
      <c r="K11" s="267">
        <v>179001</v>
      </c>
      <c r="L11" s="268">
        <v>19612</v>
      </c>
      <c r="M11" s="269">
        <v>13957</v>
      </c>
      <c r="N11" s="270">
        <v>40.5</v>
      </c>
    </row>
    <row r="12" spans="1:16" ht="13.5" customHeight="1" x14ac:dyDescent="0.15">
      <c r="A12" s="248"/>
      <c r="B12" s="244"/>
      <c r="C12" s="244"/>
      <c r="D12" s="244"/>
      <c r="E12" s="244"/>
      <c r="F12" s="244"/>
      <c r="G12" s="1133" t="s">
        <v>481</v>
      </c>
      <c r="H12" s="1134"/>
      <c r="I12" s="1134"/>
      <c r="J12" s="1135"/>
      <c r="K12" s="267" t="s">
        <v>482</v>
      </c>
      <c r="L12" s="268" t="s">
        <v>482</v>
      </c>
      <c r="M12" s="269">
        <v>971</v>
      </c>
      <c r="N12" s="270" t="s">
        <v>482</v>
      </c>
    </row>
    <row r="13" spans="1:16" ht="13.5" customHeight="1" x14ac:dyDescent="0.15">
      <c r="A13" s="248"/>
      <c r="B13" s="244"/>
      <c r="C13" s="244"/>
      <c r="D13" s="244"/>
      <c r="E13" s="244"/>
      <c r="F13" s="244"/>
      <c r="G13" s="1133" t="s">
        <v>483</v>
      </c>
      <c r="H13" s="1134"/>
      <c r="I13" s="1134"/>
      <c r="J13" s="1135"/>
      <c r="K13" s="267" t="s">
        <v>482</v>
      </c>
      <c r="L13" s="268" t="s">
        <v>482</v>
      </c>
      <c r="M13" s="269" t="s">
        <v>482</v>
      </c>
      <c r="N13" s="270" t="s">
        <v>482</v>
      </c>
    </row>
    <row r="14" spans="1:16" ht="13.5" customHeight="1" x14ac:dyDescent="0.15">
      <c r="A14" s="248"/>
      <c r="B14" s="244"/>
      <c r="C14" s="244"/>
      <c r="D14" s="244"/>
      <c r="E14" s="244"/>
      <c r="F14" s="244"/>
      <c r="G14" s="1133" t="s">
        <v>484</v>
      </c>
      <c r="H14" s="1134"/>
      <c r="I14" s="1134"/>
      <c r="J14" s="1135"/>
      <c r="K14" s="267">
        <v>79841</v>
      </c>
      <c r="L14" s="268">
        <v>8748</v>
      </c>
      <c r="M14" s="269">
        <v>5742</v>
      </c>
      <c r="N14" s="270">
        <v>52.4</v>
      </c>
    </row>
    <row r="15" spans="1:16" ht="13.5" customHeight="1" x14ac:dyDescent="0.15">
      <c r="A15" s="248"/>
      <c r="B15" s="244"/>
      <c r="C15" s="244"/>
      <c r="D15" s="244"/>
      <c r="E15" s="244"/>
      <c r="F15" s="244"/>
      <c r="G15" s="1133" t="s">
        <v>485</v>
      </c>
      <c r="H15" s="1134"/>
      <c r="I15" s="1134"/>
      <c r="J15" s="1135"/>
      <c r="K15" s="267">
        <v>2499</v>
      </c>
      <c r="L15" s="268">
        <v>274</v>
      </c>
      <c r="M15" s="269">
        <v>2506</v>
      </c>
      <c r="N15" s="270">
        <v>-89.1</v>
      </c>
    </row>
    <row r="16" spans="1:16" x14ac:dyDescent="0.15">
      <c r="A16" s="248"/>
      <c r="B16" s="244"/>
      <c r="C16" s="244"/>
      <c r="D16" s="244"/>
      <c r="E16" s="244"/>
      <c r="F16" s="244"/>
      <c r="G16" s="1136" t="s">
        <v>486</v>
      </c>
      <c r="H16" s="1137"/>
      <c r="I16" s="1137"/>
      <c r="J16" s="1138"/>
      <c r="K16" s="268">
        <v>-64423</v>
      </c>
      <c r="L16" s="268">
        <v>-7059</v>
      </c>
      <c r="M16" s="269">
        <v>-10736</v>
      </c>
      <c r="N16" s="270">
        <v>-34.200000000000003</v>
      </c>
    </row>
    <row r="17" spans="1:16" x14ac:dyDescent="0.15">
      <c r="A17" s="248"/>
      <c r="B17" s="244"/>
      <c r="C17" s="244"/>
      <c r="D17" s="244"/>
      <c r="E17" s="244"/>
      <c r="F17" s="244"/>
      <c r="G17" s="1136" t="s">
        <v>170</v>
      </c>
      <c r="H17" s="1137"/>
      <c r="I17" s="1137"/>
      <c r="J17" s="1138"/>
      <c r="K17" s="268">
        <v>999569</v>
      </c>
      <c r="L17" s="268">
        <v>109518</v>
      </c>
      <c r="M17" s="269">
        <v>131409</v>
      </c>
      <c r="N17" s="270">
        <v>-16.7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30" t="s">
        <v>491</v>
      </c>
      <c r="H21" s="1131"/>
      <c r="I21" s="1131"/>
      <c r="J21" s="1132"/>
      <c r="K21" s="280">
        <v>8.98</v>
      </c>
      <c r="L21" s="281">
        <v>12.2</v>
      </c>
      <c r="M21" s="282">
        <v>-3.22</v>
      </c>
      <c r="N21" s="249"/>
      <c r="O21" s="283"/>
      <c r="P21" s="279"/>
    </row>
    <row r="22" spans="1:16" s="284" customFormat="1" x14ac:dyDescent="0.15">
      <c r="A22" s="279"/>
      <c r="B22" s="249"/>
      <c r="C22" s="249"/>
      <c r="D22" s="249"/>
      <c r="E22" s="249"/>
      <c r="F22" s="249"/>
      <c r="G22" s="1130" t="s">
        <v>492</v>
      </c>
      <c r="H22" s="1131"/>
      <c r="I22" s="1131"/>
      <c r="J22" s="1132"/>
      <c r="K22" s="285">
        <v>98</v>
      </c>
      <c r="L22" s="286">
        <v>95.9</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9" t="s">
        <v>473</v>
      </c>
      <c r="L30" s="254"/>
      <c r="M30" s="255" t="s">
        <v>474</v>
      </c>
      <c r="N30" s="256"/>
    </row>
    <row r="31" spans="1:16" x14ac:dyDescent="0.15">
      <c r="A31" s="248"/>
      <c r="B31" s="244"/>
      <c r="C31" s="244"/>
      <c r="D31" s="244"/>
      <c r="E31" s="244"/>
      <c r="F31" s="244"/>
      <c r="G31" s="257"/>
      <c r="H31" s="258"/>
      <c r="I31" s="258"/>
      <c r="J31" s="259"/>
      <c r="K31" s="1120"/>
      <c r="L31" s="260" t="s">
        <v>475</v>
      </c>
      <c r="M31" s="261" t="s">
        <v>476</v>
      </c>
      <c r="N31" s="262" t="s">
        <v>477</v>
      </c>
    </row>
    <row r="32" spans="1:16" ht="27" customHeight="1" x14ac:dyDescent="0.15">
      <c r="A32" s="248"/>
      <c r="B32" s="244"/>
      <c r="C32" s="244"/>
      <c r="D32" s="244"/>
      <c r="E32" s="244"/>
      <c r="F32" s="244"/>
      <c r="G32" s="1121" t="s">
        <v>495</v>
      </c>
      <c r="H32" s="1122"/>
      <c r="I32" s="1122"/>
      <c r="J32" s="1123"/>
      <c r="K32" s="294">
        <v>433478</v>
      </c>
      <c r="L32" s="294">
        <v>47494</v>
      </c>
      <c r="M32" s="295">
        <v>69791</v>
      </c>
      <c r="N32" s="296">
        <v>-31.9</v>
      </c>
    </row>
    <row r="33" spans="1:16" ht="13.5" customHeight="1" x14ac:dyDescent="0.15">
      <c r="A33" s="248"/>
      <c r="B33" s="244"/>
      <c r="C33" s="244"/>
      <c r="D33" s="244"/>
      <c r="E33" s="244"/>
      <c r="F33" s="244"/>
      <c r="G33" s="1121" t="s">
        <v>496</v>
      </c>
      <c r="H33" s="1122"/>
      <c r="I33" s="1122"/>
      <c r="J33" s="1123"/>
      <c r="K33" s="294" t="s">
        <v>482</v>
      </c>
      <c r="L33" s="294" t="s">
        <v>482</v>
      </c>
      <c r="M33" s="295" t="s">
        <v>482</v>
      </c>
      <c r="N33" s="296" t="s">
        <v>482</v>
      </c>
    </row>
    <row r="34" spans="1:16" ht="27" customHeight="1" x14ac:dyDescent="0.15">
      <c r="A34" s="248"/>
      <c r="B34" s="244"/>
      <c r="C34" s="244"/>
      <c r="D34" s="244"/>
      <c r="E34" s="244"/>
      <c r="F34" s="244"/>
      <c r="G34" s="1121" t="s">
        <v>497</v>
      </c>
      <c r="H34" s="1122"/>
      <c r="I34" s="1122"/>
      <c r="J34" s="1123"/>
      <c r="K34" s="294" t="s">
        <v>482</v>
      </c>
      <c r="L34" s="294" t="s">
        <v>482</v>
      </c>
      <c r="M34" s="295" t="s">
        <v>482</v>
      </c>
      <c r="N34" s="296" t="s">
        <v>482</v>
      </c>
    </row>
    <row r="35" spans="1:16" ht="27" customHeight="1" x14ac:dyDescent="0.15">
      <c r="A35" s="248"/>
      <c r="B35" s="244"/>
      <c r="C35" s="244"/>
      <c r="D35" s="244"/>
      <c r="E35" s="244"/>
      <c r="F35" s="244"/>
      <c r="G35" s="1121" t="s">
        <v>498</v>
      </c>
      <c r="H35" s="1122"/>
      <c r="I35" s="1122"/>
      <c r="J35" s="1123"/>
      <c r="K35" s="294">
        <v>282645</v>
      </c>
      <c r="L35" s="294">
        <v>30968</v>
      </c>
      <c r="M35" s="295">
        <v>23888</v>
      </c>
      <c r="N35" s="296">
        <v>29.6</v>
      </c>
    </row>
    <row r="36" spans="1:16" ht="27" customHeight="1" x14ac:dyDescent="0.15">
      <c r="A36" s="248"/>
      <c r="B36" s="244"/>
      <c r="C36" s="244"/>
      <c r="D36" s="244"/>
      <c r="E36" s="244"/>
      <c r="F36" s="244"/>
      <c r="G36" s="1121" t="s">
        <v>499</v>
      </c>
      <c r="H36" s="1122"/>
      <c r="I36" s="1122"/>
      <c r="J36" s="1123"/>
      <c r="K36" s="294">
        <v>60401</v>
      </c>
      <c r="L36" s="294">
        <v>6618</v>
      </c>
      <c r="M36" s="295">
        <v>4171</v>
      </c>
      <c r="N36" s="296">
        <v>58.7</v>
      </c>
    </row>
    <row r="37" spans="1:16" ht="13.5" customHeight="1" x14ac:dyDescent="0.15">
      <c r="A37" s="248"/>
      <c r="B37" s="244"/>
      <c r="C37" s="244"/>
      <c r="D37" s="244"/>
      <c r="E37" s="244"/>
      <c r="F37" s="244"/>
      <c r="G37" s="1121" t="s">
        <v>500</v>
      </c>
      <c r="H37" s="1122"/>
      <c r="I37" s="1122"/>
      <c r="J37" s="1123"/>
      <c r="K37" s="294" t="s">
        <v>482</v>
      </c>
      <c r="L37" s="294" t="s">
        <v>482</v>
      </c>
      <c r="M37" s="295">
        <v>1426</v>
      </c>
      <c r="N37" s="296" t="s">
        <v>482</v>
      </c>
    </row>
    <row r="38" spans="1:16" ht="27" customHeight="1" x14ac:dyDescent="0.15">
      <c r="A38" s="248"/>
      <c r="B38" s="244"/>
      <c r="C38" s="244"/>
      <c r="D38" s="244"/>
      <c r="E38" s="244"/>
      <c r="F38" s="244"/>
      <c r="G38" s="1124" t="s">
        <v>501</v>
      </c>
      <c r="H38" s="1125"/>
      <c r="I38" s="1125"/>
      <c r="J38" s="1126"/>
      <c r="K38" s="297" t="s">
        <v>482</v>
      </c>
      <c r="L38" s="297" t="s">
        <v>482</v>
      </c>
      <c r="M38" s="298">
        <v>4</v>
      </c>
      <c r="N38" s="299" t="s">
        <v>482</v>
      </c>
      <c r="O38" s="293"/>
    </row>
    <row r="39" spans="1:16" x14ac:dyDescent="0.15">
      <c r="A39" s="248"/>
      <c r="B39" s="244"/>
      <c r="C39" s="244"/>
      <c r="D39" s="244"/>
      <c r="E39" s="244"/>
      <c r="F39" s="244"/>
      <c r="G39" s="1124" t="s">
        <v>502</v>
      </c>
      <c r="H39" s="1125"/>
      <c r="I39" s="1125"/>
      <c r="J39" s="1126"/>
      <c r="K39" s="300" t="s">
        <v>482</v>
      </c>
      <c r="L39" s="300" t="s">
        <v>482</v>
      </c>
      <c r="M39" s="301">
        <v>-2824</v>
      </c>
      <c r="N39" s="302" t="s">
        <v>482</v>
      </c>
      <c r="O39" s="293"/>
    </row>
    <row r="40" spans="1:16" ht="27" customHeight="1" x14ac:dyDescent="0.15">
      <c r="A40" s="248"/>
      <c r="B40" s="244"/>
      <c r="C40" s="244"/>
      <c r="D40" s="244"/>
      <c r="E40" s="244"/>
      <c r="F40" s="244"/>
      <c r="G40" s="1121" t="s">
        <v>503</v>
      </c>
      <c r="H40" s="1122"/>
      <c r="I40" s="1122"/>
      <c r="J40" s="1123"/>
      <c r="K40" s="300">
        <v>-462887</v>
      </c>
      <c r="L40" s="300">
        <v>-50716</v>
      </c>
      <c r="M40" s="301">
        <v>-68054</v>
      </c>
      <c r="N40" s="302">
        <v>-25.5</v>
      </c>
      <c r="O40" s="293"/>
    </row>
    <row r="41" spans="1:16" x14ac:dyDescent="0.15">
      <c r="A41" s="248"/>
      <c r="B41" s="244"/>
      <c r="C41" s="244"/>
      <c r="D41" s="244"/>
      <c r="E41" s="244"/>
      <c r="F41" s="244"/>
      <c r="G41" s="1127" t="s">
        <v>280</v>
      </c>
      <c r="H41" s="1128"/>
      <c r="I41" s="1128"/>
      <c r="J41" s="1129"/>
      <c r="K41" s="294">
        <v>313637</v>
      </c>
      <c r="L41" s="300">
        <v>34364</v>
      </c>
      <c r="M41" s="301">
        <v>28401</v>
      </c>
      <c r="N41" s="302">
        <v>21</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4" t="s">
        <v>473</v>
      </c>
      <c r="J49" s="1116" t="s">
        <v>507</v>
      </c>
      <c r="K49" s="1117"/>
      <c r="L49" s="1117"/>
      <c r="M49" s="1117"/>
      <c r="N49" s="1118"/>
    </row>
    <row r="50" spans="1:14" x14ac:dyDescent="0.15">
      <c r="A50" s="248"/>
      <c r="B50" s="244"/>
      <c r="C50" s="244"/>
      <c r="D50" s="244"/>
      <c r="E50" s="244"/>
      <c r="F50" s="244"/>
      <c r="G50" s="312"/>
      <c r="H50" s="313"/>
      <c r="I50" s="1115"/>
      <c r="J50" s="314" t="s">
        <v>508</v>
      </c>
      <c r="K50" s="315" t="s">
        <v>509</v>
      </c>
      <c r="L50" s="316" t="s">
        <v>510</v>
      </c>
      <c r="M50" s="317" t="s">
        <v>511</v>
      </c>
      <c r="N50" s="318" t="s">
        <v>512</v>
      </c>
    </row>
    <row r="51" spans="1:14" x14ac:dyDescent="0.15">
      <c r="A51" s="248"/>
      <c r="B51" s="244"/>
      <c r="C51" s="244"/>
      <c r="D51" s="244"/>
      <c r="E51" s="244"/>
      <c r="F51" s="244"/>
      <c r="G51" s="310" t="s">
        <v>513</v>
      </c>
      <c r="H51" s="311"/>
      <c r="I51" s="319">
        <v>176944</v>
      </c>
      <c r="J51" s="320">
        <v>18710</v>
      </c>
      <c r="K51" s="321">
        <v>15.2</v>
      </c>
      <c r="L51" s="322">
        <v>133616</v>
      </c>
      <c r="M51" s="323">
        <v>21.6</v>
      </c>
      <c r="N51" s="324">
        <v>-6.4</v>
      </c>
    </row>
    <row r="52" spans="1:14" x14ac:dyDescent="0.15">
      <c r="A52" s="248"/>
      <c r="B52" s="244"/>
      <c r="C52" s="244"/>
      <c r="D52" s="244"/>
      <c r="E52" s="244"/>
      <c r="F52" s="244"/>
      <c r="G52" s="325"/>
      <c r="H52" s="326" t="s">
        <v>514</v>
      </c>
      <c r="I52" s="327">
        <v>175144</v>
      </c>
      <c r="J52" s="328">
        <v>18520</v>
      </c>
      <c r="K52" s="329">
        <v>18</v>
      </c>
      <c r="L52" s="330">
        <v>57933</v>
      </c>
      <c r="M52" s="331">
        <v>-10.7</v>
      </c>
      <c r="N52" s="332">
        <v>28.7</v>
      </c>
    </row>
    <row r="53" spans="1:14" x14ac:dyDescent="0.15">
      <c r="A53" s="248"/>
      <c r="B53" s="244"/>
      <c r="C53" s="244"/>
      <c r="D53" s="244"/>
      <c r="E53" s="244"/>
      <c r="F53" s="244"/>
      <c r="G53" s="310" t="s">
        <v>515</v>
      </c>
      <c r="H53" s="311"/>
      <c r="I53" s="319">
        <v>73649</v>
      </c>
      <c r="J53" s="320">
        <v>7864</v>
      </c>
      <c r="K53" s="321">
        <v>-58</v>
      </c>
      <c r="L53" s="322">
        <v>96333</v>
      </c>
      <c r="M53" s="323">
        <v>-27.9</v>
      </c>
      <c r="N53" s="324">
        <v>-30.1</v>
      </c>
    </row>
    <row r="54" spans="1:14" x14ac:dyDescent="0.15">
      <c r="A54" s="248"/>
      <c r="B54" s="244"/>
      <c r="C54" s="244"/>
      <c r="D54" s="244"/>
      <c r="E54" s="244"/>
      <c r="F54" s="244"/>
      <c r="G54" s="325"/>
      <c r="H54" s="326" t="s">
        <v>514</v>
      </c>
      <c r="I54" s="327">
        <v>65399</v>
      </c>
      <c r="J54" s="328">
        <v>6983</v>
      </c>
      <c r="K54" s="329">
        <v>-62.3</v>
      </c>
      <c r="L54" s="330">
        <v>57060</v>
      </c>
      <c r="M54" s="331">
        <v>-1.5</v>
      </c>
      <c r="N54" s="332">
        <v>-60.8</v>
      </c>
    </row>
    <row r="55" spans="1:14" x14ac:dyDescent="0.15">
      <c r="A55" s="248"/>
      <c r="B55" s="244"/>
      <c r="C55" s="244"/>
      <c r="D55" s="244"/>
      <c r="E55" s="244"/>
      <c r="F55" s="244"/>
      <c r="G55" s="310" t="s">
        <v>516</v>
      </c>
      <c r="H55" s="311"/>
      <c r="I55" s="319">
        <v>145363</v>
      </c>
      <c r="J55" s="320">
        <v>15504</v>
      </c>
      <c r="K55" s="321">
        <v>97.2</v>
      </c>
      <c r="L55" s="322">
        <v>117673</v>
      </c>
      <c r="M55" s="323">
        <v>22.2</v>
      </c>
      <c r="N55" s="324">
        <v>75</v>
      </c>
    </row>
    <row r="56" spans="1:14" x14ac:dyDescent="0.15">
      <c r="A56" s="248"/>
      <c r="B56" s="244"/>
      <c r="C56" s="244"/>
      <c r="D56" s="244"/>
      <c r="E56" s="244"/>
      <c r="F56" s="244"/>
      <c r="G56" s="325"/>
      <c r="H56" s="326" t="s">
        <v>514</v>
      </c>
      <c r="I56" s="327">
        <v>86592</v>
      </c>
      <c r="J56" s="328">
        <v>9235</v>
      </c>
      <c r="K56" s="329">
        <v>32.200000000000003</v>
      </c>
      <c r="L56" s="330">
        <v>62359</v>
      </c>
      <c r="M56" s="331">
        <v>9.3000000000000007</v>
      </c>
      <c r="N56" s="332">
        <v>22.9</v>
      </c>
    </row>
    <row r="57" spans="1:14" x14ac:dyDescent="0.15">
      <c r="A57" s="248"/>
      <c r="B57" s="244"/>
      <c r="C57" s="244"/>
      <c r="D57" s="244"/>
      <c r="E57" s="244"/>
      <c r="F57" s="244"/>
      <c r="G57" s="310" t="s">
        <v>517</v>
      </c>
      <c r="H57" s="311"/>
      <c r="I57" s="319">
        <v>220559</v>
      </c>
      <c r="J57" s="320">
        <v>23785</v>
      </c>
      <c r="K57" s="321">
        <v>53.4</v>
      </c>
      <c r="L57" s="322">
        <v>118223</v>
      </c>
      <c r="M57" s="323">
        <v>0.5</v>
      </c>
      <c r="N57" s="324">
        <v>52.9</v>
      </c>
    </row>
    <row r="58" spans="1:14" x14ac:dyDescent="0.15">
      <c r="A58" s="248"/>
      <c r="B58" s="244"/>
      <c r="C58" s="244"/>
      <c r="D58" s="244"/>
      <c r="E58" s="244"/>
      <c r="F58" s="244"/>
      <c r="G58" s="325"/>
      <c r="H58" s="326" t="s">
        <v>514</v>
      </c>
      <c r="I58" s="327">
        <v>133950</v>
      </c>
      <c r="J58" s="328">
        <v>14445</v>
      </c>
      <c r="K58" s="329">
        <v>56.4</v>
      </c>
      <c r="L58" s="330">
        <v>57106</v>
      </c>
      <c r="M58" s="331">
        <v>-8.4</v>
      </c>
      <c r="N58" s="332">
        <v>64.8</v>
      </c>
    </row>
    <row r="59" spans="1:14" x14ac:dyDescent="0.15">
      <c r="A59" s="248"/>
      <c r="B59" s="244"/>
      <c r="C59" s="244"/>
      <c r="D59" s="244"/>
      <c r="E59" s="244"/>
      <c r="F59" s="244"/>
      <c r="G59" s="310" t="s">
        <v>518</v>
      </c>
      <c r="H59" s="311"/>
      <c r="I59" s="319">
        <v>162992</v>
      </c>
      <c r="J59" s="320">
        <v>17858</v>
      </c>
      <c r="K59" s="321">
        <v>-24.9</v>
      </c>
      <c r="L59" s="322">
        <v>128485</v>
      </c>
      <c r="M59" s="323">
        <v>8.6999999999999993</v>
      </c>
      <c r="N59" s="324">
        <v>-33.6</v>
      </c>
    </row>
    <row r="60" spans="1:14" x14ac:dyDescent="0.15">
      <c r="A60" s="248"/>
      <c r="B60" s="244"/>
      <c r="C60" s="244"/>
      <c r="D60" s="244"/>
      <c r="E60" s="244"/>
      <c r="F60" s="244"/>
      <c r="G60" s="325"/>
      <c r="H60" s="326" t="s">
        <v>514</v>
      </c>
      <c r="I60" s="333">
        <v>142460</v>
      </c>
      <c r="J60" s="328">
        <v>15609</v>
      </c>
      <c r="K60" s="329">
        <v>8.1</v>
      </c>
      <c r="L60" s="330">
        <v>62765</v>
      </c>
      <c r="M60" s="331">
        <v>9.9</v>
      </c>
      <c r="N60" s="332">
        <v>-1.8</v>
      </c>
    </row>
    <row r="61" spans="1:14" x14ac:dyDescent="0.15">
      <c r="A61" s="248"/>
      <c r="B61" s="244"/>
      <c r="C61" s="244"/>
      <c r="D61" s="244"/>
      <c r="E61" s="244"/>
      <c r="F61" s="244"/>
      <c r="G61" s="310" t="s">
        <v>519</v>
      </c>
      <c r="H61" s="334"/>
      <c r="I61" s="335">
        <v>155901</v>
      </c>
      <c r="J61" s="336">
        <v>16744</v>
      </c>
      <c r="K61" s="337">
        <v>16.600000000000001</v>
      </c>
      <c r="L61" s="338">
        <v>118866</v>
      </c>
      <c r="M61" s="339">
        <v>5</v>
      </c>
      <c r="N61" s="324">
        <v>11.6</v>
      </c>
    </row>
    <row r="62" spans="1:14" x14ac:dyDescent="0.15">
      <c r="A62" s="248"/>
      <c r="B62" s="244"/>
      <c r="C62" s="244"/>
      <c r="D62" s="244"/>
      <c r="E62" s="244"/>
      <c r="F62" s="244"/>
      <c r="G62" s="325"/>
      <c r="H62" s="326" t="s">
        <v>514</v>
      </c>
      <c r="I62" s="327">
        <v>120709</v>
      </c>
      <c r="J62" s="328">
        <v>12958</v>
      </c>
      <c r="K62" s="329">
        <v>10.5</v>
      </c>
      <c r="L62" s="330">
        <v>59445</v>
      </c>
      <c r="M62" s="331">
        <v>-0.3</v>
      </c>
      <c r="N62" s="332">
        <v>10.8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27.35</v>
      </c>
      <c r="G47" s="12">
        <v>27.83</v>
      </c>
      <c r="H47" s="12">
        <v>31.74</v>
      </c>
      <c r="I47" s="12">
        <v>37.090000000000003</v>
      </c>
      <c r="J47" s="13">
        <v>41.35</v>
      </c>
    </row>
    <row r="48" spans="2:10" ht="57.75" customHeight="1" x14ac:dyDescent="0.15">
      <c r="B48" s="14"/>
      <c r="C48" s="1141" t="s">
        <v>4</v>
      </c>
      <c r="D48" s="1141"/>
      <c r="E48" s="1142"/>
      <c r="F48" s="15">
        <v>19.43</v>
      </c>
      <c r="G48" s="16">
        <v>8.5500000000000007</v>
      </c>
      <c r="H48" s="16">
        <v>9.99</v>
      </c>
      <c r="I48" s="16">
        <v>10.97</v>
      </c>
      <c r="J48" s="17">
        <v>12.56</v>
      </c>
    </row>
    <row r="49" spans="2:10" ht="57.75" customHeight="1" thickBot="1" x14ac:dyDescent="0.2">
      <c r="B49" s="18"/>
      <c r="C49" s="1143" t="s">
        <v>5</v>
      </c>
      <c r="D49" s="1143"/>
      <c r="E49" s="1144"/>
      <c r="F49" s="19">
        <v>21.11</v>
      </c>
      <c r="G49" s="20" t="s">
        <v>526</v>
      </c>
      <c r="H49" s="20">
        <v>11.6</v>
      </c>
      <c r="I49" s="20">
        <v>7.81</v>
      </c>
      <c r="J49" s="21">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527</v>
      </c>
      <c r="D34" s="1151"/>
      <c r="E34" s="1152"/>
      <c r="F34" s="32">
        <v>22.14</v>
      </c>
      <c r="G34" s="33">
        <v>19.13</v>
      </c>
      <c r="H34" s="33">
        <v>17.739999999999998</v>
      </c>
      <c r="I34" s="33">
        <v>15.03</v>
      </c>
      <c r="J34" s="34">
        <v>13.68</v>
      </c>
      <c r="K34" s="22"/>
      <c r="L34" s="22"/>
      <c r="M34" s="22"/>
      <c r="N34" s="22"/>
      <c r="O34" s="22"/>
      <c r="P34" s="22"/>
    </row>
    <row r="35" spans="1:16" ht="39" customHeight="1" x14ac:dyDescent="0.15">
      <c r="A35" s="22"/>
      <c r="B35" s="35"/>
      <c r="C35" s="1145" t="s">
        <v>528</v>
      </c>
      <c r="D35" s="1146"/>
      <c r="E35" s="1147"/>
      <c r="F35" s="36">
        <v>19.420000000000002</v>
      </c>
      <c r="G35" s="37">
        <v>8.5500000000000007</v>
      </c>
      <c r="H35" s="37">
        <v>9.98</v>
      </c>
      <c r="I35" s="37">
        <v>10.96</v>
      </c>
      <c r="J35" s="38">
        <v>12.55</v>
      </c>
      <c r="K35" s="22"/>
      <c r="L35" s="22"/>
      <c r="M35" s="22"/>
      <c r="N35" s="22"/>
      <c r="O35" s="22"/>
      <c r="P35" s="22"/>
    </row>
    <row r="36" spans="1:16" ht="39" customHeight="1" x14ac:dyDescent="0.15">
      <c r="A36" s="22"/>
      <c r="B36" s="35"/>
      <c r="C36" s="1145" t="s">
        <v>529</v>
      </c>
      <c r="D36" s="1146"/>
      <c r="E36" s="1147"/>
      <c r="F36" s="36">
        <v>0.21</v>
      </c>
      <c r="G36" s="37">
        <v>0.63</v>
      </c>
      <c r="H36" s="37">
        <v>1.1399999999999999</v>
      </c>
      <c r="I36" s="37">
        <v>1.81</v>
      </c>
      <c r="J36" s="38">
        <v>1.02</v>
      </c>
      <c r="K36" s="22"/>
      <c r="L36" s="22"/>
      <c r="M36" s="22"/>
      <c r="N36" s="22"/>
      <c r="O36" s="22"/>
      <c r="P36" s="22"/>
    </row>
    <row r="37" spans="1:16" ht="39" customHeight="1" x14ac:dyDescent="0.15">
      <c r="A37" s="22"/>
      <c r="B37" s="35"/>
      <c r="C37" s="1145" t="s">
        <v>530</v>
      </c>
      <c r="D37" s="1146"/>
      <c r="E37" s="1147"/>
      <c r="F37" s="36">
        <v>0.17</v>
      </c>
      <c r="G37" s="37">
        <v>0.19</v>
      </c>
      <c r="H37" s="37">
        <v>0.18</v>
      </c>
      <c r="I37" s="37">
        <v>0.18</v>
      </c>
      <c r="J37" s="38">
        <v>0.18</v>
      </c>
      <c r="K37" s="22"/>
      <c r="L37" s="22"/>
      <c r="M37" s="22"/>
      <c r="N37" s="22"/>
      <c r="O37" s="22"/>
      <c r="P37" s="22"/>
    </row>
    <row r="38" spans="1:16" ht="39" customHeight="1" x14ac:dyDescent="0.15">
      <c r="A38" s="22"/>
      <c r="B38" s="35"/>
      <c r="C38" s="1145" t="s">
        <v>531</v>
      </c>
      <c r="D38" s="1146"/>
      <c r="E38" s="1147"/>
      <c r="F38" s="36">
        <v>0.03</v>
      </c>
      <c r="G38" s="37">
        <v>0.03</v>
      </c>
      <c r="H38" s="37">
        <v>0.03</v>
      </c>
      <c r="I38" s="37">
        <v>0.03</v>
      </c>
      <c r="J38" s="38">
        <v>0.03</v>
      </c>
      <c r="K38" s="22"/>
      <c r="L38" s="22"/>
      <c r="M38" s="22"/>
      <c r="N38" s="22"/>
      <c r="O38" s="22"/>
      <c r="P38" s="22"/>
    </row>
    <row r="39" spans="1:16" ht="39" customHeight="1" x14ac:dyDescent="0.15">
      <c r="A39" s="22"/>
      <c r="B39" s="35"/>
      <c r="C39" s="1145" t="s">
        <v>532</v>
      </c>
      <c r="D39" s="1146"/>
      <c r="E39" s="1147"/>
      <c r="F39" s="36">
        <v>0.03</v>
      </c>
      <c r="G39" s="37">
        <v>7.0000000000000007E-2</v>
      </c>
      <c r="H39" s="37">
        <v>0.21</v>
      </c>
      <c r="I39" s="37">
        <v>0.21</v>
      </c>
      <c r="J39" s="38">
        <v>0.02</v>
      </c>
      <c r="K39" s="22"/>
      <c r="L39" s="22"/>
      <c r="M39" s="22"/>
      <c r="N39" s="22"/>
      <c r="O39" s="22"/>
      <c r="P39" s="22"/>
    </row>
    <row r="40" spans="1:16" ht="39" customHeight="1" x14ac:dyDescent="0.15">
      <c r="A40" s="22"/>
      <c r="B40" s="35"/>
      <c r="C40" s="1145" t="s">
        <v>533</v>
      </c>
      <c r="D40" s="1146"/>
      <c r="E40" s="1147"/>
      <c r="F40" s="36">
        <v>0.05</v>
      </c>
      <c r="G40" s="37">
        <v>0</v>
      </c>
      <c r="H40" s="37">
        <v>0.01</v>
      </c>
      <c r="I40" s="37">
        <v>0.01</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535</v>
      </c>
      <c r="D43" s="1149"/>
      <c r="E43" s="1150"/>
      <c r="F43" s="41">
        <v>0</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432</v>
      </c>
      <c r="L45" s="60">
        <v>432</v>
      </c>
      <c r="M45" s="60">
        <v>447</v>
      </c>
      <c r="N45" s="60">
        <v>433</v>
      </c>
      <c r="O45" s="61">
        <v>433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318</v>
      </c>
      <c r="L48" s="64">
        <v>305</v>
      </c>
      <c r="M48" s="64">
        <v>323</v>
      </c>
      <c r="N48" s="64">
        <v>300</v>
      </c>
      <c r="O48" s="65">
        <v>283</v>
      </c>
      <c r="P48" s="48"/>
      <c r="Q48" s="48"/>
      <c r="R48" s="48"/>
      <c r="S48" s="48"/>
      <c r="T48" s="48"/>
      <c r="U48" s="48"/>
    </row>
    <row r="49" spans="1:21" ht="30.75" customHeight="1" x14ac:dyDescent="0.15">
      <c r="A49" s="48"/>
      <c r="B49" s="1163"/>
      <c r="C49" s="1164"/>
      <c r="D49" s="62"/>
      <c r="E49" s="1155" t="s">
        <v>16</v>
      </c>
      <c r="F49" s="1155"/>
      <c r="G49" s="1155"/>
      <c r="H49" s="1155"/>
      <c r="I49" s="1155"/>
      <c r="J49" s="1156"/>
      <c r="K49" s="63">
        <v>57</v>
      </c>
      <c r="L49" s="64">
        <v>68</v>
      </c>
      <c r="M49" s="64">
        <v>66</v>
      </c>
      <c r="N49" s="64">
        <v>64</v>
      </c>
      <c r="O49" s="65">
        <v>60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482</v>
      </c>
      <c r="L50" s="64" t="s">
        <v>482</v>
      </c>
      <c r="M50" s="64" t="s">
        <v>482</v>
      </c>
      <c r="N50" s="64" t="s">
        <v>482</v>
      </c>
      <c r="O50" s="65" t="s">
        <v>482</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429</v>
      </c>
      <c r="L52" s="64">
        <v>438</v>
      </c>
      <c r="M52" s="64">
        <v>446</v>
      </c>
      <c r="N52" s="64">
        <v>450</v>
      </c>
      <c r="O52" s="65">
        <v>464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378</v>
      </c>
      <c r="L53" s="69">
        <v>367</v>
      </c>
      <c r="M53" s="69">
        <v>390</v>
      </c>
      <c r="N53" s="69">
        <v>347</v>
      </c>
      <c r="O53" s="70">
        <v>312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2016-04-28T00:29:32Z</cp:lastPrinted>
  <dcterms:created xsi:type="dcterms:W3CDTF">2016-02-15T00:51:54Z</dcterms:created>
  <dcterms:modified xsi:type="dcterms:W3CDTF">2016-05-06T01:56:01Z</dcterms:modified>
  <cp:category/>
</cp:coreProperties>
</file>