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4940" windowHeight="7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AM35" i="9"/>
  <c r="C34" i="9"/>
  <c r="C35" i="9" l="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l="1"/>
  <c r="BW36" i="9" s="1"/>
  <c r="BW37" i="9" s="1"/>
  <c r="BW38" i="9" s="1"/>
  <c r="BW39" i="9" s="1"/>
  <c r="BW40" i="9" s="1"/>
  <c r="BW41" i="9" s="1"/>
  <c r="BW42" i="9" s="1"/>
  <c r="BW43" i="9" s="1"/>
  <c r="CO34" i="9" l="1"/>
  <c r="CO35" i="9" s="1"/>
</calcChain>
</file>

<file path=xl/sharedStrings.xml><?xml version="1.0" encoding="utf-8"?>
<sst xmlns="http://schemas.openxmlformats.org/spreadsheetml/2006/main" count="1028" uniqueCount="569">
  <si>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</si>
  <si>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</si>
  <si>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</si>
  <si>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</si>
  <si>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</si>
  <si>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</si>
  <si>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</si>
  <si>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</si>
  <si>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</si>
  <si>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</si>
  <si>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</si>
  <si>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</si>
  <si>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</si>
  <si>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</si>
  <si>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</si>
  <si>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</si>
  <si>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</si>
  <si>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</si>
  <si>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</si>
  <si>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</si>
  <si>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</si>
  <si>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</si>
  <si>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</si>
  <si>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</si>
  <si>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</si>
  <si>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</si>
  <si>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</si>
  <si>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</si>
  <si>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</si>
  <si>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</si>
  <si>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</si>
  <si>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</si>
  <si>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</si>
  <si>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</si>
  <si>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</si>
  <si>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</si>
  <si>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</si>
  <si>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</si>
  <si>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</si>
  <si>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</si>
  <si>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</si>
  <si>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</si>
  <si>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</si>
  <si>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</si>
  <si>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</si>
  <si>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</si>
  <si>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</si>
  <si>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</si>
  <si>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</si>
  <si>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</si>
  <si>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</si>
  <si>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</si>
  <si>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</si>
  <si>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</si>
  <si>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</si>
  <si>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</si>
  <si>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</si>
  <si>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</si>
  <si>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</si>
  <si>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</si>
  <si>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</si>
  <si>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</si>
  <si>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</si>
  <si>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</si>
  <si>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</si>
  <si>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</si>
  <si>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</si>
  <si>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</si>
  <si>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</si>
  <si>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</si>
  <si>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</si>
  <si>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</si>
  <si>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</si>
  <si>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</si>
  <si>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</si>
  <si>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</si>
  <si>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</si>
  <si>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</si>
  <si>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</si>
  <si>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</si>
  <si>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</si>
  <si>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</si>
  <si>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</si>
  <si>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</si>
  <si>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</si>
  <si>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</si>
  <si>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</si>
  <si>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</si>
  <si>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</si>
  <si>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</si>
  <si>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</si>
  <si>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</si>
  <si>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</si>
  <si>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</si>
  <si>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</si>
  <si>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</si>
  <si>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</si>
  <si>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</si>
  <si>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</si>
  <si>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</si>
  <si>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</si>
  <si>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</si>
  <si>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</si>
  <si>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</si>
  <si>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</si>
  <si>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</si>
  <si>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</si>
  <si>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</si>
  <si>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</si>
  <si>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</si>
  <si>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</si>
  <si>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</si>
  <si>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</si>
  <si>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</si>
  <si>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</si>
  <si>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</si>
  <si>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</si>
  <si>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</si>
  <si>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</si>
  <si>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</si>
  <si>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</si>
  <si>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</si>
  <si>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</si>
  <si>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</si>
  <si>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</si>
  <si>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</si>
  <si>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</si>
  <si>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</si>
  <si>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</si>
  <si>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</si>
  <si>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</si>
  <si>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</si>
  <si>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</si>
  <si>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</si>
  <si>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</si>
  <si>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</si>
  <si>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</si>
  <si>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</si>
  <si>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</si>
  <si>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</si>
  <si>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</si>
  <si>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</si>
  <si>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</si>
  <si>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</si>
  <si>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</si>
  <si>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</si>
  <si>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</si>
  <si>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</si>
  <si>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</si>
  <si>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</si>
  <si>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</si>
  <si>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</si>
  <si>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</si>
  <si>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</si>
  <si>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</si>
  <si>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</si>
  <si>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</si>
  <si>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</si>
  <si>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</si>
  <si>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</si>
  <si>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</si>
  <si>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</si>
  <si>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</si>
  <si>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</si>
  <si>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</si>
  <si>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</si>
  <si>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</si>
  <si>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</si>
  <si>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</si>
  <si>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</si>
  <si>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</si>
  <si>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</si>
  <si>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</si>
  <si>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</si>
  <si>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</si>
  <si>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</si>
  <si>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</si>
  <si>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</si>
  <si>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</si>
  <si>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</si>
  <si>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</si>
  <si>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</si>
  <si>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</si>
  <si>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</si>
  <si>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</si>
  <si>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</si>
  <si>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</si>
  <si>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</si>
  <si>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</si>
  <si>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</si>
  <si>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</si>
  <si>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</si>
  <si>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</si>
  <si>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</si>
  <si>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</si>
  <si>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</si>
  <si>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</si>
  <si>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</si>
  <si>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茨城県石岡市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</si>
  <si>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</si>
  <si>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</si>
  <si>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</si>
  <si>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</si>
  <si>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</si>
  <si>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</si>
  <si>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</si>
  <si>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</si>
  <si>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</si>
  <si>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</si>
  <si>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</si>
  <si>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</si>
  <si>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</si>
  <si>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</si>
  <si>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</si>
  <si>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</si>
  <si>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</si>
  <si>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</si>
  <si>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</si>
  <si>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</si>
  <si>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</si>
  <si>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</si>
  <si>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</si>
  <si>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</si>
  <si>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</si>
  <si>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</si>
  <si>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</si>
  <si>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</si>
  <si>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</si>
  <si>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</si>
  <si>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</si>
  <si>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</si>
  <si>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</si>
  <si>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</si>
  <si>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</si>
  <si>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</si>
  <si>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</si>
  <si>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</si>
  <si>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</si>
  <si>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</si>
  <si>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</si>
  <si>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</si>
  <si>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</si>
  <si>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</si>
  <si>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</si>
  <si>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</si>
  <si>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</si>
  <si>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</si>
  <si>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</si>
  <si>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</si>
  <si>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</si>
  <si>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</si>
  <si>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</si>
  <si>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</si>
  <si>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</si>
  <si>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</si>
  <si>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</si>
  <si>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</si>
  <si>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</si>
  <si>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</si>
  <si>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</si>
  <si>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</si>
  <si>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</si>
  <si>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</si>
  <si>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</si>
  <si>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</si>
  <si>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</si>
  <si>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</si>
  <si>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</si>
  <si>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</si>
  <si>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</si>
  <si>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</si>
  <si>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</si>
  <si>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</si>
  <si>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</si>
  <si>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</si>
  <si>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</si>
  <si>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</si>
  <si>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</si>
  <si>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</si>
  <si>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</si>
  <si>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</si>
  <si>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</si>
  <si>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</si>
  <si>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</si>
  <si>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</si>
  <si>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</si>
  <si>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</si>
  <si>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</si>
  <si>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</si>
  <si>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</si>
  <si>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</si>
  <si>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</si>
  <si>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</si>
  <si>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</si>
  <si>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</si>
  <si>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</si>
  <si>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</si>
  <si>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</si>
  <si>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</si>
  <si>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</si>
  <si>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</si>
  <si>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</si>
  <si>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</si>
  <si>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</si>
  <si>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</si>
  <si>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</si>
  <si>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</si>
  <si>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</si>
  <si>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</si>
  <si>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</si>
  <si>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</si>
  <si>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</si>
  <si>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</si>
  <si>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</si>
  <si>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</si>
  <si>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</si>
  <si>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</si>
  <si>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</si>
  <si>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</si>
  <si>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</si>
  <si>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</si>
  <si>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</si>
  <si>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</si>
  <si>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</si>
  <si>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</si>
  <si>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</si>
  <si>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</si>
  <si>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</si>
  <si>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</si>
  <si>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</si>
  <si>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</si>
  <si>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</si>
  <si>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</si>
  <si>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</si>
  <si>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</si>
  <si>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</si>
  <si>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</si>
  <si>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</si>
  <si>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</si>
  <si>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</si>
  <si>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</si>
  <si>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</si>
  <si>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</si>
  <si>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</si>
  <si>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</si>
  <si>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</si>
  <si>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</si>
  <si>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茨城県石岡市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</si>
  <si>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</si>
  <si>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</si>
  <si>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</si>
  <si>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</si>
  <si>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</si>
  <si>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</si>
  <si>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</si>
  <si>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</si>
  <si>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</si>
  <si>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</si>
  <si>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</si>
  <si>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</si>
  <si>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</si>
  <si>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</si>
  <si>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</si>
  <si>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</si>
  <si>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</si>
  <si>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</si>
  <si>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</si>
  <si>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</si>
  <si>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</si>
  <si>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</si>
  <si>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</si>
  <si>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</si>
  <si>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</si>
  <si>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</si>
  <si>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</si>
  <si>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</si>
  <si>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</si>
  <si>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</si>
  <si>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</si>
  <si>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</si>
  <si>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</si>
  <si>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</si>
  <si>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</si>
  <si>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</si>
  <si>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</si>
  <si>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</si>
  <si>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</si>
  <si>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</si>
  <si>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</si>
  <si>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</si>
  <si>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</si>
  <si>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</si>
  <si>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</si>
  <si>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</si>
  <si>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</si>
  <si>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</si>
  <si>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</si>
  <si>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</si>
  <si>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</si>
  <si>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</si>
  <si>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</si>
  <si>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</si>
  <si>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</si>
  <si>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</si>
  <si>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</si>
  <si>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</si>
  <si>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</si>
  <si>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</si>
  <si>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</si>
  <si>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</si>
  <si>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</si>
  <si>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</si>
  <si>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</si>
  <si>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</si>
  <si>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</si>
  <si>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</si>
  <si>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</si>
  <si>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</si>
  <si>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</si>
  <si>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</si>
  <si>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</si>
  <si>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</si>
  <si>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</si>
  <si>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</si>
  <si>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</si>
  <si>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</si>
  <si>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</si>
  <si>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</si>
  <si>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</si>
  <si>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</si>
  <si>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</si>
  <si>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</si>
  <si>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</si>
  <si>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</si>
  <si>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</si>
  <si>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</si>
  <si>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</si>
  <si>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</si>
  <si>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</si>
  <si>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</si>
  <si>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</si>
  <si>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</si>
  <si>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</si>
  <si>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</si>
  <si>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</si>
  <si>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</si>
  <si>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</si>
  <si>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</si>
  <si>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</si>
  <si>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</si>
  <si>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</si>
  <si>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</si>
  <si>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</si>
  <si>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</si>
  <si>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</si>
  <si>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</si>
  <si>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</si>
  <si>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</si>
  <si>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</si>
  <si>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</si>
  <si>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</si>
  <si>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</si>
  <si>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</si>
  <si>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</si>
  <si>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</si>
  <si>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</si>
  <si>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</si>
  <si>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</si>
  <si>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</si>
  <si>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</si>
  <si>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</si>
  <si>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</si>
  <si>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</si>
  <si>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</si>
  <si>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</si>
  <si>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</si>
  <si>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</si>
  <si>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</si>
  <si>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</si>
  <si>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</si>
  <si>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</si>
  <si>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</si>
  <si>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</si>
  <si>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</si>
  <si>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</si>
  <si>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</si>
  <si>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</si>
  <si>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</si>
  <si>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</si>
  <si>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</si>
  <si>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</si>
  <si>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</si>
  <si>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</si>
  <si>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</si>
  <si>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</si>
  <si>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</si>
  <si>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</si>
  <si>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</si>
  <si>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</si>
  <si>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</si>
  <si>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</si>
  <si>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</si>
  <si>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</si>
  <si>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</si>
  <si>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</si>
  <si>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</si>
  <si>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</si>
  <si>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</si>
  <si>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</si>
  <si>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</si>
  <si>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</si>
  <si>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</si>
  <si>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</si>
  <si>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</si>
  <si>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</si>
  <si>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</si>
  <si>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</si>
  <si>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</si>
  <si>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</si>
  <si>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</si>
  <si>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</si>
  <si>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</si>
  <si>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</si>
  <si>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</si>
  <si>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</si>
  <si>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</si>
  <si>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</si>
  <si>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</si>
  <si>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t>
  </si>
  <si>
    <t>介護保険特別会計</t>
  </si>
  <si>
    <t>水道事業会計</t>
  </si>
  <si>
    <t>下水道事業特別会計</t>
  </si>
  <si>
    <t>霊園事業特別会計</t>
  </si>
  <si>
    <t>農業集落排水事業特別会計</t>
  </si>
  <si>
    <t>後期高齢者医療特別会計</t>
  </si>
  <si>
    <t>その他会計（赤字）</t>
  </si>
  <si>
    <t>その他会計（黒字）</t>
  </si>
  <si>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</si>
  <si>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</si>
  <si>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</si>
  <si>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</si>
  <si>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</si>
  <si>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</si>
  <si>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</si>
  <si>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湖北水道企業団</t>
    <rPh sb="0" eb="2">
      <t>コホク</t>
    </rPh>
    <rPh sb="2" eb="4">
      <t>スイドウ</t>
    </rPh>
    <rPh sb="4" eb="6">
      <t>キギョウ</t>
    </rPh>
    <rPh sb="6" eb="7">
      <t>ダン</t>
    </rPh>
    <phoneticPr fontId="2"/>
  </si>
  <si>
    <t>湖北環境衛生組合</t>
    <rPh sb="0" eb="2">
      <t>コホク</t>
    </rPh>
    <rPh sb="2" eb="4">
      <t>カンキョウ</t>
    </rPh>
    <rPh sb="4" eb="6">
      <t>エイセイ</t>
    </rPh>
    <rPh sb="6" eb="8">
      <t>クミアイ</t>
    </rPh>
    <phoneticPr fontId="2"/>
  </si>
  <si>
    <t>霞台厚生施設組合</t>
    <rPh sb="0" eb="2">
      <t>カスミダイ</t>
    </rPh>
    <rPh sb="2" eb="4">
      <t>コウセイ</t>
    </rPh>
    <rPh sb="4" eb="6">
      <t>シセツ</t>
    </rPh>
    <rPh sb="6" eb="8">
      <t>クミアイ</t>
    </rPh>
    <phoneticPr fontId="2"/>
  </si>
  <si>
    <t>新治地方広域事務組合</t>
    <rPh sb="0" eb="2">
      <t>ニイハリ</t>
    </rPh>
    <rPh sb="2" eb="4">
      <t>チホウ</t>
    </rPh>
    <rPh sb="4" eb="6">
      <t>コウイキ</t>
    </rPh>
    <rPh sb="6" eb="8">
      <t>ジム</t>
    </rPh>
    <rPh sb="8" eb="10">
      <t>クミアイ</t>
    </rPh>
    <phoneticPr fontId="2"/>
  </si>
  <si>
    <t>石岡地方斎場組合</t>
    <rPh sb="0" eb="2">
      <t>イシオカ</t>
    </rPh>
    <rPh sb="2" eb="4">
      <t>チホウ</t>
    </rPh>
    <rPh sb="4" eb="6">
      <t>サイジョウ</t>
    </rPh>
    <rPh sb="6" eb="8">
      <t>クミアイ</t>
    </rPh>
    <phoneticPr fontId="2"/>
  </si>
  <si>
    <t>石岡市産業文化事業団</t>
    <rPh sb="0" eb="3">
      <t>イシオカシ</t>
    </rPh>
    <rPh sb="3" eb="5">
      <t>サンギョウ</t>
    </rPh>
    <rPh sb="5" eb="7">
      <t>ブンカ</t>
    </rPh>
    <rPh sb="7" eb="10">
      <t>ジギョウダン</t>
    </rPh>
    <phoneticPr fontId="2"/>
  </si>
  <si>
    <t>まち未来いしおか</t>
    <rPh sb="2" eb="4">
      <t>ミライ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</si>
  <si>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</si>
  <si>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</si>
  <si>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</si>
  <si>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</si>
  <si>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</si>
  <si>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</si>
  <si>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</si>
  <si>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</si>
  <si>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</si>
  <si>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</si>
  <si>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</si>
  <si>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</si>
  <si>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</si>
  <si>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</si>
  <si>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</si>
  <si>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</si>
  <si>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及び実質公債費比率ともに類似団体平均と比較すると上回っている。これは，合併特例債を活用した合併市町村幹線道路整備事業等が大きな要因と考えられる。前年度と比較すると，将来負担比率は2.4ポイント減少した。債務負担行為により実施していた農道整備事業の終了や，下水道事業における地方債現在高の減少による繰入見込み額の減などによるものである。実質公債費比率は，地方債の元利償還金が減少しているが，算入公債費等も減少しており，前年度と同じ値となっている。今後も，将来の財政負担を見極めつつ，事業実施の適正化を図り，財政の健全化に努める。</t>
    <phoneticPr fontId="5"/>
  </si>
  <si>
    <t>　将来負担比率が類似団体平均と比べ10.2ポイント高くなっており，有形固定資産減価償却率についても類似団体平均より5.6ポイント高い水準となっている。公共施設については，市町村合併後に同規模かつ同用途の施設が複数あることから，公共施設等総合管理計画に基づき，公共施設の集約化・複合化を進め，既存施設の有効活用や機能の再配置に取り組んでいく 。また，新庁舎建設や合併市町村幹線道路等への投資も行われており，将来世代負担を抑制しつつ必要な更新事業を行っていく。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</si>
</sst>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58864</c:v>
                </c:pt>
                <c:pt idx="1">
                  <c:v>48833</c:v>
                </c:pt>
                <c:pt idx="2">
                  <c:v>55529</c:v>
                </c:pt>
                <c:pt idx="3">
                  <c:v>71851</c:v>
                </c:pt>
                <c:pt idx="4">
                  <c:v>47096</c:v>
                </c:pt>
              </c:numCache>
            </c:numRef>
          </c:val>
          <c:smooth val="0"/>
        </c:ser>
        <c:dLbls>
          <c:showLegendKey val="0"/>
          <c:showVal val="0"/>
          <c:showCatName val="0"/>
          <c:showSerName val="0"/>
          <c:showPercent val="0"/>
          <c:showBubbleSize val="0"/>
        </c:dLbls>
        <c:marker val="1"/>
        <c:smooth val="0"/>
        <c:axId val="108934656"/>
        <c:axId val="108936576"/>
      </c:lineChart>
      <c:catAx>
        <c:axId val="108934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36576"/>
        <c:crosses val="autoZero"/>
        <c:auto val="1"/>
        <c:lblAlgn val="ctr"/>
        <c:lblOffset val="100"/>
        <c:tickLblSkip val="1"/>
        <c:tickMarkSkip val="1"/>
        <c:noMultiLvlLbl val="0"/>
      </c:catAx>
      <c:valAx>
        <c:axId val="1089365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34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6.85</c:v>
                </c:pt>
                <c:pt idx="1">
                  <c:v>5.9</c:v>
                </c:pt>
                <c:pt idx="2">
                  <c:v>4.8099999999999996</c:v>
                </c:pt>
                <c:pt idx="3">
                  <c:v>5.37</c:v>
                </c:pt>
                <c:pt idx="4">
                  <c:v>6.39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13.03</c:v>
                </c:pt>
                <c:pt idx="1">
                  <c:v>15.21</c:v>
                </c:pt>
                <c:pt idx="2">
                  <c:v>16.809999999999999</c:v>
                </c:pt>
                <c:pt idx="3">
                  <c:v>16.63</c:v>
                </c:pt>
                <c:pt idx="4">
                  <c:v>16.89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4876416"/>
        <c:axId val="114878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0.43</c:v>
                </c:pt>
                <c:pt idx="1">
                  <c:v>1.1499999999999999</c:v>
                </c:pt>
                <c:pt idx="2">
                  <c:v>0.78</c:v>
                </c:pt>
                <c:pt idx="3">
                  <c:v>0.76</c:v>
                </c:pt>
                <c:pt idx="4">
                  <c:v>0.95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4876416"/>
        <c:axId val="114878336"/>
      </c:lineChart>
      <c:catAx>
        <c:axId val="11487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878336"/>
        <c:crosses val="autoZero"/>
        <c:auto val="1"/>
        <c:lblAlgn val="ctr"/>
        <c:lblOffset val="100"/>
        <c:tickLblSkip val="1"/>
        <c:tickMarkSkip val="1"/>
        <c:noMultiLvlLbl val="0"/>
      </c:catAx>
      <c:valAx>
        <c:axId val="11487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7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0.08</c:v>
                </c:pt>
                <c:pt idx="6">
                  <c:v>#N/A</c:v>
                </c:pt>
                <c:pt idx="7">
                  <c:v>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0.01</c:v>
                </c:pt>
                <c:pt idx="4">
                  <c:v>#N/A</c:v>
                </c:pt>
                <c:pt idx="5">
                  <c:v>0.01</c:v>
                </c:pt>
                <c:pt idx="6">
                  <c:v>#N/A</c:v>
                </c:pt>
                <c:pt idx="7">
                  <c:v>7.0000000000000007E-2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0.12</c:v>
                </c:pt>
                <c:pt idx="2">
                  <c:v>#N/A</c:v>
                </c:pt>
                <c:pt idx="3">
                  <c:v>0.11</c:v>
                </c:pt>
                <c:pt idx="4">
                  <c:v>#N/A</c:v>
                </c:pt>
                <c:pt idx="5">
                  <c:v>0.12</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1.52</c:v>
                </c:pt>
                <c:pt idx="2">
                  <c:v>#N/A</c:v>
                </c:pt>
                <c:pt idx="3">
                  <c:v>1.28</c:v>
                </c:pt>
                <c:pt idx="4">
                  <c:v>#N/A</c:v>
                </c:pt>
                <c:pt idx="5">
                  <c:v>1.1299999999999999</c:v>
                </c:pt>
                <c:pt idx="6">
                  <c:v>#N/A</c:v>
                </c:pt>
                <c:pt idx="7">
                  <c:v>1.37</c:v>
                </c:pt>
                <c:pt idx="8">
                  <c:v>#N/A</c:v>
                </c:pt>
                <c:pt idx="9">
                  <c:v>1.82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0.09</c:v>
                </c:pt>
                <c:pt idx="2">
                  <c:v>#N/A</c:v>
                </c:pt>
                <c:pt idx="3">
                  <c:v>0.17</c:v>
                </c:pt>
                <c:pt idx="4">
                  <c:v>#N/A</c:v>
                </c:pt>
                <c:pt idx="5">
                  <c:v>0.31</c:v>
                </c:pt>
                <c:pt idx="6">
                  <c:v>#N/A</c:v>
                </c:pt>
                <c:pt idx="7">
                  <c:v>1.71</c:v>
                </c:pt>
                <c:pt idx="8">
                  <c:v>#N/A</c:v>
                </c:pt>
                <c:pt idx="9">
                  <c:v>1.96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c:v>
                </c:pt>
                <c:pt idx="2">
                  <c:v>#N/A</c:v>
                </c:pt>
                <c:pt idx="3">
                  <c:v>1.68</c:v>
                </c:pt>
                <c:pt idx="4">
                  <c:v>#N/A</c:v>
                </c:pt>
                <c:pt idx="5">
                  <c:v>1.45</c:v>
                </c:pt>
                <c:pt idx="6">
                  <c:v>#N/A</c:v>
                </c:pt>
                <c:pt idx="7">
                  <c:v>1.93</c:v>
                </c:pt>
                <c:pt idx="8">
                  <c:v>#N/A</c:v>
                </c:pt>
                <c:pt idx="9">
                  <c:v>2.11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6.83</c:v>
                </c:pt>
                <c:pt idx="2">
                  <c:v>#N/A</c:v>
                </c:pt>
                <c:pt idx="3">
                  <c:v>5.87</c:v>
                </c:pt>
                <c:pt idx="4">
                  <c:v>#N/A</c:v>
                </c:pt>
                <c:pt idx="5">
                  <c:v>4.78</c:v>
                </c:pt>
                <c:pt idx="6">
                  <c:v>#N/A</c:v>
                </c:pt>
                <c:pt idx="7">
                  <c:v>5.34</c:v>
                </c:pt>
                <c:pt idx="8">
                  <c:v>#N/A</c:v>
                </c:pt>
                <c:pt idx="9">
                  <c:v>6.36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568384"/>
        <c:axId val="5569920"/>
      </c:barChart>
      <c:catAx>
        <c:axId val="556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69920"/>
        <c:crosses val="autoZero"/>
        <c:auto val="1"/>
        <c:lblAlgn val="ctr"/>
        <c:lblOffset val="100"/>
        <c:tickLblSkip val="1"/>
        <c:tickMarkSkip val="1"/>
        <c:noMultiLvlLbl val="0"/>
      </c:catAx>
      <c:valAx>
        <c:axId val="556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8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2921</c:v>
                </c:pt>
                <c:pt idx="5">
                  <c:v>3015</c:v>
                </c:pt>
                <c:pt idx="8">
                  <c:v>3198</c:v>
                </c:pt>
                <c:pt idx="11">
                  <c:v>3039</c:v>
                </c:pt>
                <c:pt idx="14">
                  <c:v>2983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190</c:v>
                </c:pt>
                <c:pt idx="3">
                  <c:v>174</c:v>
                </c:pt>
                <c:pt idx="6">
                  <c:v>161</c:v>
                </c:pt>
                <c:pt idx="9">
                  <c:v>145</c:v>
                </c:pt>
                <c:pt idx="12">
                  <c:v>128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135</c:v>
                </c:pt>
                <c:pt idx="3">
                  <c:v>132</c:v>
                </c:pt>
                <c:pt idx="6">
                  <c:v>127</c:v>
                </c:pt>
                <c:pt idx="9">
                  <c:v>131</c:v>
                </c:pt>
                <c:pt idx="12">
                  <c:v>135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1382</c:v>
                </c:pt>
                <c:pt idx="3">
                  <c:v>1368</c:v>
                </c:pt>
                <c:pt idx="6">
                  <c:v>1455</c:v>
                </c:pt>
                <c:pt idx="9">
                  <c:v>1445</c:v>
                </c:pt>
                <c:pt idx="12">
                  <c:v>1392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27</c:v>
                </c:pt>
                <c:pt idx="3">
                  <c:v>23</c:v>
                </c:pt>
                <c:pt idx="6">
                  <c:v>20</c:v>
                </c:pt>
                <c:pt idx="9">
                  <c:v>23</c:v>
                </c:pt>
                <c:pt idx="12">
                  <c:v>20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2980</c:v>
                </c:pt>
                <c:pt idx="3">
                  <c:v>2697</c:v>
                </c:pt>
                <c:pt idx="6">
                  <c:v>2842</c:v>
                </c:pt>
                <c:pt idx="9">
                  <c:v>2839</c:v>
                </c:pt>
                <c:pt idx="12">
                  <c:v>2711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0312192"/>
        <c:axId val="100314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1793</c:v>
                </c:pt>
                <c:pt idx="2">
                  <c:v>#N/A</c:v>
                </c:pt>
                <c:pt idx="3">
                  <c:v>#N/A</c:v>
                </c:pt>
                <c:pt idx="4">
                  <c:v>1379</c:v>
                </c:pt>
                <c:pt idx="5">
                  <c:v>#N/A</c:v>
                </c:pt>
                <c:pt idx="6">
                  <c:v>#N/A</c:v>
                </c:pt>
                <c:pt idx="7">
                  <c:v>1407</c:v>
                </c:pt>
                <c:pt idx="8">
                  <c:v>#N/A</c:v>
                </c:pt>
                <c:pt idx="9">
                  <c:v>#N/A</c:v>
                </c:pt>
                <c:pt idx="10">
                  <c:v>1544</c:v>
                </c:pt>
                <c:pt idx="11">
                  <c:v>#N/A</c:v>
                </c:pt>
                <c:pt idx="12">
                  <c:v>#N/A</c:v>
                </c:pt>
                <c:pt idx="13">
                  <c:v>1403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0312192"/>
        <c:axId val="100314112"/>
      </c:lineChart>
      <c:catAx>
        <c:axId val="10031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314112"/>
        <c:crosses val="autoZero"/>
        <c:auto val="1"/>
        <c:lblAlgn val="ctr"/>
        <c:lblOffset val="100"/>
        <c:tickLblSkip val="1"/>
        <c:tickMarkSkip val="1"/>
        <c:noMultiLvlLbl val="0"/>
      </c:catAx>
      <c:valAx>
        <c:axId val="10031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1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30340</c:v>
                </c:pt>
                <c:pt idx="5">
                  <c:v>31627</c:v>
                </c:pt>
                <c:pt idx="8">
                  <c:v>31183</c:v>
                </c:pt>
                <c:pt idx="11">
                  <c:v>31285</c:v>
                </c:pt>
                <c:pt idx="14">
                  <c:v>30413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5470</c:v>
                </c:pt>
                <c:pt idx="5">
                  <c:v>4869</c:v>
                </c:pt>
                <c:pt idx="8">
                  <c:v>4856</c:v>
                </c:pt>
                <c:pt idx="11">
                  <c:v>4990</c:v>
                </c:pt>
                <c:pt idx="14">
                  <c:v>5096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9420</c:v>
                </c:pt>
                <c:pt idx="5">
                  <c:v>10275</c:v>
                </c:pt>
                <c:pt idx="8">
                  <c:v>10470</c:v>
                </c:pt>
                <c:pt idx="11">
                  <c:v>9670</c:v>
                </c:pt>
                <c:pt idx="14">
                  <c:v>10882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c:v>
                </c:pt>
                <c:pt idx="3">
                  <c:v>7</c:v>
                </c:pt>
                <c:pt idx="6">
                  <c:v>0</c:v>
                </c:pt>
                <c:pt idx="9">
                  <c:v>0</c:v>
                </c:pt>
                <c:pt idx="12">
                  <c:v>11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6705</c:v>
                </c:pt>
                <c:pt idx="3">
                  <c:v>6295</c:v>
                </c:pt>
                <c:pt idx="6">
                  <c:v>5916</c:v>
                </c:pt>
                <c:pt idx="9">
                  <c:v>5515</c:v>
                </c:pt>
                <c:pt idx="12">
                  <c:v>5553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767</c:v>
                </c:pt>
                <c:pt idx="3">
                  <c:v>619</c:v>
                </c:pt>
                <c:pt idx="6">
                  <c:v>502</c:v>
                </c:pt>
                <c:pt idx="9">
                  <c:v>377</c:v>
                </c:pt>
                <c:pt idx="12">
                  <c:v>1349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19267</c:v>
                </c:pt>
                <c:pt idx="3">
                  <c:v>18451</c:v>
                </c:pt>
                <c:pt idx="6">
                  <c:v>17625</c:v>
                </c:pt>
                <c:pt idx="9">
                  <c:v>17237</c:v>
                </c:pt>
                <c:pt idx="12">
                  <c:v>16186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1151</c:v>
                </c:pt>
                <c:pt idx="3">
                  <c:v>983</c:v>
                </c:pt>
                <c:pt idx="6">
                  <c:v>826</c:v>
                </c:pt>
                <c:pt idx="9">
                  <c:v>683</c:v>
                </c:pt>
                <c:pt idx="12">
                  <c:v>594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27841</c:v>
                </c:pt>
                <c:pt idx="3">
                  <c:v>29213</c:v>
                </c:pt>
                <c:pt idx="6">
                  <c:v>29297</c:v>
                </c:pt>
                <c:pt idx="9">
                  <c:v>29824</c:v>
                </c:pt>
                <c:pt idx="12">
                  <c:v>29927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109312"/>
        <c:axId val="116111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10512</c:v>
                </c:pt>
                <c:pt idx="2">
                  <c:v>#N/A</c:v>
                </c:pt>
                <c:pt idx="3">
                  <c:v>#N/A</c:v>
                </c:pt>
                <c:pt idx="4">
                  <c:v>8797</c:v>
                </c:pt>
                <c:pt idx="5">
                  <c:v>#N/A</c:v>
                </c:pt>
                <c:pt idx="6">
                  <c:v>#N/A</c:v>
                </c:pt>
                <c:pt idx="7">
                  <c:v>7657</c:v>
                </c:pt>
                <c:pt idx="8">
                  <c:v>#N/A</c:v>
                </c:pt>
                <c:pt idx="9">
                  <c:v>#N/A</c:v>
                </c:pt>
                <c:pt idx="10">
                  <c:v>7690</c:v>
                </c:pt>
                <c:pt idx="11">
                  <c:v>#N/A</c:v>
                </c:pt>
                <c:pt idx="12">
                  <c:v>#N/A</c:v>
                </c:pt>
                <c:pt idx="13">
                  <c:v>7230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109312"/>
        <c:axId val="116111232"/>
      </c:lineChart>
      <c:catAx>
        <c:axId val="11610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111232"/>
        <c:crosses val="autoZero"/>
        <c:auto val="1"/>
        <c:lblAlgn val="ctr"/>
        <c:lblOffset val="100"/>
        <c:tickLblSkip val="1"/>
        <c:tickMarkSkip val="1"/>
        <c:noMultiLvlLbl val="0"/>
      </c:catAx>
      <c:valAx>
        <c:axId val="11611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0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c:v>
                </c:pt>
              </c:numCache>
            </c:numRef>
          </c:xVal>
          <c:yVal>
            <c:numRef>
              <c:f>公会計指標分析・財政指標組合せ分析表!$K$51:$O$51</c:f>
              <c:numCache>
                <c:formatCode>#,##0.0;"▲ "#,##0.0</c:formatCode>
                <c:ptCount val="5"/>
                <c:pt idx="3">
                  <c:v>49.2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552640"/>
        <c:axId val="115554560"/>
      </c:scatterChart>
      <c:valAx>
        <c:axId val="115552640"/>
        <c:scaling>
          <c:orientation val="minMax"/>
          <c:max val="61.5"/>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554560"/>
        <c:crosses val="autoZero"/>
        <c:crossBetween val="midCat"/>
      </c:valAx>
      <c:valAx>
        <c:axId val="115554560"/>
        <c:scaling>
          <c:orientation val="minMax"/>
          <c:max val="51"/>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552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10.5</c:v>
                </c:pt>
                <c:pt idx="2">
                  <c:v>10</c:v>
                </c:pt>
                <c:pt idx="3">
                  <c:v>9.4</c:v>
                </c:pt>
                <c:pt idx="4">
                  <c:v>9.4</c:v>
                </c:pt>
              </c:numCache>
            </c:numRef>
          </c:xVal>
          <c:yVal>
            <c:numRef>
              <c:f>公会計指標分析・財政指標組合せ分析表!$K$73:$O$73</c:f>
              <c:numCache>
                <c:formatCode>#,##0.0;"▲ "#,##0.0</c:formatCode>
                <c:ptCount val="5"/>
                <c:pt idx="0">
                  <c:v>68.099999999999994</c:v>
                </c:pt>
                <c:pt idx="1">
                  <c:v>58.1</c:v>
                </c:pt>
                <c:pt idx="2">
                  <c:v>50.4</c:v>
                </c:pt>
                <c:pt idx="3">
                  <c:v>49.2</c:v>
                </c:pt>
                <c:pt idx="4">
                  <c:v>46.8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547968"/>
        <c:axId val="116549888"/>
      </c:scatterChart>
      <c:valAx>
        <c:axId val="116547968"/>
        <c:scaling>
          <c:orientation val="minMax"/>
          <c:max val="11.7"/>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549888"/>
        <c:crosses val="autoZero"/>
        <c:crossBetween val="midCat"/>
      </c:valAx>
      <c:valAx>
        <c:axId val="116549888"/>
        <c:scaling>
          <c:orientation val="minMax"/>
          <c:max val="7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547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元利償還金」については，本年度は</a:t>
          </a:r>
          <a:r>
            <a:rPr kumimoji="1" lang="ja-JP" altLang="ja-JP" sz="1200">
              <a:solidFill>
                <a:sysClr val="windowText" lastClr="000000"/>
              </a:solidFill>
              <a:effectLst/>
              <a:latin typeface="+mn-lt"/>
              <a:ea typeface="+mn-ea"/>
              <a:cs typeface="+mn-cs"/>
            </a:rPr>
            <a:t>地方道路等整備事業債等の</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元金及び利子が減少したため、約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128</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「公営企業債の元利償還金に対する繰入金」については，下水道事業会計等の借入金の減等に伴い，約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53</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「算入公債費等」については，事業費補正により基準財政需要額に算入される公債費の額の減に伴い，約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56</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以上のことから，「実質公債費比率の分子」は，前年度と比較して約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141</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百万円減少している。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今後公債費が増大し負担とならないよう，事務事業の見直し等を図る。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「一般会計等に係る地方債の現在高」については，新庁舎建設事業による借入の増等により，約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債務負担行為に基づく支出予定額」については，債務負担行為期間の終了に伴い，約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89</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百万円減少している。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「公営企業債等繰入見込額」については，簡易水道事業が一部事務組合と統合し，将来負担額が一部事務組合へ異動したことなどにより，約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1,051</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「充当可能基金」については，市庁舎整備基金，学校施設等整備基金等に積立てたことにより，約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1,212</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「基準財政需要額算入見込額」については，合併特例債償還に係る算入額が減少していること等により約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872</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以上のことから，「将来負担比率の分子」については，前年度と比較して約</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460</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百万円の減となった。</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今後事務事業の見直しを行い，市債の発行の抑制など，将来負担の適正な管理に努める。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76,768
75,828
215.53
31,483,909
29,729,705
1,148,282
17,972,698
29,927,390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年度決算では，類似団体平均より</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ポイント高い水準にあり，施設の老朽化の程度が高くなっている。平成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月に公共施設等総合管理計画を策定し，今後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年間で延床面積を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％削減するという目標を掲げた。平成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年度中に個別施設計画を策定し，当該計画に基づく施設の集約化・複合化・老朽化対策などを適切に進めていく。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140970</xdr:rowOff>
    </xdr:from>
    <xdr:to>
      <xdr:col>3</xdr:col>
      <xdr:colOff>511175</xdr:colOff>
      <xdr:row>29</xdr:row>
      <xdr:rowOff>71120</xdr:rowOff>
    </xdr:to>
    <xdr:sp macro="" textlink="">
      <xdr:nvSpPr>
        <xdr:cNvPr id="75" name="円/楕円 74"/>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132605</xdr:rowOff>
    </xdr:from>
    <xdr:ext cx="405111" cy="259045"/>
    <xdr:sp macro="" textlink="">
      <xdr:nvSpPr>
        <xdr:cNvPr id="76" name="n_1ave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87647</xdr:rowOff>
    </xdr:from>
    <xdr:ext cx="405111" cy="259045"/>
    <xdr:sp macro="" textlink="">
      <xdr:nvSpPr>
        <xdr:cNvPr id="77" name="n_1main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76,768
75,828
215.53
31,483,909
29,729,705
1,148,282
17,972,698
29,927,390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19685</xdr:rowOff>
    </xdr:from>
    <xdr:to>
      <xdr:col>5</xdr:col>
      <xdr:colOff>409575</xdr:colOff>
      <xdr:row>34</xdr:row>
      <xdr:rowOff>121285</xdr:rowOff>
    </xdr:to>
    <xdr:sp macro="" textlink="">
      <xdr:nvSpPr>
        <xdr:cNvPr id="74" name="円/楕円 73"/>
        <xdr:cNvSpPr/>
      </xdr:nvSpPr>
      <xdr:spPr>
        <a:xfrm>
          <a:off x="3746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120985</xdr:rowOff>
    </xdr:from>
    <xdr:ext cx="405111" cy="259045"/>
    <xdr:sp macro="" textlink="">
      <xdr:nvSpPr>
        <xdr:cNvPr id="75" name="n_1aveValue【道路】&#10;有形固定資産減価償却率"/>
        <xdr:cNvSpPr txBox="1"/>
      </xdr:nvSpPr>
      <xdr:spPr>
        <a:xfrm>
          <a:off x="3582043" y="612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137812</xdr:rowOff>
    </xdr:from>
    <xdr:ext cx="405111" cy="259045"/>
    <xdr:sp macro="" textlink="">
      <xdr:nvSpPr>
        <xdr:cNvPr id="76" name="n_1mainValue【道路】&#10;有形固定資産減価償却率"/>
        <xdr:cNvSpPr txBox="1"/>
      </xdr:nvSpPr>
      <xdr:spPr>
        <a:xfrm>
          <a:off x="3582043"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123378</xdr:rowOff>
    </xdr:from>
    <xdr:to>
      <xdr:col>14</xdr:col>
      <xdr:colOff>79375</xdr:colOff>
      <xdr:row>35</xdr:row>
      <xdr:rowOff>53528</xdr:rowOff>
    </xdr:to>
    <xdr:sp macro="" textlink="">
      <xdr:nvSpPr>
        <xdr:cNvPr id="111" name="円/楕円 110"/>
        <xdr:cNvSpPr/>
      </xdr:nvSpPr>
      <xdr:spPr>
        <a:xfrm>
          <a:off x="9588500" y="59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91472</xdr:rowOff>
    </xdr:from>
    <xdr:ext cx="534377" cy="259045"/>
    <xdr:sp macro="" textlink="">
      <xdr:nvSpPr>
        <xdr:cNvPr id="112"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70055</xdr:rowOff>
    </xdr:from>
    <xdr:ext cx="534377" cy="259045"/>
    <xdr:sp macro="" textlink="">
      <xdr:nvSpPr>
        <xdr:cNvPr id="113" name="n_1mainValue【道路】&#10;一人当たり延長"/>
        <xdr:cNvSpPr txBox="1"/>
      </xdr:nvSpPr>
      <xdr:spPr>
        <a:xfrm>
          <a:off x="9359410" y="572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7"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9" name="フローチャート : 判断 148"/>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12065</xdr:rowOff>
    </xdr:from>
    <xdr:to>
      <xdr:col>5</xdr:col>
      <xdr:colOff>409575</xdr:colOff>
      <xdr:row>62</xdr:row>
      <xdr:rowOff>113665</xdr:rowOff>
    </xdr:to>
    <xdr:sp macro="" textlink="">
      <xdr:nvSpPr>
        <xdr:cNvPr id="155" name="円/楕円 154"/>
        <xdr:cNvSpPr/>
      </xdr:nvSpPr>
      <xdr:spPr>
        <a:xfrm>
          <a:off x="3746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53040</xdr:rowOff>
    </xdr:from>
    <xdr:ext cx="405111" cy="259045"/>
    <xdr:sp macro="" textlink="">
      <xdr:nvSpPr>
        <xdr:cNvPr id="156"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104792</xdr:rowOff>
    </xdr:from>
    <xdr:ext cx="405111" cy="259045"/>
    <xdr:sp macro="" textlink="">
      <xdr:nvSpPr>
        <xdr:cNvPr id="157" name="n_1mainValue【橋りょう・トンネル】&#10;有形固定資産減価償却率"/>
        <xdr:cNvSpPr txBox="1"/>
      </xdr:nvSpPr>
      <xdr:spPr>
        <a:xfrm>
          <a:off x="3582043"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6"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8" name="フローチャート : 判断 187"/>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21388</xdr:rowOff>
    </xdr:from>
    <xdr:to>
      <xdr:col>14</xdr:col>
      <xdr:colOff>79375</xdr:colOff>
      <xdr:row>64</xdr:row>
      <xdr:rowOff>122988</xdr:rowOff>
    </xdr:to>
    <xdr:sp macro="" textlink="">
      <xdr:nvSpPr>
        <xdr:cNvPr id="194" name="円/楕円 193"/>
        <xdr:cNvSpPr/>
      </xdr:nvSpPr>
      <xdr:spPr>
        <a:xfrm>
          <a:off x="9588500" y="1099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100992</xdr:rowOff>
    </xdr:from>
    <xdr:ext cx="599010" cy="259045"/>
    <xdr:sp macro="" textlink="">
      <xdr:nvSpPr>
        <xdr:cNvPr id="195"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114115</xdr:rowOff>
    </xdr:from>
    <xdr:ext cx="469744" cy="259045"/>
    <xdr:sp macro="" textlink="">
      <xdr:nvSpPr>
        <xdr:cNvPr id="196" name="n_1mainValue【橋りょう・トンネル】&#10;一人当たり有形固定資産（償却資産）額"/>
        <xdr:cNvSpPr txBox="1"/>
      </xdr:nvSpPr>
      <xdr:spPr>
        <a:xfrm>
          <a:off x="9391727" y="110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3" name="直線コネクタ 222"/>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4"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5" name="直線コネクタ 22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6"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7" name="直線コネクタ 226"/>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8"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9" name="フローチャート : 判断 228"/>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30" name="フローチャート : 判断 229"/>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134257</xdr:rowOff>
    </xdr:from>
    <xdr:to>
      <xdr:col>5</xdr:col>
      <xdr:colOff>409575</xdr:colOff>
      <xdr:row>85</xdr:row>
      <xdr:rowOff>64407</xdr:rowOff>
    </xdr:to>
    <xdr:sp macro="" textlink="">
      <xdr:nvSpPr>
        <xdr:cNvPr id="236" name="円/楕円 235"/>
        <xdr:cNvSpPr/>
      </xdr:nvSpPr>
      <xdr:spPr>
        <a:xfrm>
          <a:off x="3746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69504</xdr:rowOff>
    </xdr:from>
    <xdr:ext cx="405111" cy="259045"/>
    <xdr:sp macro="" textlink="">
      <xdr:nvSpPr>
        <xdr:cNvPr id="237" name="n_1aveValue【公営住宅】&#10;有形固定資産減価償却率"/>
        <xdr:cNvSpPr txBox="1"/>
      </xdr:nvSpPr>
      <xdr:spPr>
        <a:xfrm>
          <a:off x="3582043" y="1412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55534</xdr:rowOff>
    </xdr:from>
    <xdr:ext cx="405111" cy="259045"/>
    <xdr:sp macro="" textlink="">
      <xdr:nvSpPr>
        <xdr:cNvPr id="238" name="n_1mainValue【公営住宅】&#10;有形固定資産減価償却率"/>
        <xdr:cNvSpPr txBox="1"/>
      </xdr:nvSpPr>
      <xdr:spPr>
        <a:xfrm>
          <a:off x="3582043"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2" name="直線コネクタ 261"/>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3"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4" name="直線コネクタ 26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5"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6" name="直線コネクタ 265"/>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7"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8" name="フローチャート : 判断 267"/>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9" name="フローチャート : 判断 268"/>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29972</xdr:rowOff>
    </xdr:from>
    <xdr:to>
      <xdr:col>14</xdr:col>
      <xdr:colOff>79375</xdr:colOff>
      <xdr:row>84</xdr:row>
      <xdr:rowOff>131572</xdr:rowOff>
    </xdr:to>
    <xdr:sp macro="" textlink="">
      <xdr:nvSpPr>
        <xdr:cNvPr id="275" name="円/楕円 274"/>
        <xdr:cNvSpPr/>
      </xdr:nvSpPr>
      <xdr:spPr>
        <a:xfrm>
          <a:off x="9588500" y="14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19321</xdr:rowOff>
    </xdr:from>
    <xdr:ext cx="469744" cy="259045"/>
    <xdr:sp macro="" textlink="">
      <xdr:nvSpPr>
        <xdr:cNvPr id="276"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122699</xdr:rowOff>
    </xdr:from>
    <xdr:ext cx="469744" cy="259045"/>
    <xdr:sp macro="" textlink="">
      <xdr:nvSpPr>
        <xdr:cNvPr id="277" name="n_1mainValue【公営住宅】&#10;一人当たり面積"/>
        <xdr:cNvSpPr txBox="1"/>
      </xdr:nvSpPr>
      <xdr:spPr>
        <a:xfrm>
          <a:off x="9391727"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8" name="直線コネクタ 317"/>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9"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20" name="直線コネクタ 319"/>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2" name="直線コネクタ 3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23"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24" name="フローチャート : 判断 323"/>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25" name="フローチャート : 判断 324"/>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55880</xdr:rowOff>
    </xdr:from>
    <xdr:to>
      <xdr:col>22</xdr:col>
      <xdr:colOff>415925</xdr:colOff>
      <xdr:row>37</xdr:row>
      <xdr:rowOff>157480</xdr:rowOff>
    </xdr:to>
    <xdr:sp macro="" textlink="">
      <xdr:nvSpPr>
        <xdr:cNvPr id="331" name="円/楕円 330"/>
        <xdr:cNvSpPr/>
      </xdr:nvSpPr>
      <xdr:spPr>
        <a:xfrm>
          <a:off x="15430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32"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2557</xdr:rowOff>
    </xdr:from>
    <xdr:ext cx="405111" cy="259045"/>
    <xdr:sp macro="" textlink="">
      <xdr:nvSpPr>
        <xdr:cNvPr id="333" name="n_1mainValue【認定こども園・幼稚園・保育所】&#10;有形固定資産減価償却率"/>
        <xdr:cNvSpPr txBox="1"/>
      </xdr:nvSpPr>
      <xdr:spPr>
        <a:xfrm>
          <a:off x="15266043"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55" name="直線コネクタ 354"/>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56"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57" name="直線コネクタ 356"/>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58"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59" name="直線コネクタ 3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60"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61" name="フローチャート : 判断 36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62" name="フローチャート : 判断 361"/>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16256</xdr:rowOff>
    </xdr:from>
    <xdr:to>
      <xdr:col>31</xdr:col>
      <xdr:colOff>85725</xdr:colOff>
      <xdr:row>40</xdr:row>
      <xdr:rowOff>117856</xdr:rowOff>
    </xdr:to>
    <xdr:sp macro="" textlink="">
      <xdr:nvSpPr>
        <xdr:cNvPr id="368" name="円/楕円 367"/>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125239</xdr:rowOff>
    </xdr:from>
    <xdr:ext cx="469744" cy="259045"/>
    <xdr:sp macro="" textlink="">
      <xdr:nvSpPr>
        <xdr:cNvPr id="369"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108983</xdr:rowOff>
    </xdr:from>
    <xdr:ext cx="469744" cy="259045"/>
    <xdr:sp macro="" textlink="">
      <xdr:nvSpPr>
        <xdr:cNvPr id="370" name="n_1mainValue【認定こども園・幼稚園・保育所】&#10;一人当たり面積"/>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95" name="直線コネクタ 394"/>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96"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7" name="直線コネクタ 396"/>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8"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9" name="直線コネクタ 398"/>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00"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01" name="フローチャート : 判断 40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02" name="フローチャート : 判断 401"/>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33020</xdr:rowOff>
    </xdr:from>
    <xdr:to>
      <xdr:col>22</xdr:col>
      <xdr:colOff>415925</xdr:colOff>
      <xdr:row>59</xdr:row>
      <xdr:rowOff>134620</xdr:rowOff>
    </xdr:to>
    <xdr:sp macro="" textlink="">
      <xdr:nvSpPr>
        <xdr:cNvPr id="408" name="円/楕円 407"/>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156227</xdr:rowOff>
    </xdr:from>
    <xdr:ext cx="405111" cy="259045"/>
    <xdr:sp macro="" textlink="">
      <xdr:nvSpPr>
        <xdr:cNvPr id="409"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151147</xdr:rowOff>
    </xdr:from>
    <xdr:ext cx="405111" cy="259045"/>
    <xdr:sp macro="" textlink="">
      <xdr:nvSpPr>
        <xdr:cNvPr id="410" name="n_1mainValue【学校施設】&#10;有形固定資産減価償却率"/>
        <xdr:cNvSpPr txBox="1"/>
      </xdr:nvSpPr>
      <xdr:spPr>
        <a:xfrm>
          <a:off x="15266043"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37" name="直線コネクタ 436"/>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38"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39" name="直線コネクタ 438"/>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40"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41" name="直線コネクタ 440"/>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42"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43" name="フローチャート : 判断 442"/>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44" name="フローチャート : 判断 443"/>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152763</xdr:rowOff>
    </xdr:from>
    <xdr:to>
      <xdr:col>31</xdr:col>
      <xdr:colOff>85725</xdr:colOff>
      <xdr:row>59</xdr:row>
      <xdr:rowOff>82913</xdr:rowOff>
    </xdr:to>
    <xdr:sp macro="" textlink="">
      <xdr:nvSpPr>
        <xdr:cNvPr id="450" name="円/楕円 449"/>
        <xdr:cNvSpPr/>
      </xdr:nvSpPr>
      <xdr:spPr>
        <a:xfrm>
          <a:off x="21272500" y="100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100165</xdr:rowOff>
    </xdr:from>
    <xdr:ext cx="469744" cy="259045"/>
    <xdr:sp macro="" textlink="">
      <xdr:nvSpPr>
        <xdr:cNvPr id="451"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99440</xdr:rowOff>
    </xdr:from>
    <xdr:ext cx="469744" cy="259045"/>
    <xdr:sp macro="" textlink="">
      <xdr:nvSpPr>
        <xdr:cNvPr id="452" name="n_1mainValue【学校施設】&#10;一人当たり面積"/>
        <xdr:cNvSpPr txBox="1"/>
      </xdr:nvSpPr>
      <xdr:spPr>
        <a:xfrm>
          <a:off x="21075727" y="98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3" name="テキスト ボックス 4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4" name="直線コネクタ 46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5" name="テキスト ボックス 46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6" name="直線コネクタ 46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7" name="テキスト ボックス 46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8" name="直線コネクタ 46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9" name="テキスト ボックス 46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70" name="直線コネクタ 46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71" name="テキスト ボックス 47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2" name="直線コネクタ 4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3" name="テキスト ボックス 4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86106</xdr:rowOff>
    </xdr:from>
    <xdr:to>
      <xdr:col>23</xdr:col>
      <xdr:colOff>516889</xdr:colOff>
      <xdr:row>86</xdr:row>
      <xdr:rowOff>124968</xdr:rowOff>
    </xdr:to>
    <xdr:cxnSp macro="">
      <xdr:nvCxnSpPr>
        <xdr:cNvPr id="475" name="直線コネクタ 474"/>
        <xdr:cNvCxnSpPr/>
      </xdr:nvCxnSpPr>
      <xdr:spPr>
        <a:xfrm flipV="1">
          <a:off x="16318864" y="13287756"/>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476" name="【児童館】&#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477" name="直線コネクタ 476"/>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32783</xdr:rowOff>
    </xdr:from>
    <xdr:ext cx="405111" cy="259045"/>
    <xdr:sp macro="" textlink="">
      <xdr:nvSpPr>
        <xdr:cNvPr id="478" name="【児童館】&#10;有形固定資産減価償却率最大値テキスト"/>
        <xdr:cNvSpPr txBox="1"/>
      </xdr:nvSpPr>
      <xdr:spPr>
        <a:xfrm>
          <a:off x="16408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86106</xdr:rowOff>
    </xdr:from>
    <xdr:to>
      <xdr:col>23</xdr:col>
      <xdr:colOff>606425</xdr:colOff>
      <xdr:row>77</xdr:row>
      <xdr:rowOff>86106</xdr:rowOff>
    </xdr:to>
    <xdr:cxnSp macro="">
      <xdr:nvCxnSpPr>
        <xdr:cNvPr id="479" name="直線コネクタ 478"/>
        <xdr:cNvCxnSpPr/>
      </xdr:nvCxnSpPr>
      <xdr:spPr>
        <a:xfrm>
          <a:off x="16230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112031</xdr:rowOff>
    </xdr:from>
    <xdr:ext cx="405111" cy="259045"/>
    <xdr:sp macro="" textlink="">
      <xdr:nvSpPr>
        <xdr:cNvPr id="480" name="【児童館】&#10;有形固定資産減価償却率平均値テキスト"/>
        <xdr:cNvSpPr txBox="1"/>
      </xdr:nvSpPr>
      <xdr:spPr>
        <a:xfrm>
          <a:off x="16408400" y="14513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133604</xdr:rowOff>
    </xdr:from>
    <xdr:to>
      <xdr:col>23</xdr:col>
      <xdr:colOff>568325</xdr:colOff>
      <xdr:row>85</xdr:row>
      <xdr:rowOff>63754</xdr:rowOff>
    </xdr:to>
    <xdr:sp macro="" textlink="">
      <xdr:nvSpPr>
        <xdr:cNvPr id="481" name="フローチャート : 判断 480"/>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126746</xdr:rowOff>
    </xdr:from>
    <xdr:to>
      <xdr:col>22</xdr:col>
      <xdr:colOff>415925</xdr:colOff>
      <xdr:row>86</xdr:row>
      <xdr:rowOff>56896</xdr:rowOff>
    </xdr:to>
    <xdr:sp macro="" textlink="">
      <xdr:nvSpPr>
        <xdr:cNvPr id="482" name="フローチャート : 判断 481"/>
        <xdr:cNvSpPr/>
      </xdr:nvSpPr>
      <xdr:spPr>
        <a:xfrm>
          <a:off x="15430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3" name="テキスト ボックス 4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4" name="テキスト ボックス 4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5" name="テキスト ボックス 4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6" name="テキスト ボックス 4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7" name="テキスト ボックス 4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163322</xdr:rowOff>
    </xdr:from>
    <xdr:to>
      <xdr:col>22</xdr:col>
      <xdr:colOff>415925</xdr:colOff>
      <xdr:row>82</xdr:row>
      <xdr:rowOff>93472</xdr:rowOff>
    </xdr:to>
    <xdr:sp macro="" textlink="">
      <xdr:nvSpPr>
        <xdr:cNvPr id="488" name="円/楕円 487"/>
        <xdr:cNvSpPr/>
      </xdr:nvSpPr>
      <xdr:spPr>
        <a:xfrm>
          <a:off x="15430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48023</xdr:rowOff>
    </xdr:from>
    <xdr:ext cx="405111" cy="259045"/>
    <xdr:sp macro="" textlink="">
      <xdr:nvSpPr>
        <xdr:cNvPr id="489" name="n_1aveValue【児童館】&#10;有形固定資産減価償却率"/>
        <xdr:cNvSpPr txBox="1"/>
      </xdr:nvSpPr>
      <xdr:spPr>
        <a:xfrm>
          <a:off x="15266043"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109999</xdr:rowOff>
    </xdr:from>
    <xdr:ext cx="405111" cy="259045"/>
    <xdr:sp macro="" textlink="">
      <xdr:nvSpPr>
        <xdr:cNvPr id="490" name="n_1mainValue【児童館】&#10;有形固定資産減価償却率"/>
        <xdr:cNvSpPr txBox="1"/>
      </xdr:nvSpPr>
      <xdr:spPr>
        <a:xfrm>
          <a:off x="15266043" y="1382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8" name="正方形/長方形 4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1" name="直線コネクタ 5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2" name="テキスト ボックス 5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3" name="直線コネクタ 5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4" name="テキスト ボックス 5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5" name="直線コネクタ 5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6" name="テキスト ボックス 5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7" name="直線コネクタ 5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8" name="テキスト ボックス 5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12" name="直線コネクタ 511"/>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13"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14" name="直線コネクタ 5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5"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6" name="直線コネクタ 51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17"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18" name="フローチャート : 判断 517"/>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19" name="フローチャート : 判断 51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147320</xdr:rowOff>
    </xdr:from>
    <xdr:to>
      <xdr:col>31</xdr:col>
      <xdr:colOff>85725</xdr:colOff>
      <xdr:row>85</xdr:row>
      <xdr:rowOff>77470</xdr:rowOff>
    </xdr:to>
    <xdr:sp macro="" textlink="">
      <xdr:nvSpPr>
        <xdr:cNvPr id="525" name="円/楕円 524"/>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26"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68597</xdr:rowOff>
    </xdr:from>
    <xdr:ext cx="469744" cy="259045"/>
    <xdr:sp macro="" textlink="">
      <xdr:nvSpPr>
        <xdr:cNvPr id="527"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8" name="テキスト ボックス 53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9" name="直線コネクタ 5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0" name="テキスト ボックス 5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1" name="直線コネクタ 5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2" name="テキスト ボックス 5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3" name="直線コネクタ 5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4" name="テキスト ボックス 5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5" name="直線コネクタ 5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6" name="テキスト ボックス 5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7" name="直線コネクタ 5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8" name="テキスト ボックス 54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52" name="直線コネクタ 551"/>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3"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4" name="直線コネクタ 553"/>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55"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56" name="直線コネクタ 555"/>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57"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58" name="フローチャート : 判断 557"/>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59" name="フローチャート : 判断 558"/>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23495</xdr:rowOff>
    </xdr:from>
    <xdr:to>
      <xdr:col>22</xdr:col>
      <xdr:colOff>415925</xdr:colOff>
      <xdr:row>103</xdr:row>
      <xdr:rowOff>125095</xdr:rowOff>
    </xdr:to>
    <xdr:sp macro="" textlink="">
      <xdr:nvSpPr>
        <xdr:cNvPr id="565" name="円/楕円 564"/>
        <xdr:cNvSpPr/>
      </xdr:nvSpPr>
      <xdr:spPr>
        <a:xfrm>
          <a:off x="15430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566"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141622</xdr:rowOff>
    </xdr:from>
    <xdr:ext cx="405111" cy="259045"/>
    <xdr:sp macro="" textlink="">
      <xdr:nvSpPr>
        <xdr:cNvPr id="567" name="n_1mainValue【公民館】&#10;有形固定資産減価償却率"/>
        <xdr:cNvSpPr txBox="1"/>
      </xdr:nvSpPr>
      <xdr:spPr>
        <a:xfrm>
          <a:off x="15266043"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91" name="直線コネクタ 590"/>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92"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93" name="直線コネクタ 592"/>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94"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95" name="直線コネクタ 594"/>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96"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97" name="フローチャート : 判断 596"/>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98" name="フローチャート : 判断 597"/>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17780</xdr:rowOff>
    </xdr:from>
    <xdr:to>
      <xdr:col>31</xdr:col>
      <xdr:colOff>85725</xdr:colOff>
      <xdr:row>105</xdr:row>
      <xdr:rowOff>119380</xdr:rowOff>
    </xdr:to>
    <xdr:sp macro="" textlink="">
      <xdr:nvSpPr>
        <xdr:cNvPr id="604" name="円/楕円 603"/>
        <xdr:cNvSpPr/>
      </xdr:nvSpPr>
      <xdr:spPr>
        <a:xfrm>
          <a:off x="21272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49547</xdr:rowOff>
    </xdr:from>
    <xdr:ext cx="469744" cy="259045"/>
    <xdr:sp macro="" textlink="">
      <xdr:nvSpPr>
        <xdr:cNvPr id="605"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135907</xdr:rowOff>
    </xdr:from>
    <xdr:ext cx="469744" cy="259045"/>
    <xdr:sp macro="" textlink="">
      <xdr:nvSpPr>
        <xdr:cNvPr id="606" name="n_1mainValue【公民館】&#10;一人当たり面積"/>
        <xdr:cNvSpPr txBox="1"/>
      </xdr:nvSpPr>
      <xdr:spPr>
        <a:xfrm>
          <a:off x="210757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類似団体と比較して特に有形固定資産減価償却率が高くなっている施設は，児童館，公民館であり，特に低くなっている施設は，公営住宅である。児童館については，平成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年度決算の有形固定資産減価償却率が</a:t>
          </a:r>
          <a:r>
            <a:rPr kumimoji="1" lang="en-US" altLang="ja-JP" sz="1100">
              <a:solidFill>
                <a:schemeClr val="dk1"/>
              </a:solidFill>
              <a:effectLst/>
              <a:latin typeface="+mn-lt"/>
              <a:ea typeface="+mn-ea"/>
              <a:cs typeface="+mn-cs"/>
            </a:rPr>
            <a:t>74.9</a:t>
          </a:r>
          <a:r>
            <a:rPr kumimoji="1" lang="ja-JP" altLang="ja-JP" sz="1100">
              <a:solidFill>
                <a:schemeClr val="dk1"/>
              </a:solidFill>
              <a:effectLst/>
              <a:latin typeface="+mn-lt"/>
              <a:ea typeface="+mn-ea"/>
              <a:cs typeface="+mn-cs"/>
            </a:rPr>
            <a:t>％となっており，類似団体平均と比較すると</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ポイント上回っている。児童館は，昭和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年に建設されており，耐用年数である</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年を経過しているため老朽化が進行している。今後は，類似施設との統合・再編を視野に入れ，施設の再配置を検討していく。また公民館については，平成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年度決算の有形固定資産減価償却率が</a:t>
          </a:r>
          <a:r>
            <a:rPr kumimoji="1" lang="en-US" altLang="ja-JP" sz="1100">
              <a:solidFill>
                <a:schemeClr val="dk1"/>
              </a:solidFill>
              <a:effectLst/>
              <a:latin typeface="+mn-lt"/>
              <a:ea typeface="+mn-ea"/>
              <a:cs typeface="+mn-cs"/>
            </a:rPr>
            <a:t>69.1</a:t>
          </a:r>
          <a:r>
            <a:rPr kumimoji="1" lang="ja-JP" altLang="ja-JP" sz="1100">
              <a:solidFill>
                <a:schemeClr val="dk1"/>
              </a:solidFill>
              <a:effectLst/>
              <a:latin typeface="+mn-lt"/>
              <a:ea typeface="+mn-ea"/>
              <a:cs typeface="+mn-cs"/>
            </a:rPr>
            <a:t>％となっており，類似団体平均と比較すると</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ポイント上回っている。ほとんどの公民館が昭和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ており，一部の公民館は大規模改修を行っているが，それ以外の公民館は，建設当時の状態で使用しているため老朽化が進行している。ただし，いずれの施設についても適切に修繕を行っているため，使用する上での問題はない。公営住宅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年度決算の有形固定資産減価償却率が</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％となっており，類似団体平均と比較すると</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下回っている。これは市営住宅長寿命化計画の方針に沿って，計画的に長寿命化対策工事を行っているためである。今後は，入居者及び各地域の高齢化に伴い，公営住宅全体をどのようにしていくかといった全体的な方針と，個々の施設建物の健全性等の実態を踏まえた個別の改修・更新計画の整合性を図っていく。また，道路の一人当たりの延長については，類似団体に比べ，</a:t>
          </a:r>
          <a:r>
            <a:rPr kumimoji="1" lang="en-US" altLang="ja-JP" sz="1100">
              <a:solidFill>
                <a:schemeClr val="dk1"/>
              </a:solidFill>
              <a:effectLst/>
              <a:latin typeface="+mn-lt"/>
              <a:ea typeface="+mn-ea"/>
              <a:cs typeface="+mn-cs"/>
            </a:rPr>
            <a:t>8,524</a:t>
          </a:r>
          <a:r>
            <a:rPr kumimoji="1" lang="ja-JP" altLang="ja-JP" sz="1100">
              <a:solidFill>
                <a:schemeClr val="dk1"/>
              </a:solidFill>
              <a:effectLst/>
              <a:latin typeface="+mn-lt"/>
              <a:ea typeface="+mn-ea"/>
              <a:cs typeface="+mn-cs"/>
            </a:rPr>
            <a:t>ｍ長くなっている。これは，可住地面積が広く，延長が長くなっているためである。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76,768
75,828
215.53
31,483,909
29,729,705
1,148,282
17,972,698
29,927,390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34925</xdr:rowOff>
    </xdr:from>
    <xdr:to>
      <xdr:col>5</xdr:col>
      <xdr:colOff>409575</xdr:colOff>
      <xdr:row>36</xdr:row>
      <xdr:rowOff>136525</xdr:rowOff>
    </xdr:to>
    <xdr:sp macro="" textlink="">
      <xdr:nvSpPr>
        <xdr:cNvPr id="71" name="円/楕円 70"/>
        <xdr:cNvSpPr/>
      </xdr:nvSpPr>
      <xdr:spPr>
        <a:xfrm>
          <a:off x="3746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153052</xdr:rowOff>
    </xdr:from>
    <xdr:ext cx="405111" cy="259045"/>
    <xdr:sp macro="" textlink="">
      <xdr:nvSpPr>
        <xdr:cNvPr id="72" name="n_1mainValue【図書館】&#10;有形固定資産減価償却率"/>
        <xdr:cNvSpPr txBox="1"/>
      </xdr:nvSpPr>
      <xdr:spPr>
        <a:xfrm>
          <a:off x="3582043"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143527</xdr:rowOff>
    </xdr:from>
    <xdr:ext cx="469744" cy="259045"/>
    <xdr:sp macro="" textlink="">
      <xdr:nvSpPr>
        <xdr:cNvPr id="102"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139700</xdr:rowOff>
    </xdr:from>
    <xdr:to>
      <xdr:col>14</xdr:col>
      <xdr:colOff>79375</xdr:colOff>
      <xdr:row>39</xdr:row>
      <xdr:rowOff>69850</xdr:rowOff>
    </xdr:to>
    <xdr:sp macro="" textlink="">
      <xdr:nvSpPr>
        <xdr:cNvPr id="108" name="円/楕円 107"/>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60977</xdr:rowOff>
    </xdr:from>
    <xdr:ext cx="469744" cy="259045"/>
    <xdr:sp macro="" textlink="">
      <xdr:nvSpPr>
        <xdr:cNvPr id="109"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0"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22352</xdr:rowOff>
    </xdr:from>
    <xdr:to>
      <xdr:col>5</xdr:col>
      <xdr:colOff>409575</xdr:colOff>
      <xdr:row>57</xdr:row>
      <xdr:rowOff>123952</xdr:rowOff>
    </xdr:to>
    <xdr:sp macro="" textlink="">
      <xdr:nvSpPr>
        <xdr:cNvPr id="146" name="円/楕円 145"/>
        <xdr:cNvSpPr/>
      </xdr:nvSpPr>
      <xdr:spPr>
        <a:xfrm>
          <a:off x="37465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140479</xdr:rowOff>
    </xdr:from>
    <xdr:ext cx="405111" cy="259045"/>
    <xdr:sp macro="" textlink="">
      <xdr:nvSpPr>
        <xdr:cNvPr id="147" name="n_1mainValue【体育館・プール】&#10;有形固定資産減価償却率"/>
        <xdr:cNvSpPr txBox="1"/>
      </xdr:nvSpPr>
      <xdr:spPr>
        <a:xfrm>
          <a:off x="3582043"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51325</xdr:rowOff>
    </xdr:from>
    <xdr:ext cx="469744" cy="259045"/>
    <xdr:sp macro="" textlink="">
      <xdr:nvSpPr>
        <xdr:cNvPr id="177"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74930</xdr:rowOff>
    </xdr:from>
    <xdr:to>
      <xdr:col>14</xdr:col>
      <xdr:colOff>79375</xdr:colOff>
      <xdr:row>60</xdr:row>
      <xdr:rowOff>5080</xdr:rowOff>
    </xdr:to>
    <xdr:sp macro="" textlink="">
      <xdr:nvSpPr>
        <xdr:cNvPr id="183" name="円/楕円 182"/>
        <xdr:cNvSpPr/>
      </xdr:nvSpPr>
      <xdr:spPr>
        <a:xfrm>
          <a:off x="958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167657</xdr:rowOff>
    </xdr:from>
    <xdr:ext cx="469744" cy="259045"/>
    <xdr:sp macro="" textlink="">
      <xdr:nvSpPr>
        <xdr:cNvPr id="184" name="n_1mainValue【体育館・プール】&#10;一人当たり面積"/>
        <xdr:cNvSpPr txBox="1"/>
      </xdr:nvSpPr>
      <xdr:spPr>
        <a:xfrm>
          <a:off x="9391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4" name="フローチャート : 判断 213"/>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59707</xdr:rowOff>
    </xdr:from>
    <xdr:ext cx="405111" cy="259045"/>
    <xdr:sp macro="" textlink="">
      <xdr:nvSpPr>
        <xdr:cNvPr id="215" name="n_1aveValue【福祉施設】&#10;有形固定資産減価償却率"/>
        <xdr:cNvSpPr txBox="1"/>
      </xdr:nvSpPr>
      <xdr:spPr>
        <a:xfrm>
          <a:off x="3582043"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115315</xdr:rowOff>
    </xdr:from>
    <xdr:to>
      <xdr:col>5</xdr:col>
      <xdr:colOff>409575</xdr:colOff>
      <xdr:row>83</xdr:row>
      <xdr:rowOff>45465</xdr:rowOff>
    </xdr:to>
    <xdr:sp macro="" textlink="">
      <xdr:nvSpPr>
        <xdr:cNvPr id="221" name="円/楕円 220"/>
        <xdr:cNvSpPr/>
      </xdr:nvSpPr>
      <xdr:spPr>
        <a:xfrm>
          <a:off x="3746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36592</xdr:rowOff>
    </xdr:from>
    <xdr:ext cx="405111" cy="259045"/>
    <xdr:sp macro="" textlink="">
      <xdr:nvSpPr>
        <xdr:cNvPr id="222" name="n_1mainValue【福祉施設】&#10;有形固定資産減価償却率"/>
        <xdr:cNvSpPr txBox="1"/>
      </xdr:nvSpPr>
      <xdr:spPr>
        <a:xfrm>
          <a:off x="3582043"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33" name="直線コネクタ 2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4" name="テキスト ボックス 2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5" name="直線コネクタ 2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6" name="テキスト ボックス 2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7" name="直線コネクタ 2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8" name="テキスト ボックス 2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72389</xdr:rowOff>
    </xdr:from>
    <xdr:to>
      <xdr:col>15</xdr:col>
      <xdr:colOff>180340</xdr:colOff>
      <xdr:row>84</xdr:row>
      <xdr:rowOff>140970</xdr:rowOff>
    </xdr:to>
    <xdr:cxnSp macro="">
      <xdr:nvCxnSpPr>
        <xdr:cNvPr id="242" name="直線コネクタ 241"/>
        <xdr:cNvCxnSpPr/>
      </xdr:nvCxnSpPr>
      <xdr:spPr>
        <a:xfrm flipV="1">
          <a:off x="10476865" y="1344548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144797</xdr:rowOff>
    </xdr:from>
    <xdr:ext cx="469744" cy="259045"/>
    <xdr:sp macro="" textlink="">
      <xdr:nvSpPr>
        <xdr:cNvPr id="243" name="【福祉施設】&#10;一人当たり面積最小値テキスト"/>
        <xdr:cNvSpPr txBox="1"/>
      </xdr:nvSpPr>
      <xdr:spPr>
        <a:xfrm>
          <a:off x="10566400"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84</xdr:row>
      <xdr:rowOff>140970</xdr:rowOff>
    </xdr:from>
    <xdr:to>
      <xdr:col>15</xdr:col>
      <xdr:colOff>269875</xdr:colOff>
      <xdr:row>84</xdr:row>
      <xdr:rowOff>140970</xdr:rowOff>
    </xdr:to>
    <xdr:cxnSp macro="">
      <xdr:nvCxnSpPr>
        <xdr:cNvPr id="244" name="直線コネクタ 243"/>
        <xdr:cNvCxnSpPr/>
      </xdr:nvCxnSpPr>
      <xdr:spPr>
        <a:xfrm>
          <a:off x="10388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19066</xdr:rowOff>
    </xdr:from>
    <xdr:ext cx="469744" cy="259045"/>
    <xdr:sp macro="" textlink="">
      <xdr:nvSpPr>
        <xdr:cNvPr id="245" name="【福祉施設】&#10;一人当たり面積最大値テキスト"/>
        <xdr:cNvSpPr txBox="1"/>
      </xdr:nvSpPr>
      <xdr:spPr>
        <a:xfrm>
          <a:off x="105664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78</xdr:row>
      <xdr:rowOff>72389</xdr:rowOff>
    </xdr:from>
    <xdr:to>
      <xdr:col>15</xdr:col>
      <xdr:colOff>269875</xdr:colOff>
      <xdr:row>78</xdr:row>
      <xdr:rowOff>72389</xdr:rowOff>
    </xdr:to>
    <xdr:cxnSp macro="">
      <xdr:nvCxnSpPr>
        <xdr:cNvPr id="246" name="直線コネクタ 245"/>
        <xdr:cNvCxnSpPr/>
      </xdr:nvCxnSpPr>
      <xdr:spPr>
        <a:xfrm>
          <a:off x="10388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40022</xdr:rowOff>
    </xdr:from>
    <xdr:ext cx="469744" cy="259045"/>
    <xdr:sp macro="" textlink="">
      <xdr:nvSpPr>
        <xdr:cNvPr id="247" name="【福祉施設】&#10;一人当たり面積平均値テキスト"/>
        <xdr:cNvSpPr txBox="1"/>
      </xdr:nvSpPr>
      <xdr:spPr>
        <a:xfrm>
          <a:off x="10566400" y="1392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61595</xdr:rowOff>
    </xdr:from>
    <xdr:to>
      <xdr:col>15</xdr:col>
      <xdr:colOff>231775</xdr:colOff>
      <xdr:row>81</xdr:row>
      <xdr:rowOff>163195</xdr:rowOff>
    </xdr:to>
    <xdr:sp macro="" textlink="">
      <xdr:nvSpPr>
        <xdr:cNvPr id="248" name="フローチャート : 判断 247"/>
        <xdr:cNvSpPr/>
      </xdr:nvSpPr>
      <xdr:spPr>
        <a:xfrm>
          <a:off x="10426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55880</xdr:rowOff>
    </xdr:from>
    <xdr:to>
      <xdr:col>14</xdr:col>
      <xdr:colOff>79375</xdr:colOff>
      <xdr:row>82</xdr:row>
      <xdr:rowOff>157480</xdr:rowOff>
    </xdr:to>
    <xdr:sp macro="" textlink="">
      <xdr:nvSpPr>
        <xdr:cNvPr id="249" name="フローチャート : 判断 248"/>
        <xdr:cNvSpPr/>
      </xdr:nvSpPr>
      <xdr:spPr>
        <a:xfrm>
          <a:off x="958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2557</xdr:rowOff>
    </xdr:from>
    <xdr:ext cx="469744" cy="259045"/>
    <xdr:sp macro="" textlink="">
      <xdr:nvSpPr>
        <xdr:cNvPr id="250" name="n_1aveValue【福祉施設】&#10;一人当たり面積"/>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1" name="テキスト ボックス 2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2" name="テキスト ボックス 2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3" name="テキスト ボックス 2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4" name="テキスト ボックス 2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5" name="テキスト ボックス 2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15875</xdr:rowOff>
    </xdr:from>
    <xdr:to>
      <xdr:col>14</xdr:col>
      <xdr:colOff>79375</xdr:colOff>
      <xdr:row>85</xdr:row>
      <xdr:rowOff>117475</xdr:rowOff>
    </xdr:to>
    <xdr:sp macro="" textlink="">
      <xdr:nvSpPr>
        <xdr:cNvPr id="256" name="円/楕円 255"/>
        <xdr:cNvSpPr/>
      </xdr:nvSpPr>
      <xdr:spPr>
        <a:xfrm>
          <a:off x="9588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108602</xdr:rowOff>
    </xdr:from>
    <xdr:ext cx="469744" cy="259045"/>
    <xdr:sp macro="" textlink="">
      <xdr:nvSpPr>
        <xdr:cNvPr id="257" name="n_1mainValue【福祉施設】&#10;一人当たり面積"/>
        <xdr:cNvSpPr txBox="1"/>
      </xdr:nvSpPr>
      <xdr:spPr>
        <a:xfrm>
          <a:off x="93917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5" name="正方形/長方形 2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68" name="テキスト ボックス 26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69" name="直線コネクタ 2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0" name="テキスト ボックス 26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1" name="直線コネクタ 2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2" name="テキスト ボックス 2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3" name="直線コネクタ 2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4" name="テキスト ボックス 2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5" name="直線コネクタ 2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6" name="テキスト ボックス 2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7" name="直線コネクタ 2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78" name="テキスト ボックス 27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160020</xdr:rowOff>
    </xdr:from>
    <xdr:to>
      <xdr:col>6</xdr:col>
      <xdr:colOff>510540</xdr:colOff>
      <xdr:row>109</xdr:row>
      <xdr:rowOff>47625</xdr:rowOff>
    </xdr:to>
    <xdr:cxnSp macro="">
      <xdr:nvCxnSpPr>
        <xdr:cNvPr id="282" name="直線コネクタ 281"/>
        <xdr:cNvCxnSpPr/>
      </xdr:nvCxnSpPr>
      <xdr:spPr>
        <a:xfrm flipV="1">
          <a:off x="4634865" y="1747647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51452</xdr:rowOff>
    </xdr:from>
    <xdr:ext cx="405111" cy="259045"/>
    <xdr:sp macro="" textlink="">
      <xdr:nvSpPr>
        <xdr:cNvPr id="283" name="【市民会館】&#10;有形固定資産減価償却率最小値テキスト"/>
        <xdr:cNvSpPr txBox="1"/>
      </xdr:nvSpPr>
      <xdr:spPr>
        <a:xfrm>
          <a:off x="4724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109</xdr:row>
      <xdr:rowOff>47625</xdr:rowOff>
    </xdr:from>
    <xdr:to>
      <xdr:col>6</xdr:col>
      <xdr:colOff>600075</xdr:colOff>
      <xdr:row>109</xdr:row>
      <xdr:rowOff>47625</xdr:rowOff>
    </xdr:to>
    <xdr:cxnSp macro="">
      <xdr:nvCxnSpPr>
        <xdr:cNvPr id="284" name="直線コネクタ 283"/>
        <xdr:cNvCxnSpPr/>
      </xdr:nvCxnSpPr>
      <xdr:spPr>
        <a:xfrm>
          <a:off x="4546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106697</xdr:rowOff>
    </xdr:from>
    <xdr:ext cx="405111" cy="259045"/>
    <xdr:sp macro="" textlink="">
      <xdr:nvSpPr>
        <xdr:cNvPr id="285" name="【市民会館】&#10;有形固定資産減価償却率最大値テキスト"/>
        <xdr:cNvSpPr txBox="1"/>
      </xdr:nvSpPr>
      <xdr:spPr>
        <a:xfrm>
          <a:off x="4724400" y="1725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101</xdr:row>
      <xdr:rowOff>160020</xdr:rowOff>
    </xdr:from>
    <xdr:to>
      <xdr:col>6</xdr:col>
      <xdr:colOff>600075</xdr:colOff>
      <xdr:row>101</xdr:row>
      <xdr:rowOff>160020</xdr:rowOff>
    </xdr:to>
    <xdr:cxnSp macro="">
      <xdr:nvCxnSpPr>
        <xdr:cNvPr id="286" name="直線コネクタ 285"/>
        <xdr:cNvCxnSpPr/>
      </xdr:nvCxnSpPr>
      <xdr:spPr>
        <a:xfrm>
          <a:off x="4546600" y="1747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85741</xdr:rowOff>
    </xdr:from>
    <xdr:ext cx="405111" cy="259045"/>
    <xdr:sp macro="" textlink="">
      <xdr:nvSpPr>
        <xdr:cNvPr id="287" name="【市民会館】&#10;有形固定資産減価償却率平均値テキスト"/>
        <xdr:cNvSpPr txBox="1"/>
      </xdr:nvSpPr>
      <xdr:spPr>
        <a:xfrm>
          <a:off x="47244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107314</xdr:rowOff>
    </xdr:from>
    <xdr:to>
      <xdr:col>6</xdr:col>
      <xdr:colOff>561975</xdr:colOff>
      <xdr:row>105</xdr:row>
      <xdr:rowOff>37464</xdr:rowOff>
    </xdr:to>
    <xdr:sp macro="" textlink="">
      <xdr:nvSpPr>
        <xdr:cNvPr id="288" name="フローチャート : 判断 287"/>
        <xdr:cNvSpPr/>
      </xdr:nvSpPr>
      <xdr:spPr>
        <a:xfrm>
          <a:off x="4584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139700</xdr:rowOff>
    </xdr:from>
    <xdr:to>
      <xdr:col>5</xdr:col>
      <xdr:colOff>409575</xdr:colOff>
      <xdr:row>105</xdr:row>
      <xdr:rowOff>69850</xdr:rowOff>
    </xdr:to>
    <xdr:sp macro="" textlink="">
      <xdr:nvSpPr>
        <xdr:cNvPr id="289" name="フローチャート : 判断 288"/>
        <xdr:cNvSpPr/>
      </xdr:nvSpPr>
      <xdr:spPr>
        <a:xfrm>
          <a:off x="3746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60977</xdr:rowOff>
    </xdr:from>
    <xdr:ext cx="405111" cy="259045"/>
    <xdr:sp macro="" textlink="">
      <xdr:nvSpPr>
        <xdr:cNvPr id="290" name="n_1aveValue【市民会館】&#10;有形固定資産減価償却率"/>
        <xdr:cNvSpPr txBox="1"/>
      </xdr:nvSpPr>
      <xdr:spPr>
        <a:xfrm>
          <a:off x="3582043"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25400</xdr:rowOff>
    </xdr:from>
    <xdr:to>
      <xdr:col>5</xdr:col>
      <xdr:colOff>409575</xdr:colOff>
      <xdr:row>100</xdr:row>
      <xdr:rowOff>127000</xdr:rowOff>
    </xdr:to>
    <xdr:sp macro="" textlink="">
      <xdr:nvSpPr>
        <xdr:cNvPr id="296" name="円/楕円 295"/>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143527</xdr:rowOff>
    </xdr:from>
    <xdr:ext cx="405111" cy="259045"/>
    <xdr:sp macro="" textlink="">
      <xdr:nvSpPr>
        <xdr:cNvPr id="297" name="n_1mainValue【市民会館】&#10;有形固定資産減価償却率"/>
        <xdr:cNvSpPr txBox="1"/>
      </xdr:nvSpPr>
      <xdr:spPr>
        <a:xfrm>
          <a:off x="3582043"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5" name="正方形/長方形 3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6" name="テキスト ボックス 3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7" name="直線コネクタ 3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8" name="テキスト ボックス 30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0" name="テキスト ボックス 30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2" name="テキスト ボックス 31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4" name="テキスト ボックス 31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6" name="テキスト ボックス 31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8" name="テキスト ボックス 31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0" name="テキスト ボックス 3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2" name="直線コネクタ 321"/>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3"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4" name="直線コネクタ 323"/>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5"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6" name="直線コネクタ 325"/>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7"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28" name="フローチャート : 判断 327"/>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29" name="フローチャート : 判断 328"/>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120666</xdr:rowOff>
    </xdr:from>
    <xdr:ext cx="469744" cy="259045"/>
    <xdr:sp macro="" textlink="">
      <xdr:nvSpPr>
        <xdr:cNvPr id="330"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33020</xdr:rowOff>
    </xdr:from>
    <xdr:to>
      <xdr:col>14</xdr:col>
      <xdr:colOff>79375</xdr:colOff>
      <xdr:row>108</xdr:row>
      <xdr:rowOff>134620</xdr:rowOff>
    </xdr:to>
    <xdr:sp macro="" textlink="">
      <xdr:nvSpPr>
        <xdr:cNvPr id="336" name="円/楕円 335"/>
        <xdr:cNvSpPr/>
      </xdr:nvSpPr>
      <xdr:spPr>
        <a:xfrm>
          <a:off x="9588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125747</xdr:rowOff>
    </xdr:from>
    <xdr:ext cx="469744" cy="259045"/>
    <xdr:sp macro="" textlink="">
      <xdr:nvSpPr>
        <xdr:cNvPr id="337" name="n_1mainValue【市民会館】&#10;一人当たり面積"/>
        <xdr:cNvSpPr txBox="1"/>
      </xdr:nvSpPr>
      <xdr:spPr>
        <a:xfrm>
          <a:off x="93917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3" name="正方形/長方形 35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4" name="テキスト ボックス 36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5" name="直線コネクタ 36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6" name="テキスト ボックス 36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7" name="直線コネクタ 36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8" name="テキスト ボックス 36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9" name="直線コネクタ 36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0" name="テキスト ボックス 36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1" name="直線コネクタ 37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2" name="テキスト ボックス 37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376" name="直線コネクタ 375"/>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377"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378" name="直線コネクタ 377"/>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79"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80" name="直線コネクタ 37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381"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382" name="フローチャート : 判断 381"/>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383" name="フローチャート : 判断 382"/>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37355</xdr:rowOff>
    </xdr:from>
    <xdr:ext cx="405111" cy="259045"/>
    <xdr:sp macro="" textlink="">
      <xdr:nvSpPr>
        <xdr:cNvPr id="384"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145796</xdr:rowOff>
    </xdr:from>
    <xdr:to>
      <xdr:col>22</xdr:col>
      <xdr:colOff>415925</xdr:colOff>
      <xdr:row>59</xdr:row>
      <xdr:rowOff>75946</xdr:rowOff>
    </xdr:to>
    <xdr:sp macro="" textlink="">
      <xdr:nvSpPr>
        <xdr:cNvPr id="390" name="円/楕円 389"/>
        <xdr:cNvSpPr/>
      </xdr:nvSpPr>
      <xdr:spPr>
        <a:xfrm>
          <a:off x="15430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92473</xdr:rowOff>
    </xdr:from>
    <xdr:ext cx="405111" cy="259045"/>
    <xdr:sp macro="" textlink="">
      <xdr:nvSpPr>
        <xdr:cNvPr id="391" name="n_1mainValue【保健センター・保健所】&#10;有形固定資産減価償却率"/>
        <xdr:cNvSpPr txBox="1"/>
      </xdr:nvSpPr>
      <xdr:spPr>
        <a:xfrm>
          <a:off x="15266043"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2" name="直線コネクタ 4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3" name="テキスト ボックス 4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4" name="直線コネクタ 4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5" name="テキスト ボックス 4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6" name="直線コネクタ 4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7" name="テキスト ボックス 4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8" name="直線コネクタ 4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9" name="テキスト ボックス 4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1" name="テキスト ボックス 4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13" name="直線コネクタ 412"/>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14"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15" name="直線コネクタ 414"/>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16"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17" name="直線コネクタ 416"/>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18"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19" name="フローチャート : 判断 418"/>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20" name="フローチャート : 判断 419"/>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78757</xdr:rowOff>
    </xdr:from>
    <xdr:ext cx="469744" cy="259045"/>
    <xdr:sp macro="" textlink="">
      <xdr:nvSpPr>
        <xdr:cNvPr id="421"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2" name="テキスト ボックス 4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3" name="テキスト ボックス 4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4" name="テキスト ボックス 4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5" name="テキスト ボックス 4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6" name="テキスト ボックス 4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42926</xdr:rowOff>
    </xdr:from>
    <xdr:to>
      <xdr:col>31</xdr:col>
      <xdr:colOff>85725</xdr:colOff>
      <xdr:row>61</xdr:row>
      <xdr:rowOff>144526</xdr:rowOff>
    </xdr:to>
    <xdr:sp macro="" textlink="">
      <xdr:nvSpPr>
        <xdr:cNvPr id="427" name="円/楕円 426"/>
        <xdr:cNvSpPr/>
      </xdr:nvSpPr>
      <xdr:spPr>
        <a:xfrm>
          <a:off x="21272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135653</xdr:rowOff>
    </xdr:from>
    <xdr:ext cx="469744" cy="259045"/>
    <xdr:sp macro="" textlink="">
      <xdr:nvSpPr>
        <xdr:cNvPr id="428" name="n_1mainValue【保健センター・保健所】&#10;一人当たり面積"/>
        <xdr:cNvSpPr txBox="1"/>
      </xdr:nvSpPr>
      <xdr:spPr>
        <a:xfrm>
          <a:off x="210757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9" name="正方形/長方形 4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0" name="正方形/長方形 4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1" name="正方形/長方形 4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2" name="正方形/長方形 4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3" name="正方形/長方形 4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4" name="正方形/長方形 4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5" name="正方形/長方形 4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6" name="正方形/長方形 4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7" name="テキスト ボックス 4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8" name="直線コネクタ 4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9" name="テキスト ボックス 43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0" name="直線コネクタ 4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1" name="テキスト ボックス 4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2" name="直線コネクタ 4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3" name="テキスト ボックス 4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4" name="直線コネクタ 4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5" name="テキスト ボックス 4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6" name="直線コネクタ 4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7" name="テキスト ボックス 4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8" name="直線コネクタ 4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9" name="テキスト ボックス 4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0" name="直線コネクタ 4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51" name="テキスト ボックス 45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453" name="直線コネクタ 452"/>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454"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455" name="直線コネクタ 454"/>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456"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457" name="直線コネクタ 456"/>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458"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459" name="フローチャート : 判断 458"/>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460" name="フローチャート : 判断 459"/>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11447</xdr:rowOff>
    </xdr:from>
    <xdr:ext cx="405111" cy="259045"/>
    <xdr:sp macro="" textlink="">
      <xdr:nvSpPr>
        <xdr:cNvPr id="461" name="n_1aveValue【消防施設】&#10;有形固定資産減価償却率"/>
        <xdr:cNvSpPr txBox="1"/>
      </xdr:nvSpPr>
      <xdr:spPr>
        <a:xfrm>
          <a:off x="15266043"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2" name="テキスト ボックス 4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3" name="テキスト ボックス 4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4" name="テキスト ボックス 4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5" name="テキスト ボックス 4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6" name="テキスト ボックス 4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90170</xdr:rowOff>
    </xdr:from>
    <xdr:to>
      <xdr:col>22</xdr:col>
      <xdr:colOff>415925</xdr:colOff>
      <xdr:row>80</xdr:row>
      <xdr:rowOff>20320</xdr:rowOff>
    </xdr:to>
    <xdr:sp macro="" textlink="">
      <xdr:nvSpPr>
        <xdr:cNvPr id="467" name="円/楕円 466"/>
        <xdr:cNvSpPr/>
      </xdr:nvSpPr>
      <xdr:spPr>
        <a:xfrm>
          <a:off x="15430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36847</xdr:rowOff>
    </xdr:from>
    <xdr:ext cx="405111" cy="259045"/>
    <xdr:sp macro="" textlink="">
      <xdr:nvSpPr>
        <xdr:cNvPr id="468" name="n_1mainValue【消防施設】&#10;有形固定資産減価償却率"/>
        <xdr:cNvSpPr txBox="1"/>
      </xdr:nvSpPr>
      <xdr:spPr>
        <a:xfrm>
          <a:off x="15266043"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69" name="正方形/長方形 4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0" name="正方形/長方形 4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1" name="正方形/長方形 4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2" name="正方形/長方形 4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3" name="正方形/長方形 4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4" name="正方形/長方形 4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5" name="正方形/長方形 4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6" name="正方形/長方形 4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7" name="テキスト ボックス 4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8" name="直線コネクタ 4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79" name="直線コネクタ 4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0" name="テキスト ボックス 4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1" name="直線コネクタ 4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2" name="テキスト ボックス 4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3" name="直線コネクタ 4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4" name="テキスト ボックス 4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5" name="直線コネクタ 4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86" name="テキスト ボックス 4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7" name="直線コネクタ 4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8" name="テキスト ボックス 4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9" name="直線コネクタ 4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0" name="テキスト ボックス 4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1" name="直線コネクタ 4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2" name="テキスト ボックス 4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494" name="直線コネクタ 493"/>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95"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496" name="直線コネクタ 495"/>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97"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498" name="直線コネクタ 497"/>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499"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00" name="フローチャート : 判断 499"/>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01" name="フローチャート : 判断 500"/>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88191</xdr:rowOff>
    </xdr:from>
    <xdr:ext cx="469744" cy="259045"/>
    <xdr:sp macro="" textlink="">
      <xdr:nvSpPr>
        <xdr:cNvPr id="502"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3" name="テキスト ボックス 5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4" name="テキスト ボックス 5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5" name="テキスト ボックス 5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6" name="テキスト ボックス 5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7" name="テキスト ボックス 5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63500</xdr:rowOff>
    </xdr:from>
    <xdr:to>
      <xdr:col>31</xdr:col>
      <xdr:colOff>85725</xdr:colOff>
      <xdr:row>78</xdr:row>
      <xdr:rowOff>165100</xdr:rowOff>
    </xdr:to>
    <xdr:sp macro="" textlink="">
      <xdr:nvSpPr>
        <xdr:cNvPr id="508" name="円/楕円 507"/>
        <xdr:cNvSpPr/>
      </xdr:nvSpPr>
      <xdr:spPr>
        <a:xfrm>
          <a:off x="21272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10177</xdr:rowOff>
    </xdr:from>
    <xdr:ext cx="469744" cy="259045"/>
    <xdr:sp macro="" textlink="">
      <xdr:nvSpPr>
        <xdr:cNvPr id="509" name="n_1mainValue【消防施設】&#10;一人当たり面積"/>
        <xdr:cNvSpPr txBox="1"/>
      </xdr:nvSpPr>
      <xdr:spPr>
        <a:xfrm>
          <a:off x="210757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20" name="直線コネクタ 5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21" name="テキスト ボックス 52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2" name="直線コネクタ 5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3" name="テキスト ボックス 5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4" name="直線コネクタ 5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5" name="テキスト ボックス 5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6" name="直線コネクタ 5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7" name="テキスト ボックス 5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28" name="直線コネクタ 5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29" name="テキスト ボックス 52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33" name="直線コネクタ 532"/>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34"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35" name="直線コネクタ 534"/>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36"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37" name="直線コネクタ 536"/>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38"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39" name="フローチャート : 判断 538"/>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540" name="フローチャート : 判断 539"/>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93997</xdr:rowOff>
    </xdr:from>
    <xdr:ext cx="405111" cy="259045"/>
    <xdr:sp macro="" textlink="">
      <xdr:nvSpPr>
        <xdr:cNvPr id="541"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158750</xdr:rowOff>
    </xdr:from>
    <xdr:to>
      <xdr:col>22</xdr:col>
      <xdr:colOff>415925</xdr:colOff>
      <xdr:row>104</xdr:row>
      <xdr:rowOff>88900</xdr:rowOff>
    </xdr:to>
    <xdr:sp macro="" textlink="">
      <xdr:nvSpPr>
        <xdr:cNvPr id="547" name="円/楕円 546"/>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80027</xdr:rowOff>
    </xdr:from>
    <xdr:ext cx="405111" cy="259045"/>
    <xdr:sp macro="" textlink="">
      <xdr:nvSpPr>
        <xdr:cNvPr id="548" name="n_1mainValue【庁舎】&#10;有形固定資産減価償却率"/>
        <xdr:cNvSpPr txBox="1"/>
      </xdr:nvSpPr>
      <xdr:spPr>
        <a:xfrm>
          <a:off x="15266043"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9" name="テキスト ボックス 55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60" name="直線コネクタ 55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1" name="テキスト ボックス 56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2" name="直線コネクタ 56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3" name="テキスト ボックス 56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4" name="直線コネクタ 56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5" name="テキスト ボックス 56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6" name="直線コネクタ 56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7" name="テキスト ボックス 56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71" name="直線コネクタ 570"/>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72"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73" name="直線コネクタ 572"/>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74"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75" name="直線コネクタ 574"/>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576"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577" name="フローチャート : 判断 576"/>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78" name="フローチャート : 判断 577"/>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579"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11685</xdr:rowOff>
    </xdr:from>
    <xdr:to>
      <xdr:col>31</xdr:col>
      <xdr:colOff>85725</xdr:colOff>
      <xdr:row>108</xdr:row>
      <xdr:rowOff>113285</xdr:rowOff>
    </xdr:to>
    <xdr:sp macro="" textlink="">
      <xdr:nvSpPr>
        <xdr:cNvPr id="585" name="円/楕円 584"/>
        <xdr:cNvSpPr/>
      </xdr:nvSpPr>
      <xdr:spPr>
        <a:xfrm>
          <a:off x="21272500" y="185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104412</xdr:rowOff>
    </xdr:from>
    <xdr:ext cx="469744" cy="259045"/>
    <xdr:sp macro="" textlink="">
      <xdr:nvSpPr>
        <xdr:cNvPr id="586" name="n_1main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7" name="正方形/長方形 5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8" name="正方形/長方形 5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9" name="テキスト ボックス 5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ほとんどの類型において，有形固定資産減価償却率は類似団体平均を上回っている。特に，市民会館については，平成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年度決算の有形固定資産減価償却率が</a:t>
          </a:r>
          <a:r>
            <a:rPr kumimoji="1" lang="en-US" altLang="ja-JP" sz="1100">
              <a:solidFill>
                <a:schemeClr val="dk1"/>
              </a:solidFill>
              <a:effectLst/>
              <a:latin typeface="+mn-lt"/>
              <a:ea typeface="+mn-ea"/>
              <a:cs typeface="+mn-cs"/>
            </a:rPr>
            <a:t>96.0</a:t>
          </a:r>
          <a:r>
            <a:rPr kumimoji="1" lang="ja-JP" altLang="ja-JP" sz="1100">
              <a:solidFill>
                <a:schemeClr val="dk1"/>
              </a:solidFill>
              <a:effectLst/>
              <a:latin typeface="+mn-lt"/>
              <a:ea typeface="+mn-ea"/>
              <a:cs typeface="+mn-cs"/>
            </a:rPr>
            <a:t>％となっており，類似団体平均と比較すると</a:t>
          </a:r>
          <a:r>
            <a:rPr kumimoji="1" lang="en-US" altLang="ja-JP" sz="1100">
              <a:solidFill>
                <a:schemeClr val="dk1"/>
              </a:solidFill>
              <a:effectLst/>
              <a:latin typeface="+mn-lt"/>
              <a:ea typeface="+mn-ea"/>
              <a:cs typeface="+mn-cs"/>
            </a:rPr>
            <a:t>42.0</a:t>
          </a:r>
          <a:r>
            <a:rPr kumimoji="1" lang="ja-JP" altLang="ja-JP" sz="1100">
              <a:solidFill>
                <a:schemeClr val="dk1"/>
              </a:solidFill>
              <a:effectLst/>
              <a:latin typeface="+mn-lt"/>
              <a:ea typeface="+mn-ea"/>
              <a:cs typeface="+mn-cs"/>
            </a:rPr>
            <a:t>ポイント上回っている。市民会館は，昭和</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年の建設から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が経過しているものの，これまでに大規模な改修等を行っていないため，老朽度合が高くなっている。改善の方向性として，利活用の促進や相互利用・サービスについての広域連携，改修・建替え等の施設更新を推進していく。また図書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年度決算の有形固定資産減価償却率が</a:t>
          </a:r>
          <a:r>
            <a:rPr kumimoji="1" lang="en-US" altLang="ja-JP" sz="1100">
              <a:solidFill>
                <a:schemeClr val="dk1"/>
              </a:solidFill>
              <a:effectLst/>
              <a:latin typeface="+mn-lt"/>
              <a:ea typeface="+mn-ea"/>
              <a:cs typeface="+mn-cs"/>
            </a:rPr>
            <a:t>71.5</a:t>
          </a:r>
          <a:r>
            <a:rPr kumimoji="1" lang="ja-JP" altLang="ja-JP" sz="1100">
              <a:solidFill>
                <a:schemeClr val="dk1"/>
              </a:solidFill>
              <a:effectLst/>
              <a:latin typeface="+mn-lt"/>
              <a:ea typeface="+mn-ea"/>
              <a:cs typeface="+mn-cs"/>
            </a:rPr>
            <a:t>％となっており，類似団体平均より</a:t>
          </a:r>
          <a:r>
            <a:rPr kumimoji="1" lang="en-US" altLang="ja-JP" sz="1100">
              <a:solidFill>
                <a:schemeClr val="dk1"/>
              </a:solidFill>
              <a:effectLst/>
              <a:latin typeface="+mn-lt"/>
              <a:ea typeface="+mn-ea"/>
              <a:cs typeface="+mn-cs"/>
            </a:rPr>
            <a:t>28.4</a:t>
          </a:r>
          <a:r>
            <a:rPr kumimoji="1" lang="ja-JP" altLang="ja-JP" sz="1100">
              <a:solidFill>
                <a:schemeClr val="dk1"/>
              </a:solidFill>
              <a:effectLst/>
              <a:latin typeface="+mn-lt"/>
              <a:ea typeface="+mn-ea"/>
              <a:cs typeface="+mn-cs"/>
            </a:rPr>
            <a:t>ポイント高くなっている。施設の更新にあたっては，広域連携について検討し，相互利用やサービスの連携，役割分担等により効率化を図っていく。今後は，公共施設等総合管理計画に基づく個別施設計画を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中に策定し，人口構造の変化により公共施設等の利用需用が変化していくことが予想される中で，当該計画に基づいた施設の維持管理を適切に進めるとともに，中長期的な視点にたち、公共施設等の最適な配置を進めていく。なお，市民会館の一人当たりの面積は，類似団体に比べ，</a:t>
          </a:r>
          <a:r>
            <a:rPr kumimoji="1" lang="en-US" altLang="ja-JP" sz="1100">
              <a:solidFill>
                <a:schemeClr val="dk1"/>
              </a:solidFill>
              <a:effectLst/>
              <a:latin typeface="+mn-lt"/>
              <a:ea typeface="+mn-ea"/>
              <a:cs typeface="+mn-cs"/>
            </a:rPr>
            <a:t>0.049㎡</a:t>
          </a:r>
          <a:r>
            <a:rPr kumimoji="1" lang="ja-JP" altLang="ja-JP" sz="1100">
              <a:solidFill>
                <a:schemeClr val="dk1"/>
              </a:solidFill>
              <a:effectLst/>
              <a:latin typeface="+mn-lt"/>
              <a:ea typeface="+mn-ea"/>
              <a:cs typeface="+mn-cs"/>
            </a:rPr>
            <a:t>少なくなっている。これは，当市の市民会館が１施設となっているためである。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76,768
75,828
215.53
31,483,909
29,729,705
1,148,282
17,972,698
29,927,390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ポイント上回り，前年度と同率となっている。　</a:t>
          </a:r>
          <a:endParaRPr lang="ja-JP" altLang="ja-JP" sz="1400">
            <a:effectLst/>
          </a:endParaRPr>
        </a:p>
        <a:p>
          <a:r>
            <a:rPr kumimoji="1" lang="ja-JP" altLang="ja-JP" sz="1100">
              <a:solidFill>
                <a:schemeClr val="dk1"/>
              </a:solidFill>
              <a:effectLst/>
              <a:latin typeface="+mn-lt"/>
              <a:ea typeface="+mn-ea"/>
              <a:cs typeface="+mn-cs"/>
            </a:rPr>
            <a:t>　 主な要因として，基準財政収入額は地方消費税交付金の増や固定資産税の増，基準財政需要額は社会保障関係経費を中心とした需要額の増により，基準財政収入額と基準財政需要額ともに増加し，基準財政</a:t>
          </a:r>
          <a:r>
            <a:rPr kumimoji="1" lang="ja-JP" altLang="en-US" sz="1100">
              <a:solidFill>
                <a:schemeClr val="dk1"/>
              </a:solidFill>
              <a:effectLst/>
              <a:latin typeface="+mn-lt"/>
              <a:ea typeface="+mn-ea"/>
              <a:cs typeface="+mn-cs"/>
            </a:rPr>
            <a:t>収入</a:t>
          </a:r>
          <a:r>
            <a:rPr kumimoji="1" lang="ja-JP" altLang="ja-JP" sz="1100">
              <a:solidFill>
                <a:schemeClr val="dk1"/>
              </a:solidFill>
              <a:effectLst/>
              <a:latin typeface="+mn-lt"/>
              <a:ea typeface="+mn-ea"/>
              <a:cs typeface="+mn-cs"/>
            </a:rPr>
            <a:t>額の増の割合が大きかった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、単年度の指数</a:t>
          </a:r>
          <a:r>
            <a:rPr kumimoji="1" lang="ja-JP" altLang="en-US" sz="1100">
              <a:solidFill>
                <a:schemeClr val="dk1"/>
              </a:solidFill>
              <a:effectLst/>
              <a:latin typeface="+mn-lt"/>
              <a:ea typeface="+mn-ea"/>
              <a:cs typeface="+mn-cs"/>
            </a:rPr>
            <a:t>としては上昇し，</a:t>
          </a:r>
          <a:r>
            <a:rPr kumimoji="1" lang="ja-JP" altLang="ja-JP" sz="1100">
              <a:solidFill>
                <a:schemeClr val="dk1"/>
              </a:solidFill>
              <a:effectLst/>
              <a:latin typeface="+mn-lt"/>
              <a:ea typeface="+mn-ea"/>
              <a:cs typeface="+mn-cs"/>
            </a:rPr>
            <a:t>３か年平均では前年度と同率となっている。</a:t>
          </a:r>
          <a:endParaRPr lang="ja-JP" altLang="ja-JP" sz="1400">
            <a:effectLst/>
          </a:endParaRPr>
        </a:p>
        <a:p>
          <a:r>
            <a:rPr kumimoji="1" lang="ja-JP" altLang="ja-JP" sz="1100">
              <a:solidFill>
                <a:schemeClr val="dk1"/>
              </a:solidFill>
              <a:effectLst/>
              <a:latin typeface="+mn-lt"/>
              <a:ea typeface="+mn-ea"/>
              <a:cs typeface="+mn-cs"/>
            </a:rPr>
            <a:t>　 引き続き，自主財源の柱である市税の徴収強化等による収入の確保に努める。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106892</xdr:rowOff>
    </xdr:from>
    <xdr:to>
      <xdr:col>7</xdr:col>
      <xdr:colOff>152400</xdr:colOff>
      <xdr:row>40</xdr:row>
      <xdr:rowOff>106892</xdr:rowOff>
    </xdr:to>
    <xdr:cxnSp macro="">
      <xdr:nvCxnSpPr>
        <xdr:cNvPr id="68" name="直線コネクタ 67"/>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106892</xdr:rowOff>
    </xdr:from>
    <xdr:to>
      <xdr:col>6</xdr:col>
      <xdr:colOff>0</xdr:colOff>
      <xdr:row>40</xdr:row>
      <xdr:rowOff>106892</xdr:rowOff>
    </xdr:to>
    <xdr:cxnSp macro="">
      <xdr:nvCxnSpPr>
        <xdr:cNvPr id="71" name="直線コネクタ 70"/>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106892</xdr:rowOff>
    </xdr:from>
    <xdr:to>
      <xdr:col>4</xdr:col>
      <xdr:colOff>482600</xdr:colOff>
      <xdr:row>40</xdr:row>
      <xdr:rowOff>127000</xdr:rowOff>
    </xdr:to>
    <xdr:cxnSp macro="">
      <xdr:nvCxnSpPr>
        <xdr:cNvPr id="74" name="直線コネクタ 73"/>
        <xdr:cNvCxnSpPr/>
      </xdr:nvCxnSpPr>
      <xdr:spPr>
        <a:xfrm flipV="1">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127000</xdr:rowOff>
    </xdr:to>
    <xdr:cxnSp macro="">
      <xdr:nvCxnSpPr>
        <xdr:cNvPr id="77" name="直線コネクタ 76"/>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87" name="円/楕円 86"/>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72619</xdr:rowOff>
    </xdr:from>
    <xdr:ext cx="762000" cy="259045"/>
    <xdr:sp macro="" textlink="">
      <xdr:nvSpPr>
        <xdr:cNvPr id="88"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56092</xdr:rowOff>
    </xdr:from>
    <xdr:to>
      <xdr:col>6</xdr:col>
      <xdr:colOff>50800</xdr:colOff>
      <xdr:row>40</xdr:row>
      <xdr:rowOff>157692</xdr:rowOff>
    </xdr:to>
    <xdr:sp macro="" textlink="">
      <xdr:nvSpPr>
        <xdr:cNvPr id="89" name="円/楕円 88"/>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90" name="テキスト ボックス 89"/>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56092</xdr:rowOff>
    </xdr:from>
    <xdr:to>
      <xdr:col>4</xdr:col>
      <xdr:colOff>533400</xdr:colOff>
      <xdr:row>40</xdr:row>
      <xdr:rowOff>157692</xdr:rowOff>
    </xdr:to>
    <xdr:sp macro="" textlink="">
      <xdr:nvSpPr>
        <xdr:cNvPr id="91" name="円/楕円 90"/>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92" name="テキスト ボックス 91"/>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94" name="テキスト ボックス 93"/>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6" name="テキスト ボックス 95"/>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ポイント下回り，前年度と比較して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経常経費に充当した一般財源の内，人件費等は増とり，経常一般財源等の各種交付金等が減となったことが考えられる</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引き続き，市税滞納額の縮減や課税の適正化に努め，財政健全化への取組みを緩めることなく継続する。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108796</xdr:rowOff>
    </xdr:from>
    <xdr:to>
      <xdr:col>7</xdr:col>
      <xdr:colOff>152400</xdr:colOff>
      <xdr:row>62</xdr:row>
      <xdr:rowOff>140970</xdr:rowOff>
    </xdr:to>
    <xdr:cxnSp macro="">
      <xdr:nvCxnSpPr>
        <xdr:cNvPr id="131" name="直線コネクタ 130"/>
        <xdr:cNvCxnSpPr/>
      </xdr:nvCxnSpPr>
      <xdr:spPr>
        <a:xfrm>
          <a:off x="4114800" y="107386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108796</xdr:rowOff>
    </xdr:from>
    <xdr:to>
      <xdr:col>6</xdr:col>
      <xdr:colOff>0</xdr:colOff>
      <xdr:row>63</xdr:row>
      <xdr:rowOff>17780</xdr:rowOff>
    </xdr:to>
    <xdr:cxnSp macro="">
      <xdr:nvCxnSpPr>
        <xdr:cNvPr id="134" name="直線コネクタ 133"/>
        <xdr:cNvCxnSpPr/>
      </xdr:nvCxnSpPr>
      <xdr:spPr>
        <a:xfrm flipV="1">
          <a:off x="3225800" y="1073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63</xdr:row>
      <xdr:rowOff>33867</xdr:rowOff>
    </xdr:to>
    <xdr:cxnSp macro="">
      <xdr:nvCxnSpPr>
        <xdr:cNvPr id="137" name="直線コネクタ 136"/>
        <xdr:cNvCxnSpPr/>
      </xdr:nvCxnSpPr>
      <xdr:spPr>
        <a:xfrm flipV="1">
          <a:off x="2336800" y="1081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33867</xdr:rowOff>
    </xdr:from>
    <xdr:to>
      <xdr:col>3</xdr:col>
      <xdr:colOff>279400</xdr:colOff>
      <xdr:row>63</xdr:row>
      <xdr:rowOff>41910</xdr:rowOff>
    </xdr:to>
    <xdr:cxnSp macro="">
      <xdr:nvCxnSpPr>
        <xdr:cNvPr id="140" name="直線コネクタ 139"/>
        <xdr:cNvCxnSpPr/>
      </xdr:nvCxnSpPr>
      <xdr:spPr>
        <a:xfrm flipV="1">
          <a:off x="1447800" y="1083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50" name="円/楕円 149"/>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51"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57996</xdr:rowOff>
    </xdr:from>
    <xdr:to>
      <xdr:col>6</xdr:col>
      <xdr:colOff>50800</xdr:colOff>
      <xdr:row>62</xdr:row>
      <xdr:rowOff>159596</xdr:rowOff>
    </xdr:to>
    <xdr:sp macro="" textlink="">
      <xdr:nvSpPr>
        <xdr:cNvPr id="152" name="円/楕円 151"/>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144373</xdr:rowOff>
    </xdr:from>
    <xdr:ext cx="736600" cy="259045"/>
    <xdr:sp macro="" textlink="">
      <xdr:nvSpPr>
        <xdr:cNvPr id="153" name="テキスト ボックス 152"/>
        <xdr:cNvSpPr txBox="1"/>
      </xdr:nvSpPr>
      <xdr:spPr>
        <a:xfrm>
          <a:off x="3733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4" name="円/楕円 153"/>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55" name="テキスト ボックス 154"/>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154517</xdr:rowOff>
    </xdr:from>
    <xdr:to>
      <xdr:col>3</xdr:col>
      <xdr:colOff>330200</xdr:colOff>
      <xdr:row>63</xdr:row>
      <xdr:rowOff>84667</xdr:rowOff>
    </xdr:to>
    <xdr:sp macro="" textlink="">
      <xdr:nvSpPr>
        <xdr:cNvPr id="156" name="円/楕円 155"/>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57" name="テキスト ボックス 156"/>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8" name="円/楕円 157"/>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59" name="テキスト ボックス 158"/>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[110,304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23,341</a:t>
          </a:r>
          <a:r>
            <a:rPr kumimoji="1" lang="ja-JP" altLang="ja-JP" sz="1100">
              <a:solidFill>
                <a:sysClr val="windowText" lastClr="000000"/>
              </a:solidFill>
              <a:effectLst/>
              <a:latin typeface="+mn-lt"/>
              <a:ea typeface="+mn-ea"/>
              <a:cs typeface="+mn-cs"/>
            </a:rPr>
            <a:t>円下回って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，前年度と比較すると</a:t>
          </a:r>
          <a:r>
            <a:rPr kumimoji="1" lang="en-US" altLang="ja-JP" sz="1100">
              <a:solidFill>
                <a:sysClr val="windowText" lastClr="000000"/>
              </a:solidFill>
              <a:effectLst/>
              <a:latin typeface="+mn-lt"/>
              <a:ea typeface="+mn-ea"/>
              <a:cs typeface="+mn-cs"/>
            </a:rPr>
            <a:t>1,234</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主な要因としては，</a:t>
          </a:r>
          <a:r>
            <a:rPr kumimoji="1" lang="ja-JP" altLang="en-US" sz="1100">
              <a:solidFill>
                <a:sysClr val="windowText" lastClr="000000"/>
              </a:solidFill>
              <a:effectLst/>
              <a:latin typeface="+mn-lt"/>
              <a:ea typeface="+mn-ea"/>
              <a:cs typeface="+mn-cs"/>
            </a:rPr>
            <a:t>団塊の世代の大量退職が一段落し，若返りが進行したことで，一般行政職の平均年齢の低下及び平均給料の低下があったこと，また，</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のうちプレミアム商品券事業委託や公共施設等総合管理計画策定事業等の委託料が減少したことにより，減となっている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今後も職員の定員管理，給与の適正化や事業の厳選に努めるとともに，物件費の削減等を徹底し，これらの経費の抑制に努めていく。</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55363</xdr:rowOff>
    </xdr:from>
    <xdr:to>
      <xdr:col>7</xdr:col>
      <xdr:colOff>152400</xdr:colOff>
      <xdr:row>83</xdr:row>
      <xdr:rowOff>65287</xdr:rowOff>
    </xdr:to>
    <xdr:cxnSp macro="">
      <xdr:nvCxnSpPr>
        <xdr:cNvPr id="194" name="直線コネクタ 193"/>
        <xdr:cNvCxnSpPr/>
      </xdr:nvCxnSpPr>
      <xdr:spPr>
        <a:xfrm flipV="1">
          <a:off x="4114800" y="14285713"/>
          <a:ext cx="838200" cy="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44197</xdr:rowOff>
    </xdr:from>
    <xdr:to>
      <xdr:col>6</xdr:col>
      <xdr:colOff>0</xdr:colOff>
      <xdr:row>83</xdr:row>
      <xdr:rowOff>65287</xdr:rowOff>
    </xdr:to>
    <xdr:cxnSp macro="">
      <xdr:nvCxnSpPr>
        <xdr:cNvPr id="197" name="直線コネクタ 196"/>
        <xdr:cNvCxnSpPr/>
      </xdr:nvCxnSpPr>
      <xdr:spPr>
        <a:xfrm>
          <a:off x="3225800" y="14274547"/>
          <a:ext cx="889000" cy="2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17501</xdr:rowOff>
    </xdr:from>
    <xdr:to>
      <xdr:col>4</xdr:col>
      <xdr:colOff>482600</xdr:colOff>
      <xdr:row>83</xdr:row>
      <xdr:rowOff>44197</xdr:rowOff>
    </xdr:to>
    <xdr:cxnSp macro="">
      <xdr:nvCxnSpPr>
        <xdr:cNvPr id="200" name="直線コネクタ 199"/>
        <xdr:cNvCxnSpPr/>
      </xdr:nvCxnSpPr>
      <xdr:spPr>
        <a:xfrm>
          <a:off x="2336800" y="14247851"/>
          <a:ext cx="889000" cy="2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5164</xdr:rowOff>
    </xdr:from>
    <xdr:to>
      <xdr:col>3</xdr:col>
      <xdr:colOff>279400</xdr:colOff>
      <xdr:row>83</xdr:row>
      <xdr:rowOff>17501</xdr:rowOff>
    </xdr:to>
    <xdr:cxnSp macro="">
      <xdr:nvCxnSpPr>
        <xdr:cNvPr id="203" name="直線コネクタ 202"/>
        <xdr:cNvCxnSpPr/>
      </xdr:nvCxnSpPr>
      <xdr:spPr>
        <a:xfrm>
          <a:off x="1447800" y="14235514"/>
          <a:ext cx="889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4563</xdr:rowOff>
    </xdr:from>
    <xdr:to>
      <xdr:col>7</xdr:col>
      <xdr:colOff>203200</xdr:colOff>
      <xdr:row>83</xdr:row>
      <xdr:rowOff>106163</xdr:rowOff>
    </xdr:to>
    <xdr:sp macro="" textlink="">
      <xdr:nvSpPr>
        <xdr:cNvPr id="213" name="円/楕円 212"/>
        <xdr:cNvSpPr/>
      </xdr:nvSpPr>
      <xdr:spPr>
        <a:xfrm>
          <a:off x="4902200" y="142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21090</xdr:rowOff>
    </xdr:from>
    <xdr:ext cx="762000" cy="259045"/>
    <xdr:sp macro="" textlink="">
      <xdr:nvSpPr>
        <xdr:cNvPr id="214" name="人件費・物件費等の状況該当値テキスト"/>
        <xdr:cNvSpPr txBox="1"/>
      </xdr:nvSpPr>
      <xdr:spPr>
        <a:xfrm>
          <a:off x="5041900" y="1407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110,304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14487</xdr:rowOff>
    </xdr:from>
    <xdr:to>
      <xdr:col>6</xdr:col>
      <xdr:colOff>50800</xdr:colOff>
      <xdr:row>83</xdr:row>
      <xdr:rowOff>116087</xdr:rowOff>
    </xdr:to>
    <xdr:sp macro="" textlink="">
      <xdr:nvSpPr>
        <xdr:cNvPr id="215" name="円/楕円 214"/>
        <xdr:cNvSpPr/>
      </xdr:nvSpPr>
      <xdr:spPr>
        <a:xfrm>
          <a:off x="4064000" y="142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126264</xdr:rowOff>
    </xdr:from>
    <xdr:ext cx="736600" cy="259045"/>
    <xdr:sp macro="" textlink="">
      <xdr:nvSpPr>
        <xdr:cNvPr id="216" name="テキスト ボックス 215"/>
        <xdr:cNvSpPr txBox="1"/>
      </xdr:nvSpPr>
      <xdr:spPr>
        <a:xfrm>
          <a:off x="3733800" y="1401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111,538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164847</xdr:rowOff>
    </xdr:from>
    <xdr:to>
      <xdr:col>4</xdr:col>
      <xdr:colOff>533400</xdr:colOff>
      <xdr:row>83</xdr:row>
      <xdr:rowOff>94997</xdr:rowOff>
    </xdr:to>
    <xdr:sp macro="" textlink="">
      <xdr:nvSpPr>
        <xdr:cNvPr id="217" name="円/楕円 216"/>
        <xdr:cNvSpPr/>
      </xdr:nvSpPr>
      <xdr:spPr>
        <a:xfrm>
          <a:off x="3175000" y="142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105174</xdr:rowOff>
    </xdr:from>
    <xdr:ext cx="762000" cy="259045"/>
    <xdr:sp macro="" textlink="">
      <xdr:nvSpPr>
        <xdr:cNvPr id="218" name="テキスト ボックス 217"/>
        <xdr:cNvSpPr txBox="1"/>
      </xdr:nvSpPr>
      <xdr:spPr>
        <a:xfrm>
          <a:off x="2844800" y="139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108,916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138151</xdr:rowOff>
    </xdr:from>
    <xdr:to>
      <xdr:col>3</xdr:col>
      <xdr:colOff>330200</xdr:colOff>
      <xdr:row>83</xdr:row>
      <xdr:rowOff>68301</xdr:rowOff>
    </xdr:to>
    <xdr:sp macro="" textlink="">
      <xdr:nvSpPr>
        <xdr:cNvPr id="219" name="円/楕円 218"/>
        <xdr:cNvSpPr/>
      </xdr:nvSpPr>
      <xdr:spPr>
        <a:xfrm>
          <a:off x="2286000" y="141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78478</xdr:rowOff>
    </xdr:from>
    <xdr:ext cx="762000" cy="259045"/>
    <xdr:sp macro="" textlink="">
      <xdr:nvSpPr>
        <xdr:cNvPr id="220" name="テキスト ボックス 219"/>
        <xdr:cNvSpPr txBox="1"/>
      </xdr:nvSpPr>
      <xdr:spPr>
        <a:xfrm>
          <a:off x="1955800" y="1396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105,597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125814</xdr:rowOff>
    </xdr:from>
    <xdr:to>
      <xdr:col>2</xdr:col>
      <xdr:colOff>127000</xdr:colOff>
      <xdr:row>83</xdr:row>
      <xdr:rowOff>55964</xdr:rowOff>
    </xdr:to>
    <xdr:sp macro="" textlink="">
      <xdr:nvSpPr>
        <xdr:cNvPr id="221" name="円/楕円 220"/>
        <xdr:cNvSpPr/>
      </xdr:nvSpPr>
      <xdr:spPr>
        <a:xfrm>
          <a:off x="1397000" y="141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66141</xdr:rowOff>
    </xdr:from>
    <xdr:ext cx="762000" cy="259045"/>
    <xdr:sp macro="" textlink="">
      <xdr:nvSpPr>
        <xdr:cNvPr id="222" name="テキスト ボックス 221"/>
        <xdr:cNvSpPr txBox="1"/>
      </xdr:nvSpPr>
      <xdr:spPr>
        <a:xfrm>
          <a:off x="1066800" y="139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ポイント下回り，前年度と比較すると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主な要因としては，国と市での職員構成が違うため，人事院勧告による給与改定の引上げ率に差異が生じたこと、また国よりも当市のほうが現給保障の額を上回って昇給する割合が多くなったこと等による。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今後も，本市の厳しい財政状況に鑑み，給与水準の適正化に努める。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166007</xdr:rowOff>
    </xdr:from>
    <xdr:to>
      <xdr:col>24</xdr:col>
      <xdr:colOff>558800</xdr:colOff>
      <xdr:row>82</xdr:row>
      <xdr:rowOff>29029</xdr:rowOff>
    </xdr:to>
    <xdr:cxnSp macro="">
      <xdr:nvCxnSpPr>
        <xdr:cNvPr id="258" name="直線コネクタ 257"/>
        <xdr:cNvCxnSpPr/>
      </xdr:nvCxnSpPr>
      <xdr:spPr>
        <a:xfrm>
          <a:off x="16179800" y="140534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85573</xdr:rowOff>
    </xdr:from>
    <xdr:to>
      <xdr:col>23</xdr:col>
      <xdr:colOff>406400</xdr:colOff>
      <xdr:row>81</xdr:row>
      <xdr:rowOff>166007</xdr:rowOff>
    </xdr:to>
    <xdr:cxnSp macro="">
      <xdr:nvCxnSpPr>
        <xdr:cNvPr id="261" name="直線コネクタ 260"/>
        <xdr:cNvCxnSpPr/>
      </xdr:nvCxnSpPr>
      <xdr:spPr>
        <a:xfrm>
          <a:off x="15290800" y="139730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85573</xdr:rowOff>
    </xdr:from>
    <xdr:to>
      <xdr:col>22</xdr:col>
      <xdr:colOff>203200</xdr:colOff>
      <xdr:row>81</xdr:row>
      <xdr:rowOff>131536</xdr:rowOff>
    </xdr:to>
    <xdr:cxnSp macro="">
      <xdr:nvCxnSpPr>
        <xdr:cNvPr id="264" name="直線コネクタ 263"/>
        <xdr:cNvCxnSpPr/>
      </xdr:nvCxnSpPr>
      <xdr:spPr>
        <a:xfrm flipV="1">
          <a:off x="14401800" y="139730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87</xdr:row>
      <xdr:rowOff>68036</xdr:rowOff>
    </xdr:to>
    <xdr:cxnSp macro="">
      <xdr:nvCxnSpPr>
        <xdr:cNvPr id="267" name="直線コネクタ 266"/>
        <xdr:cNvCxnSpPr/>
      </xdr:nvCxnSpPr>
      <xdr:spPr>
        <a:xfrm flipV="1">
          <a:off x="13512800" y="14018986"/>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149679</xdr:rowOff>
    </xdr:from>
    <xdr:to>
      <xdr:col>24</xdr:col>
      <xdr:colOff>609600</xdr:colOff>
      <xdr:row>82</xdr:row>
      <xdr:rowOff>79829</xdr:rowOff>
    </xdr:to>
    <xdr:sp macro="" textlink="">
      <xdr:nvSpPr>
        <xdr:cNvPr id="277" name="円/楕円 276"/>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166206</xdr:rowOff>
    </xdr:from>
    <xdr:ext cx="762000" cy="259045"/>
    <xdr:sp macro="" textlink="">
      <xdr:nvSpPr>
        <xdr:cNvPr id="278" name="給与水準   （国との比較）該当値テキスト"/>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115207</xdr:rowOff>
    </xdr:from>
    <xdr:to>
      <xdr:col>23</xdr:col>
      <xdr:colOff>457200</xdr:colOff>
      <xdr:row>82</xdr:row>
      <xdr:rowOff>45357</xdr:rowOff>
    </xdr:to>
    <xdr:sp macro="" textlink="">
      <xdr:nvSpPr>
        <xdr:cNvPr id="279" name="円/楕円 278"/>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55534</xdr:rowOff>
    </xdr:from>
    <xdr:ext cx="736600" cy="259045"/>
    <xdr:sp macro="" textlink="">
      <xdr:nvSpPr>
        <xdr:cNvPr id="280" name="テキスト ボックス 279"/>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34773</xdr:rowOff>
    </xdr:from>
    <xdr:to>
      <xdr:col>22</xdr:col>
      <xdr:colOff>254000</xdr:colOff>
      <xdr:row>81</xdr:row>
      <xdr:rowOff>136373</xdr:rowOff>
    </xdr:to>
    <xdr:sp macro="" textlink="">
      <xdr:nvSpPr>
        <xdr:cNvPr id="281" name="円/楕円 280"/>
        <xdr:cNvSpPr/>
      </xdr:nvSpPr>
      <xdr:spPr>
        <a:xfrm>
          <a:off x="15240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146550</xdr:rowOff>
    </xdr:from>
    <xdr:ext cx="762000" cy="259045"/>
    <xdr:sp macro="" textlink="">
      <xdr:nvSpPr>
        <xdr:cNvPr id="282" name="テキスト ボックス 281"/>
        <xdr:cNvSpPr txBox="1"/>
      </xdr:nvSpPr>
      <xdr:spPr>
        <a:xfrm>
          <a:off x="14909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80736</xdr:rowOff>
    </xdr:from>
    <xdr:to>
      <xdr:col>21</xdr:col>
      <xdr:colOff>50800</xdr:colOff>
      <xdr:row>82</xdr:row>
      <xdr:rowOff>10886</xdr:rowOff>
    </xdr:to>
    <xdr:sp macro="" textlink="">
      <xdr:nvSpPr>
        <xdr:cNvPr id="283" name="円/楕円 282"/>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21063</xdr:rowOff>
    </xdr:from>
    <xdr:ext cx="762000" cy="259045"/>
    <xdr:sp macro="" textlink="">
      <xdr:nvSpPr>
        <xdr:cNvPr id="284" name="テキスト ボックス 283"/>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17236</xdr:rowOff>
    </xdr:from>
    <xdr:to>
      <xdr:col>19</xdr:col>
      <xdr:colOff>533400</xdr:colOff>
      <xdr:row>87</xdr:row>
      <xdr:rowOff>118836</xdr:rowOff>
    </xdr:to>
    <xdr:sp macro="" textlink="">
      <xdr:nvSpPr>
        <xdr:cNvPr id="285" name="円/楕円 284"/>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129013</xdr:rowOff>
    </xdr:from>
    <xdr:ext cx="762000" cy="259045"/>
    <xdr:sp macro="" textlink="">
      <xdr:nvSpPr>
        <xdr:cNvPr id="286" name="テキスト ボックス 285"/>
        <xdr:cNvSpPr txBox="1"/>
      </xdr:nvSpPr>
      <xdr:spPr>
        <a:xfrm>
          <a:off x="13131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類似団体平均と比較すると</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0.79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下回り</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，前年度と比較して</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0.10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ポイント増加した。</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主な要因としては，人口が前年度より</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0.9%(711</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人</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減少したのに対し、職員数については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570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人と増えたことがあげられる。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今後も職員の定員管理を行い，職員数の適正化に努める。</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142603</xdr:rowOff>
    </xdr:from>
    <xdr:to>
      <xdr:col>24</xdr:col>
      <xdr:colOff>558800</xdr:colOff>
      <xdr:row>60</xdr:row>
      <xdr:rowOff>154094</xdr:rowOff>
    </xdr:to>
    <xdr:cxnSp macro="">
      <xdr:nvCxnSpPr>
        <xdr:cNvPr id="323" name="直線コネクタ 322"/>
        <xdr:cNvCxnSpPr/>
      </xdr:nvCxnSpPr>
      <xdr:spPr>
        <a:xfrm>
          <a:off x="16179800" y="1042960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134559</xdr:rowOff>
    </xdr:from>
    <xdr:to>
      <xdr:col>23</xdr:col>
      <xdr:colOff>406400</xdr:colOff>
      <xdr:row>60</xdr:row>
      <xdr:rowOff>142603</xdr:rowOff>
    </xdr:to>
    <xdr:cxnSp macro="">
      <xdr:nvCxnSpPr>
        <xdr:cNvPr id="326" name="直線コネクタ 325"/>
        <xdr:cNvCxnSpPr/>
      </xdr:nvCxnSpPr>
      <xdr:spPr>
        <a:xfrm>
          <a:off x="15290800" y="104215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128815</xdr:rowOff>
    </xdr:from>
    <xdr:to>
      <xdr:col>22</xdr:col>
      <xdr:colOff>203200</xdr:colOff>
      <xdr:row>60</xdr:row>
      <xdr:rowOff>134559</xdr:rowOff>
    </xdr:to>
    <xdr:cxnSp macro="">
      <xdr:nvCxnSpPr>
        <xdr:cNvPr id="329" name="直線コネクタ 328"/>
        <xdr:cNvCxnSpPr/>
      </xdr:nvCxnSpPr>
      <xdr:spPr>
        <a:xfrm>
          <a:off x="14401800" y="10415815"/>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128815</xdr:rowOff>
    </xdr:from>
    <xdr:to>
      <xdr:col>21</xdr:col>
      <xdr:colOff>0</xdr:colOff>
      <xdr:row>60</xdr:row>
      <xdr:rowOff>149497</xdr:rowOff>
    </xdr:to>
    <xdr:cxnSp macro="">
      <xdr:nvCxnSpPr>
        <xdr:cNvPr id="332" name="直線コネクタ 331"/>
        <xdr:cNvCxnSpPr/>
      </xdr:nvCxnSpPr>
      <xdr:spPr>
        <a:xfrm flipV="1">
          <a:off x="13512800" y="104158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42" name="円/楕円 341"/>
        <xdr:cNvSpPr/>
      </xdr:nvSpPr>
      <xdr:spPr>
        <a:xfrm>
          <a:off x="16967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119821</xdr:rowOff>
    </xdr:from>
    <xdr:ext cx="762000" cy="259045"/>
    <xdr:sp macro="" textlink="">
      <xdr:nvSpPr>
        <xdr:cNvPr id="343" name="定員管理の状況該当値テキスト"/>
        <xdr:cNvSpPr txBox="1"/>
      </xdr:nvSpPr>
      <xdr:spPr>
        <a:xfrm>
          <a:off x="17106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91803</xdr:rowOff>
    </xdr:from>
    <xdr:to>
      <xdr:col>23</xdr:col>
      <xdr:colOff>457200</xdr:colOff>
      <xdr:row>61</xdr:row>
      <xdr:rowOff>21953</xdr:rowOff>
    </xdr:to>
    <xdr:sp macro="" textlink="">
      <xdr:nvSpPr>
        <xdr:cNvPr id="344" name="円/楕円 343"/>
        <xdr:cNvSpPr/>
      </xdr:nvSpPr>
      <xdr:spPr>
        <a:xfrm>
          <a:off x="16129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32130</xdr:rowOff>
    </xdr:from>
    <xdr:ext cx="736600" cy="259045"/>
    <xdr:sp macro="" textlink="">
      <xdr:nvSpPr>
        <xdr:cNvPr id="345" name="テキスト ボックス 344"/>
        <xdr:cNvSpPr txBox="1"/>
      </xdr:nvSpPr>
      <xdr:spPr>
        <a:xfrm>
          <a:off x="15798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83759</xdr:rowOff>
    </xdr:from>
    <xdr:to>
      <xdr:col>22</xdr:col>
      <xdr:colOff>254000</xdr:colOff>
      <xdr:row>61</xdr:row>
      <xdr:rowOff>13909</xdr:rowOff>
    </xdr:to>
    <xdr:sp macro="" textlink="">
      <xdr:nvSpPr>
        <xdr:cNvPr id="346" name="円/楕円 345"/>
        <xdr:cNvSpPr/>
      </xdr:nvSpPr>
      <xdr:spPr>
        <a:xfrm>
          <a:off x="15240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47" name="テキスト ボックス 34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78015</xdr:rowOff>
    </xdr:from>
    <xdr:to>
      <xdr:col>21</xdr:col>
      <xdr:colOff>50800</xdr:colOff>
      <xdr:row>61</xdr:row>
      <xdr:rowOff>8165</xdr:rowOff>
    </xdr:to>
    <xdr:sp macro="" textlink="">
      <xdr:nvSpPr>
        <xdr:cNvPr id="348" name="円/楕円 347"/>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164392</xdr:rowOff>
    </xdr:from>
    <xdr:ext cx="762000" cy="259045"/>
    <xdr:sp macro="" textlink="">
      <xdr:nvSpPr>
        <xdr:cNvPr id="349" name="テキスト ボックス 348"/>
        <xdr:cNvSpPr txBox="1"/>
      </xdr:nvSpPr>
      <xdr:spPr>
        <a:xfrm>
          <a:off x="14020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98697</xdr:rowOff>
    </xdr:from>
    <xdr:to>
      <xdr:col>19</xdr:col>
      <xdr:colOff>533400</xdr:colOff>
      <xdr:row>61</xdr:row>
      <xdr:rowOff>28847</xdr:rowOff>
    </xdr:to>
    <xdr:sp macro="" textlink="">
      <xdr:nvSpPr>
        <xdr:cNvPr id="350" name="円/楕円 349"/>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13624</xdr:rowOff>
    </xdr:from>
    <xdr:ext cx="762000" cy="259045"/>
    <xdr:sp macro="" textlink="">
      <xdr:nvSpPr>
        <xdr:cNvPr id="351" name="テキスト ボックス 350"/>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実質公債費比率としては，</a:t>
          </a:r>
          <a:r>
            <a:rPr kumimoji="1" lang="ja-JP" altLang="ja-JP" sz="1100">
              <a:solidFill>
                <a:schemeClr val="dk1"/>
              </a:solidFill>
              <a:effectLst/>
              <a:latin typeface="+mn-lt"/>
              <a:ea typeface="+mn-ea"/>
              <a:cs typeface="+mn-cs"/>
            </a:rPr>
            <a:t>前年度と同率となっている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a:t>
          </a:r>
          <a:r>
            <a:rPr kumimoji="1" lang="ja-JP" altLang="en-US" sz="1100">
              <a:solidFill>
                <a:schemeClr val="dk1"/>
              </a:solidFill>
              <a:effectLst/>
              <a:latin typeface="+mn-lt"/>
              <a:ea typeface="+mn-ea"/>
              <a:cs typeface="+mn-cs"/>
            </a:rPr>
            <a:t>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主な要因としては，普通交付税，臨時財政対策債の減など</a:t>
          </a:r>
          <a:r>
            <a:rPr kumimoji="1" lang="ja-JP" altLang="en-US" sz="1100">
              <a:solidFill>
                <a:schemeClr val="dk1"/>
              </a:solidFill>
              <a:effectLst/>
              <a:latin typeface="+mn-lt"/>
              <a:ea typeface="+mn-ea"/>
              <a:cs typeface="+mn-cs"/>
            </a:rPr>
            <a:t>元利償還金の減などの影響があるが，公債費に準ずる債務負担の減少などで単年度の率としては昨年度より減少している</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今後は，将来の財政負担を見極めつつ，事業を厳選して市債発行の適正化に努める。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138938</xdr:rowOff>
    </xdr:from>
    <xdr:to>
      <xdr:col>24</xdr:col>
      <xdr:colOff>558800</xdr:colOff>
      <xdr:row>41</xdr:row>
      <xdr:rowOff>138938</xdr:rowOff>
    </xdr:to>
    <xdr:cxnSp macro="">
      <xdr:nvCxnSpPr>
        <xdr:cNvPr id="383" name="直線コネクタ 382"/>
        <xdr:cNvCxnSpPr/>
      </xdr:nvCxnSpPr>
      <xdr:spPr>
        <a:xfrm>
          <a:off x="16179800" y="71683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42</xdr:row>
      <xdr:rowOff>25400</xdr:rowOff>
    </xdr:to>
    <xdr:cxnSp macro="">
      <xdr:nvCxnSpPr>
        <xdr:cNvPr id="386" name="直線コネクタ 385"/>
        <xdr:cNvCxnSpPr/>
      </xdr:nvCxnSpPr>
      <xdr:spPr>
        <a:xfrm flipV="1">
          <a:off x="15290800" y="71683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73660</xdr:rowOff>
    </xdr:to>
    <xdr:cxnSp macro="">
      <xdr:nvCxnSpPr>
        <xdr:cNvPr id="389" name="直線コネクタ 388"/>
        <xdr:cNvCxnSpPr/>
      </xdr:nvCxnSpPr>
      <xdr:spPr>
        <a:xfrm flipV="1">
          <a:off x="14401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160528</xdr:rowOff>
    </xdr:to>
    <xdr:cxnSp macro="">
      <xdr:nvCxnSpPr>
        <xdr:cNvPr id="392" name="直線コネクタ 391"/>
        <xdr:cNvCxnSpPr/>
      </xdr:nvCxnSpPr>
      <xdr:spPr>
        <a:xfrm flipV="1">
          <a:off x="13512800" y="72745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402" name="円/楕円 401"/>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60215</xdr:rowOff>
    </xdr:from>
    <xdr:ext cx="762000" cy="259045"/>
    <xdr:sp macro="" textlink="">
      <xdr:nvSpPr>
        <xdr:cNvPr id="403"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88138</xdr:rowOff>
    </xdr:from>
    <xdr:to>
      <xdr:col>23</xdr:col>
      <xdr:colOff>457200</xdr:colOff>
      <xdr:row>42</xdr:row>
      <xdr:rowOff>18288</xdr:rowOff>
    </xdr:to>
    <xdr:sp macro="" textlink="">
      <xdr:nvSpPr>
        <xdr:cNvPr id="404" name="円/楕円 403"/>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3065</xdr:rowOff>
    </xdr:from>
    <xdr:ext cx="736600" cy="259045"/>
    <xdr:sp macro="" textlink="">
      <xdr:nvSpPr>
        <xdr:cNvPr id="405" name="テキスト ボックス 404"/>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6" name="円/楕円 405"/>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7" name="テキスト ボックス 40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8" name="円/楕円 407"/>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09" name="テキスト ボックス 408"/>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410" name="円/楕円 409"/>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411" name="テキスト ボックス 410"/>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ポイント上回るが，前年度と比較すると</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債務負担行為における総額が終了により減少したこと，</a:t>
          </a:r>
          <a:r>
            <a:rPr kumimoji="1" lang="ja-JP" altLang="ja-JP" sz="1100">
              <a:solidFill>
                <a:schemeClr val="dk1"/>
              </a:solidFill>
              <a:effectLst/>
              <a:latin typeface="+mn-lt"/>
              <a:ea typeface="+mn-ea"/>
              <a:cs typeface="+mn-cs"/>
            </a:rPr>
            <a:t>下水道事業</a:t>
          </a:r>
          <a:r>
            <a:rPr kumimoji="1" lang="ja-JP" altLang="en-US" sz="1100">
              <a:solidFill>
                <a:schemeClr val="dk1"/>
              </a:solidFill>
              <a:effectLst/>
              <a:latin typeface="+mn-lt"/>
              <a:ea typeface="+mn-ea"/>
              <a:cs typeface="+mn-cs"/>
            </a:rPr>
            <a:t>における地方債現在高の減少による繰入見込み額の減などがあげられる</a:t>
          </a:r>
          <a:r>
            <a:rPr kumimoji="1" lang="ja-JP" altLang="ja-JP" sz="1100">
              <a:solidFill>
                <a:schemeClr val="dk1"/>
              </a:solidFill>
              <a:effectLst/>
              <a:latin typeface="+mn-lt"/>
              <a:ea typeface="+mn-ea"/>
              <a:cs typeface="+mn-cs"/>
            </a:rPr>
            <a:t>。一方で合併特例債事業等の大規模事業による，地方債の残高や元利償還金の増大により，将来負担比率の悪化が懸念されている。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今後は，将来の財政負担を見極めつつ，事業を厳選して市債発行の適正化に努める。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3895</xdr:rowOff>
    </xdr:from>
    <xdr:to>
      <xdr:col>24</xdr:col>
      <xdr:colOff>558800</xdr:colOff>
      <xdr:row>16</xdr:row>
      <xdr:rowOff>23199</xdr:rowOff>
    </xdr:to>
    <xdr:cxnSp macro="">
      <xdr:nvCxnSpPr>
        <xdr:cNvPr id="445" name="直線コネクタ 444"/>
        <xdr:cNvCxnSpPr/>
      </xdr:nvCxnSpPr>
      <xdr:spPr>
        <a:xfrm flipV="1">
          <a:off x="16179800" y="2747095"/>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23199</xdr:rowOff>
    </xdr:from>
    <xdr:to>
      <xdr:col>23</xdr:col>
      <xdr:colOff>406400</xdr:colOff>
      <xdr:row>16</xdr:row>
      <xdr:rowOff>32851</xdr:rowOff>
    </xdr:to>
    <xdr:cxnSp macro="">
      <xdr:nvCxnSpPr>
        <xdr:cNvPr id="448" name="直線コネクタ 447"/>
        <xdr:cNvCxnSpPr/>
      </xdr:nvCxnSpPr>
      <xdr:spPr>
        <a:xfrm flipV="1">
          <a:off x="15290800" y="276639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32851</xdr:rowOff>
    </xdr:from>
    <xdr:to>
      <xdr:col>22</xdr:col>
      <xdr:colOff>203200</xdr:colOff>
      <xdr:row>16</xdr:row>
      <xdr:rowOff>94784</xdr:rowOff>
    </xdr:to>
    <xdr:cxnSp macro="">
      <xdr:nvCxnSpPr>
        <xdr:cNvPr id="451" name="直線コネクタ 450"/>
        <xdr:cNvCxnSpPr/>
      </xdr:nvCxnSpPr>
      <xdr:spPr>
        <a:xfrm flipV="1">
          <a:off x="14401800" y="2776051"/>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94784</xdr:rowOff>
    </xdr:from>
    <xdr:to>
      <xdr:col>21</xdr:col>
      <xdr:colOff>0</xdr:colOff>
      <xdr:row>17</xdr:row>
      <xdr:rowOff>3768</xdr:rowOff>
    </xdr:to>
    <xdr:cxnSp macro="">
      <xdr:nvCxnSpPr>
        <xdr:cNvPr id="454" name="直線コネクタ 453"/>
        <xdr:cNvCxnSpPr/>
      </xdr:nvCxnSpPr>
      <xdr:spPr>
        <a:xfrm flipV="1">
          <a:off x="13512800" y="283798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124545</xdr:rowOff>
    </xdr:from>
    <xdr:to>
      <xdr:col>24</xdr:col>
      <xdr:colOff>609600</xdr:colOff>
      <xdr:row>16</xdr:row>
      <xdr:rowOff>54695</xdr:rowOff>
    </xdr:to>
    <xdr:sp macro="" textlink="">
      <xdr:nvSpPr>
        <xdr:cNvPr id="464" name="円/楕円 463"/>
        <xdr:cNvSpPr/>
      </xdr:nvSpPr>
      <xdr:spPr>
        <a:xfrm>
          <a:off x="169672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96622</xdr:rowOff>
    </xdr:from>
    <xdr:ext cx="762000" cy="259045"/>
    <xdr:sp macro="" textlink="">
      <xdr:nvSpPr>
        <xdr:cNvPr id="465" name="将来負担の状況該当値テキスト"/>
        <xdr:cNvSpPr txBox="1"/>
      </xdr:nvSpPr>
      <xdr:spPr>
        <a:xfrm>
          <a:off x="17106900" y="26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143849</xdr:rowOff>
    </xdr:from>
    <xdr:to>
      <xdr:col>23</xdr:col>
      <xdr:colOff>457200</xdr:colOff>
      <xdr:row>16</xdr:row>
      <xdr:rowOff>73999</xdr:rowOff>
    </xdr:to>
    <xdr:sp macro="" textlink="">
      <xdr:nvSpPr>
        <xdr:cNvPr id="466" name="円/楕円 465"/>
        <xdr:cNvSpPr/>
      </xdr:nvSpPr>
      <xdr:spPr>
        <a:xfrm>
          <a:off x="16129000" y="27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58776</xdr:rowOff>
    </xdr:from>
    <xdr:ext cx="736600" cy="259045"/>
    <xdr:sp macro="" textlink="">
      <xdr:nvSpPr>
        <xdr:cNvPr id="467" name="テキスト ボックス 466"/>
        <xdr:cNvSpPr txBox="1"/>
      </xdr:nvSpPr>
      <xdr:spPr>
        <a:xfrm>
          <a:off x="15798800" y="280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153501</xdr:rowOff>
    </xdr:from>
    <xdr:to>
      <xdr:col>22</xdr:col>
      <xdr:colOff>254000</xdr:colOff>
      <xdr:row>16</xdr:row>
      <xdr:rowOff>83651</xdr:rowOff>
    </xdr:to>
    <xdr:sp macro="" textlink="">
      <xdr:nvSpPr>
        <xdr:cNvPr id="468" name="円/楕円 467"/>
        <xdr:cNvSpPr/>
      </xdr:nvSpPr>
      <xdr:spPr>
        <a:xfrm>
          <a:off x="15240000" y="2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68428</xdr:rowOff>
    </xdr:from>
    <xdr:ext cx="762000" cy="259045"/>
    <xdr:sp macro="" textlink="">
      <xdr:nvSpPr>
        <xdr:cNvPr id="469" name="テキスト ボックス 468"/>
        <xdr:cNvSpPr txBox="1"/>
      </xdr:nvSpPr>
      <xdr:spPr>
        <a:xfrm>
          <a:off x="14909800" y="281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43984</xdr:rowOff>
    </xdr:from>
    <xdr:to>
      <xdr:col>21</xdr:col>
      <xdr:colOff>50800</xdr:colOff>
      <xdr:row>16</xdr:row>
      <xdr:rowOff>145584</xdr:rowOff>
    </xdr:to>
    <xdr:sp macro="" textlink="">
      <xdr:nvSpPr>
        <xdr:cNvPr id="470" name="円/楕円 469"/>
        <xdr:cNvSpPr/>
      </xdr:nvSpPr>
      <xdr:spPr>
        <a:xfrm>
          <a:off x="14351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130361</xdr:rowOff>
    </xdr:from>
    <xdr:ext cx="762000" cy="259045"/>
    <xdr:sp macro="" textlink="">
      <xdr:nvSpPr>
        <xdr:cNvPr id="471" name="テキスト ボックス 470"/>
        <xdr:cNvSpPr txBox="1"/>
      </xdr:nvSpPr>
      <xdr:spPr>
        <a:xfrm>
          <a:off x="14020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124418</xdr:rowOff>
    </xdr:from>
    <xdr:to>
      <xdr:col>19</xdr:col>
      <xdr:colOff>533400</xdr:colOff>
      <xdr:row>17</xdr:row>
      <xdr:rowOff>54568</xdr:rowOff>
    </xdr:to>
    <xdr:sp macro="" textlink="">
      <xdr:nvSpPr>
        <xdr:cNvPr id="472" name="円/楕円 471"/>
        <xdr:cNvSpPr/>
      </xdr:nvSpPr>
      <xdr:spPr>
        <a:xfrm>
          <a:off x="13462000" y="28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39345</xdr:rowOff>
    </xdr:from>
    <xdr:ext cx="762000" cy="259045"/>
    <xdr:sp macro="" textlink="">
      <xdr:nvSpPr>
        <xdr:cNvPr id="473" name="テキスト ボックス 472"/>
        <xdr:cNvSpPr txBox="1"/>
      </xdr:nvSpPr>
      <xdr:spPr>
        <a:xfrm>
          <a:off x="13131800" y="295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76,768
75,828
215.53
31,483,909
29,729,705
1,148,282
17,972,698
29,927,390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a:t>
          </a:r>
          <a:r>
            <a:rPr kumimoji="1" lang="ja-JP" altLang="ja-JP" sz="1100">
              <a:solidFill>
                <a:sysClr val="windowText" lastClr="000000"/>
              </a:solidFill>
              <a:effectLst/>
              <a:latin typeface="+mn-lt"/>
              <a:ea typeface="+mn-ea"/>
              <a:cs typeface="+mn-cs"/>
            </a:rPr>
            <a:t>団体平均と</a:t>
          </a:r>
          <a:r>
            <a:rPr kumimoji="1" lang="ja-JP" altLang="en-US" sz="1100">
              <a:solidFill>
                <a:sysClr val="windowText" lastClr="000000"/>
              </a:solidFill>
              <a:effectLst/>
              <a:latin typeface="+mn-lt"/>
              <a:ea typeface="+mn-ea"/>
              <a:cs typeface="+mn-cs"/>
            </a:rPr>
            <a:t>比べると</a:t>
          </a: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ポイント上回っており，</a:t>
          </a:r>
          <a:r>
            <a:rPr kumimoji="1" lang="ja-JP" altLang="ja-JP"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主な要因としては大量退職が一段落</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若返りが進行し</a:t>
          </a:r>
          <a:r>
            <a:rPr kumimoji="1" lang="ja-JP" altLang="en-US" sz="1100">
              <a:solidFill>
                <a:sysClr val="windowText" lastClr="000000"/>
              </a:solidFill>
              <a:effectLst/>
              <a:latin typeface="+mn-lt"/>
              <a:ea typeface="+mn-ea"/>
              <a:cs typeface="+mn-cs"/>
            </a:rPr>
            <a:t>たことで</a:t>
          </a:r>
          <a:r>
            <a:rPr kumimoji="1" lang="ja-JP" altLang="ja-JP" sz="1100">
              <a:solidFill>
                <a:sysClr val="windowText" lastClr="000000"/>
              </a:solidFill>
              <a:effectLst/>
              <a:latin typeface="+mn-lt"/>
              <a:ea typeface="+mn-ea"/>
              <a:cs typeface="+mn-cs"/>
            </a:rPr>
            <a:t>，一般行政職の平均年齢</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低下</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平均給料</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低下</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，経常経費の中では減少額が少なかったため，率としては増加した。</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今後も職員の定員管理や給与の適正化をはかり，人件費の抑制に努める。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36</xdr:row>
      <xdr:rowOff>157480</xdr:rowOff>
    </xdr:to>
    <xdr:cxnSp macro="">
      <xdr:nvCxnSpPr>
        <xdr:cNvPr id="66" name="直線コネクタ 65"/>
        <xdr:cNvCxnSpPr/>
      </xdr:nvCxnSpPr>
      <xdr:spPr>
        <a:xfrm>
          <a:off x="3987800" y="6283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36</xdr:row>
      <xdr:rowOff>165100</xdr:rowOff>
    </xdr:to>
    <xdr:cxnSp macro="">
      <xdr:nvCxnSpPr>
        <xdr:cNvPr id="69" name="直線コネクタ 68"/>
        <xdr:cNvCxnSpPr/>
      </xdr:nvCxnSpPr>
      <xdr:spPr>
        <a:xfrm flipV="1">
          <a:off x="3098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115570</xdr:rowOff>
    </xdr:to>
    <xdr:cxnSp macro="">
      <xdr:nvCxnSpPr>
        <xdr:cNvPr id="72" name="直線コネクタ 71"/>
        <xdr:cNvCxnSpPr/>
      </xdr:nvCxnSpPr>
      <xdr:spPr>
        <a:xfrm flipV="1">
          <a:off x="2209800" y="6337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115570</xdr:rowOff>
    </xdr:to>
    <xdr:cxnSp macro="">
      <xdr:nvCxnSpPr>
        <xdr:cNvPr id="75" name="直線コネクタ 74"/>
        <xdr:cNvCxnSpPr/>
      </xdr:nvCxnSpPr>
      <xdr:spPr>
        <a:xfrm>
          <a:off x="1320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5" name="円/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7" name="円/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88" name="テキスト ボックス 87"/>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1" name="円/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ポイント下回っており，前年度と比較すると</a:t>
          </a:r>
          <a:r>
            <a:rPr kumimoji="1" lang="ja-JP" altLang="en-US" sz="1100">
              <a:solidFill>
                <a:schemeClr val="dk1"/>
              </a:solidFill>
              <a:effectLst/>
              <a:latin typeface="+mn-lt"/>
              <a:ea typeface="+mn-ea"/>
              <a:cs typeface="+mn-cs"/>
            </a:rPr>
            <a:t>同率となっている</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支出額としては子宮がん検診委託料</a:t>
          </a:r>
          <a:r>
            <a:rPr kumimoji="1" lang="ja-JP" altLang="ja-JP" sz="1100">
              <a:solidFill>
                <a:schemeClr val="dk1"/>
              </a:solidFill>
              <a:effectLst/>
              <a:latin typeface="+mn-lt"/>
              <a:ea typeface="+mn-ea"/>
              <a:cs typeface="+mn-cs"/>
            </a:rPr>
            <a:t>等の委託料が減少したことによ</a:t>
          </a:r>
          <a:r>
            <a:rPr kumimoji="1" lang="ja-JP" altLang="en-US" sz="1100">
              <a:solidFill>
                <a:schemeClr val="dk1"/>
              </a:solidFill>
              <a:effectLst/>
              <a:latin typeface="+mn-lt"/>
              <a:ea typeface="+mn-ea"/>
              <a:cs typeface="+mn-cs"/>
            </a:rPr>
            <a:t>り減となっているが，市全体の支出額が減少しているため同率となっている。</a:t>
          </a:r>
          <a:endParaRPr lang="ja-JP" altLang="ja-JP" sz="1400">
            <a:effectLst/>
          </a:endParaRPr>
        </a:p>
        <a:p>
          <a:r>
            <a:rPr kumimoji="1" lang="ja-JP" altLang="ja-JP" sz="1100">
              <a:solidFill>
                <a:schemeClr val="dk1"/>
              </a:solidFill>
              <a:effectLst/>
              <a:latin typeface="+mn-lt"/>
              <a:ea typeface="+mn-ea"/>
              <a:cs typeface="+mn-cs"/>
            </a:rPr>
            <a:t>   今後も事務事業の精査を行い，物件費の抑制に努める。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144962</xdr:rowOff>
    </xdr:from>
    <xdr:to>
      <xdr:col>24</xdr:col>
      <xdr:colOff>31750</xdr:colOff>
      <xdr:row>15</xdr:row>
      <xdr:rowOff>144962</xdr:rowOff>
    </xdr:to>
    <xdr:cxnSp macro="">
      <xdr:nvCxnSpPr>
        <xdr:cNvPr id="129" name="直線コネクタ 128"/>
        <xdr:cNvCxnSpPr/>
      </xdr:nvCxnSpPr>
      <xdr:spPr>
        <a:xfrm>
          <a:off x="15671800" y="27167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144962</xdr:rowOff>
    </xdr:from>
    <xdr:to>
      <xdr:col>22</xdr:col>
      <xdr:colOff>565150</xdr:colOff>
      <xdr:row>16</xdr:row>
      <xdr:rowOff>12700</xdr:rowOff>
    </xdr:to>
    <xdr:cxnSp macro="">
      <xdr:nvCxnSpPr>
        <xdr:cNvPr id="132" name="直線コネクタ 131"/>
        <xdr:cNvCxnSpPr/>
      </xdr:nvCxnSpPr>
      <xdr:spPr>
        <a:xfrm flipV="1">
          <a:off x="14782800" y="27167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16</xdr:row>
      <xdr:rowOff>12700</xdr:rowOff>
    </xdr:to>
    <xdr:cxnSp macro="">
      <xdr:nvCxnSpPr>
        <xdr:cNvPr id="135" name="直線コネクタ 134"/>
        <xdr:cNvCxnSpPr/>
      </xdr:nvCxnSpPr>
      <xdr:spPr>
        <a:xfrm>
          <a:off x="13893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99241</xdr:rowOff>
    </xdr:from>
    <xdr:to>
      <xdr:col>20</xdr:col>
      <xdr:colOff>158750</xdr:colOff>
      <xdr:row>15</xdr:row>
      <xdr:rowOff>138430</xdr:rowOff>
    </xdr:to>
    <xdr:cxnSp macro="">
      <xdr:nvCxnSpPr>
        <xdr:cNvPr id="138" name="直線コネクタ 137"/>
        <xdr:cNvCxnSpPr/>
      </xdr:nvCxnSpPr>
      <xdr:spPr>
        <a:xfrm>
          <a:off x="13004800" y="26709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94162</xdr:rowOff>
    </xdr:from>
    <xdr:to>
      <xdr:col>24</xdr:col>
      <xdr:colOff>82550</xdr:colOff>
      <xdr:row>16</xdr:row>
      <xdr:rowOff>24312</xdr:rowOff>
    </xdr:to>
    <xdr:sp macro="" textlink="">
      <xdr:nvSpPr>
        <xdr:cNvPr id="148" name="円/楕円 147"/>
        <xdr:cNvSpPr/>
      </xdr:nvSpPr>
      <xdr:spPr>
        <a:xfrm>
          <a:off x="164592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110689</xdr:rowOff>
    </xdr:from>
    <xdr:ext cx="762000" cy="259045"/>
    <xdr:sp macro="" textlink="">
      <xdr:nvSpPr>
        <xdr:cNvPr id="149" name="物件費該当値テキスト"/>
        <xdr:cNvSpPr txBox="1"/>
      </xdr:nvSpPr>
      <xdr:spPr>
        <a:xfrm>
          <a:off x="16598900" y="25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94162</xdr:rowOff>
    </xdr:from>
    <xdr:to>
      <xdr:col>22</xdr:col>
      <xdr:colOff>615950</xdr:colOff>
      <xdr:row>16</xdr:row>
      <xdr:rowOff>24312</xdr:rowOff>
    </xdr:to>
    <xdr:sp macro="" textlink="">
      <xdr:nvSpPr>
        <xdr:cNvPr id="150" name="円/楕円 149"/>
        <xdr:cNvSpPr/>
      </xdr:nvSpPr>
      <xdr:spPr>
        <a:xfrm>
          <a:off x="15621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34489</xdr:rowOff>
    </xdr:from>
    <xdr:ext cx="736600" cy="259045"/>
    <xdr:sp macro="" textlink="">
      <xdr:nvSpPr>
        <xdr:cNvPr id="151" name="テキスト ボックス 150"/>
        <xdr:cNvSpPr txBox="1"/>
      </xdr:nvSpPr>
      <xdr:spPr>
        <a:xfrm>
          <a:off x="15290800" y="243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2" name="円/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4" name="円/楕円 153"/>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5" name="テキスト ボックス 154"/>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48441</xdr:rowOff>
    </xdr:from>
    <xdr:to>
      <xdr:col>19</xdr:col>
      <xdr:colOff>6350</xdr:colOff>
      <xdr:row>15</xdr:row>
      <xdr:rowOff>150041</xdr:rowOff>
    </xdr:to>
    <xdr:sp macro="" textlink="">
      <xdr:nvSpPr>
        <xdr:cNvPr id="156" name="円/楕円 155"/>
        <xdr:cNvSpPr/>
      </xdr:nvSpPr>
      <xdr:spPr>
        <a:xfrm>
          <a:off x="12954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160218</xdr:rowOff>
    </xdr:from>
    <xdr:ext cx="762000" cy="259045"/>
    <xdr:sp macro="" textlink="">
      <xdr:nvSpPr>
        <xdr:cNvPr id="157" name="テキスト ボックス 156"/>
        <xdr:cNvSpPr txBox="1"/>
      </xdr:nvSpPr>
      <xdr:spPr>
        <a:xfrm>
          <a:off x="12623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ポイント上回っており，前年度と比較して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，介護・訓練等給付費や</a:t>
          </a:r>
          <a:r>
            <a:rPr kumimoji="1" lang="ja-JP" altLang="ja-JP" sz="1100">
              <a:solidFill>
                <a:schemeClr val="dk1"/>
              </a:solidFill>
              <a:effectLst/>
              <a:latin typeface="+mn-lt"/>
              <a:ea typeface="+mn-ea"/>
              <a:cs typeface="+mn-cs"/>
            </a:rPr>
            <a:t>認定こども園保育等施設型給付費が増加したこと等があげられる。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今後も扶助費の適正な支出に努める。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24130</xdr:rowOff>
    </xdr:from>
    <xdr:to>
      <xdr:col>7</xdr:col>
      <xdr:colOff>15875</xdr:colOff>
      <xdr:row>55</xdr:row>
      <xdr:rowOff>54610</xdr:rowOff>
    </xdr:to>
    <xdr:cxnSp macro="">
      <xdr:nvCxnSpPr>
        <xdr:cNvPr id="190" name="直線コネクタ 189"/>
        <xdr:cNvCxnSpPr/>
      </xdr:nvCxnSpPr>
      <xdr:spPr>
        <a:xfrm>
          <a:off x="3987800" y="9453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81280</xdr:rowOff>
    </xdr:from>
    <xdr:to>
      <xdr:col>5</xdr:col>
      <xdr:colOff>549275</xdr:colOff>
      <xdr:row>55</xdr:row>
      <xdr:rowOff>24130</xdr:rowOff>
    </xdr:to>
    <xdr:cxnSp macro="">
      <xdr:nvCxnSpPr>
        <xdr:cNvPr id="193" name="直線コネクタ 192"/>
        <xdr:cNvCxnSpPr/>
      </xdr:nvCxnSpPr>
      <xdr:spPr>
        <a:xfrm>
          <a:off x="3098800" y="9339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81280</xdr:rowOff>
    </xdr:from>
    <xdr:to>
      <xdr:col>4</xdr:col>
      <xdr:colOff>346075</xdr:colOff>
      <xdr:row>54</xdr:row>
      <xdr:rowOff>104140</xdr:rowOff>
    </xdr:to>
    <xdr:cxnSp macro="">
      <xdr:nvCxnSpPr>
        <xdr:cNvPr id="196" name="直線コネクタ 195"/>
        <xdr:cNvCxnSpPr/>
      </xdr:nvCxnSpPr>
      <xdr:spPr>
        <a:xfrm flipV="1">
          <a:off x="2209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104140</xdr:rowOff>
    </xdr:from>
    <xdr:to>
      <xdr:col>3</xdr:col>
      <xdr:colOff>142875</xdr:colOff>
      <xdr:row>54</xdr:row>
      <xdr:rowOff>119380</xdr:rowOff>
    </xdr:to>
    <xdr:cxnSp macro="">
      <xdr:nvCxnSpPr>
        <xdr:cNvPr id="199" name="直線コネクタ 198"/>
        <xdr:cNvCxnSpPr/>
      </xdr:nvCxnSpPr>
      <xdr:spPr>
        <a:xfrm flipV="1">
          <a:off x="1320800" y="9362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xdr:rowOff>
    </xdr:from>
    <xdr:to>
      <xdr:col>7</xdr:col>
      <xdr:colOff>66675</xdr:colOff>
      <xdr:row>55</xdr:row>
      <xdr:rowOff>105410</xdr:rowOff>
    </xdr:to>
    <xdr:sp macro="" textlink="">
      <xdr:nvSpPr>
        <xdr:cNvPr id="209" name="円/楕円 208"/>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147337</xdr:rowOff>
    </xdr:from>
    <xdr:ext cx="762000" cy="259045"/>
    <xdr:sp macro="" textlink="">
      <xdr:nvSpPr>
        <xdr:cNvPr id="210" name="扶助費該当値テキスト"/>
        <xdr:cNvSpPr txBox="1"/>
      </xdr:nvSpPr>
      <xdr:spPr>
        <a:xfrm>
          <a:off x="49149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144780</xdr:rowOff>
    </xdr:from>
    <xdr:to>
      <xdr:col>5</xdr:col>
      <xdr:colOff>600075</xdr:colOff>
      <xdr:row>55</xdr:row>
      <xdr:rowOff>74930</xdr:rowOff>
    </xdr:to>
    <xdr:sp macro="" textlink="">
      <xdr:nvSpPr>
        <xdr:cNvPr id="211" name="円/楕円 210"/>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59707</xdr:rowOff>
    </xdr:from>
    <xdr:ext cx="736600" cy="259045"/>
    <xdr:sp macro="" textlink="">
      <xdr:nvSpPr>
        <xdr:cNvPr id="212" name="テキスト ボックス 211"/>
        <xdr:cNvSpPr txBox="1"/>
      </xdr:nvSpPr>
      <xdr:spPr>
        <a:xfrm>
          <a:off x="3606800" y="948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30480</xdr:rowOff>
    </xdr:from>
    <xdr:to>
      <xdr:col>4</xdr:col>
      <xdr:colOff>396875</xdr:colOff>
      <xdr:row>54</xdr:row>
      <xdr:rowOff>132080</xdr:rowOff>
    </xdr:to>
    <xdr:sp macro="" textlink="">
      <xdr:nvSpPr>
        <xdr:cNvPr id="213" name="円/楕円 212"/>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142257</xdr:rowOff>
    </xdr:from>
    <xdr:ext cx="762000" cy="259045"/>
    <xdr:sp macro="" textlink="">
      <xdr:nvSpPr>
        <xdr:cNvPr id="214" name="テキスト ボックス 213"/>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53340</xdr:rowOff>
    </xdr:from>
    <xdr:to>
      <xdr:col>3</xdr:col>
      <xdr:colOff>193675</xdr:colOff>
      <xdr:row>54</xdr:row>
      <xdr:rowOff>154940</xdr:rowOff>
    </xdr:to>
    <xdr:sp macro="" textlink="">
      <xdr:nvSpPr>
        <xdr:cNvPr id="215" name="円/楕円 214"/>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165117</xdr:rowOff>
    </xdr:from>
    <xdr:ext cx="762000" cy="259045"/>
    <xdr:sp macro="" textlink="">
      <xdr:nvSpPr>
        <xdr:cNvPr id="216" name="テキスト ボックス 215"/>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68580</xdr:rowOff>
    </xdr:from>
    <xdr:to>
      <xdr:col>1</xdr:col>
      <xdr:colOff>676275</xdr:colOff>
      <xdr:row>54</xdr:row>
      <xdr:rowOff>170180</xdr:rowOff>
    </xdr:to>
    <xdr:sp macro="" textlink="">
      <xdr:nvSpPr>
        <xdr:cNvPr id="217" name="円/楕円 216"/>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8907</xdr:rowOff>
    </xdr:from>
    <xdr:ext cx="762000" cy="259045"/>
    <xdr:sp macro="" textlink="">
      <xdr:nvSpPr>
        <xdr:cNvPr id="218" name="テキスト ボックス 217"/>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ポイント上回っているものの，前年度と比較して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主な要因としては，下水道事業特別会計等に対する繰出金の減等があげられる。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各特別会計並びに公営企業等への繰出金については，各事業の趣旨を鑑み，事業計画の見直し，事業の一層の効率化及び健全経営に努め，繰出金を最小限にとどめるなど，経常経費の削減に努める。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77470</xdr:rowOff>
    </xdr:from>
    <xdr:to>
      <xdr:col>24</xdr:col>
      <xdr:colOff>31750</xdr:colOff>
      <xdr:row>59</xdr:row>
      <xdr:rowOff>85090</xdr:rowOff>
    </xdr:to>
    <xdr:cxnSp macro="">
      <xdr:nvCxnSpPr>
        <xdr:cNvPr id="251" name="直線コネクタ 250"/>
        <xdr:cNvCxnSpPr/>
      </xdr:nvCxnSpPr>
      <xdr:spPr>
        <a:xfrm flipV="1">
          <a:off x="15671800" y="10193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85090</xdr:rowOff>
    </xdr:from>
    <xdr:to>
      <xdr:col>22</xdr:col>
      <xdr:colOff>565150</xdr:colOff>
      <xdr:row>59</xdr:row>
      <xdr:rowOff>107950</xdr:rowOff>
    </xdr:to>
    <xdr:cxnSp macro="">
      <xdr:nvCxnSpPr>
        <xdr:cNvPr id="254" name="直線コネクタ 253"/>
        <xdr:cNvCxnSpPr/>
      </xdr:nvCxnSpPr>
      <xdr:spPr>
        <a:xfrm flipV="1">
          <a:off x="14782800" y="1020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107950</xdr:rowOff>
    </xdr:to>
    <xdr:cxnSp macro="">
      <xdr:nvCxnSpPr>
        <xdr:cNvPr id="257" name="直線コネクタ 256"/>
        <xdr:cNvCxnSpPr/>
      </xdr:nvCxnSpPr>
      <xdr:spPr>
        <a:xfrm>
          <a:off x="13893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69850</xdr:rowOff>
    </xdr:to>
    <xdr:cxnSp macro="">
      <xdr:nvCxnSpPr>
        <xdr:cNvPr id="260" name="直線コネクタ 259"/>
        <xdr:cNvCxnSpPr/>
      </xdr:nvCxnSpPr>
      <xdr:spPr>
        <a:xfrm>
          <a:off x="13004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26670</xdr:rowOff>
    </xdr:from>
    <xdr:to>
      <xdr:col>24</xdr:col>
      <xdr:colOff>82550</xdr:colOff>
      <xdr:row>59</xdr:row>
      <xdr:rowOff>128270</xdr:rowOff>
    </xdr:to>
    <xdr:sp macro="" textlink="">
      <xdr:nvSpPr>
        <xdr:cNvPr id="270" name="円/楕円 269"/>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170197</xdr:rowOff>
    </xdr:from>
    <xdr:ext cx="762000" cy="259045"/>
    <xdr:sp macro="" textlink="">
      <xdr:nvSpPr>
        <xdr:cNvPr id="271"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34290</xdr:rowOff>
    </xdr:from>
    <xdr:to>
      <xdr:col>22</xdr:col>
      <xdr:colOff>615950</xdr:colOff>
      <xdr:row>59</xdr:row>
      <xdr:rowOff>135890</xdr:rowOff>
    </xdr:to>
    <xdr:sp macro="" textlink="">
      <xdr:nvSpPr>
        <xdr:cNvPr id="272" name="円/楕円 271"/>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120667</xdr:rowOff>
    </xdr:from>
    <xdr:ext cx="736600" cy="259045"/>
    <xdr:sp macro="" textlink="">
      <xdr:nvSpPr>
        <xdr:cNvPr id="273" name="テキスト ボックス 272"/>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4" name="円/楕円 273"/>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5" name="テキスト ボックス 274"/>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6" name="円/楕円 275"/>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7" name="テキスト ボックス 276"/>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8" name="円/楕円 277"/>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9" name="テキスト ボックス 278"/>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ポイント下回り，前年度と比較して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主な要因としては，恒常的に支出してきた補助金等を見直したことによる補助費の減等があげられる。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引き続き，補助金審査を適正に行い，補助金等の適正化に努める。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138430</xdr:rowOff>
    </xdr:from>
    <xdr:to>
      <xdr:col>24</xdr:col>
      <xdr:colOff>31750</xdr:colOff>
      <xdr:row>36</xdr:row>
      <xdr:rowOff>149860</xdr:rowOff>
    </xdr:to>
    <xdr:cxnSp macro="">
      <xdr:nvCxnSpPr>
        <xdr:cNvPr id="307" name="直線コネクタ 306"/>
        <xdr:cNvCxnSpPr/>
      </xdr:nvCxnSpPr>
      <xdr:spPr>
        <a:xfrm flipV="1">
          <a:off x="15671800" y="63106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1270</xdr:rowOff>
    </xdr:to>
    <xdr:cxnSp macro="">
      <xdr:nvCxnSpPr>
        <xdr:cNvPr id="310" name="直線コネクタ 309"/>
        <xdr:cNvCxnSpPr/>
      </xdr:nvCxnSpPr>
      <xdr:spPr>
        <a:xfrm flipV="1">
          <a:off x="14782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6985</xdr:rowOff>
    </xdr:to>
    <xdr:cxnSp macro="">
      <xdr:nvCxnSpPr>
        <xdr:cNvPr id="313" name="直線コネクタ 312"/>
        <xdr:cNvCxnSpPr/>
      </xdr:nvCxnSpPr>
      <xdr:spPr>
        <a:xfrm flipV="1">
          <a:off x="13893800" y="63449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6985</xdr:rowOff>
    </xdr:to>
    <xdr:cxnSp macro="">
      <xdr:nvCxnSpPr>
        <xdr:cNvPr id="316" name="直線コネクタ 315"/>
        <xdr:cNvCxnSpPr/>
      </xdr:nvCxnSpPr>
      <xdr:spPr>
        <a:xfrm>
          <a:off x="13004800" y="63449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87630</xdr:rowOff>
    </xdr:from>
    <xdr:to>
      <xdr:col>24</xdr:col>
      <xdr:colOff>82550</xdr:colOff>
      <xdr:row>37</xdr:row>
      <xdr:rowOff>17780</xdr:rowOff>
    </xdr:to>
    <xdr:sp macro="" textlink="">
      <xdr:nvSpPr>
        <xdr:cNvPr id="326" name="円/楕円 325"/>
        <xdr:cNvSpPr/>
      </xdr:nvSpPr>
      <xdr:spPr>
        <a:xfrm>
          <a:off x="16459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104157</xdr:rowOff>
    </xdr:from>
    <xdr:ext cx="762000" cy="259045"/>
    <xdr:sp macro="" textlink="">
      <xdr:nvSpPr>
        <xdr:cNvPr id="327" name="補助費等該当値テキスト"/>
        <xdr:cNvSpPr txBox="1"/>
      </xdr:nvSpPr>
      <xdr:spPr>
        <a:xfrm>
          <a:off x="16598900" y="610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8" name="円/楕円 32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29" name="テキスト ボックス 32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30" name="円/楕円 329"/>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31" name="テキスト ボックス 330"/>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127635</xdr:rowOff>
    </xdr:from>
    <xdr:to>
      <xdr:col>20</xdr:col>
      <xdr:colOff>209550</xdr:colOff>
      <xdr:row>37</xdr:row>
      <xdr:rowOff>57785</xdr:rowOff>
    </xdr:to>
    <xdr:sp macro="" textlink="">
      <xdr:nvSpPr>
        <xdr:cNvPr id="332" name="円/楕円 331"/>
        <xdr:cNvSpPr/>
      </xdr:nvSpPr>
      <xdr:spPr>
        <a:xfrm>
          <a:off x="13843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67962</xdr:rowOff>
    </xdr:from>
    <xdr:ext cx="762000" cy="259045"/>
    <xdr:sp macro="" textlink="">
      <xdr:nvSpPr>
        <xdr:cNvPr id="333" name="テキスト ボックス 332"/>
        <xdr:cNvSpPr txBox="1"/>
      </xdr:nvSpPr>
      <xdr:spPr>
        <a:xfrm>
          <a:off x="13512800" y="6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4" name="円/楕円 33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35" name="テキスト ボックス 334"/>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a:t>
          </a:r>
          <a:r>
            <a:rPr kumimoji="1" lang="ja-JP" altLang="ja-JP" sz="1100">
              <a:solidFill>
                <a:sysClr val="windowText" lastClr="000000"/>
              </a:solidFill>
              <a:effectLst/>
              <a:latin typeface="+mn-lt"/>
              <a:ea typeface="+mn-ea"/>
              <a:cs typeface="+mn-cs"/>
            </a:rPr>
            <a:t>比較すると</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ポイント下回り，前年度と比較して</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ポイント減少した。</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主な要因としては，平成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地方道路等整備事業債等の元金及び利子ともに減少したことによる。</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今後は，将来の財政負担を見極めつつ，事業を厳選して市債発行の適正化に努める。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32294</xdr:rowOff>
    </xdr:from>
    <xdr:to>
      <xdr:col>7</xdr:col>
      <xdr:colOff>15875</xdr:colOff>
      <xdr:row>76</xdr:row>
      <xdr:rowOff>51888</xdr:rowOff>
    </xdr:to>
    <xdr:cxnSp macro="">
      <xdr:nvCxnSpPr>
        <xdr:cNvPr id="370" name="直線コネクタ 369"/>
        <xdr:cNvCxnSpPr/>
      </xdr:nvCxnSpPr>
      <xdr:spPr>
        <a:xfrm flipV="1">
          <a:off x="3987800" y="130624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51888</xdr:rowOff>
    </xdr:from>
    <xdr:to>
      <xdr:col>5</xdr:col>
      <xdr:colOff>549275</xdr:colOff>
      <xdr:row>76</xdr:row>
      <xdr:rowOff>84545</xdr:rowOff>
    </xdr:to>
    <xdr:cxnSp macro="">
      <xdr:nvCxnSpPr>
        <xdr:cNvPr id="373" name="直線コネクタ 372"/>
        <xdr:cNvCxnSpPr/>
      </xdr:nvCxnSpPr>
      <xdr:spPr>
        <a:xfrm flipV="1">
          <a:off x="3098800" y="130820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45357</xdr:rowOff>
    </xdr:from>
    <xdr:to>
      <xdr:col>4</xdr:col>
      <xdr:colOff>346075</xdr:colOff>
      <xdr:row>76</xdr:row>
      <xdr:rowOff>84545</xdr:rowOff>
    </xdr:to>
    <xdr:cxnSp macro="">
      <xdr:nvCxnSpPr>
        <xdr:cNvPr id="376" name="直線コネクタ 375"/>
        <xdr:cNvCxnSpPr/>
      </xdr:nvCxnSpPr>
      <xdr:spPr>
        <a:xfrm>
          <a:off x="2209800" y="130755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45357</xdr:rowOff>
    </xdr:from>
    <xdr:to>
      <xdr:col>3</xdr:col>
      <xdr:colOff>142875</xdr:colOff>
      <xdr:row>76</xdr:row>
      <xdr:rowOff>143329</xdr:rowOff>
    </xdr:to>
    <xdr:cxnSp macro="">
      <xdr:nvCxnSpPr>
        <xdr:cNvPr id="379" name="直線コネクタ 378"/>
        <xdr:cNvCxnSpPr/>
      </xdr:nvCxnSpPr>
      <xdr:spPr>
        <a:xfrm flipV="1">
          <a:off x="1320800" y="130755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152944</xdr:rowOff>
    </xdr:from>
    <xdr:to>
      <xdr:col>7</xdr:col>
      <xdr:colOff>66675</xdr:colOff>
      <xdr:row>76</xdr:row>
      <xdr:rowOff>83094</xdr:rowOff>
    </xdr:to>
    <xdr:sp macro="" textlink="">
      <xdr:nvSpPr>
        <xdr:cNvPr id="389" name="円/楕円 388"/>
        <xdr:cNvSpPr/>
      </xdr:nvSpPr>
      <xdr:spPr>
        <a:xfrm>
          <a:off x="4775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169471</xdr:rowOff>
    </xdr:from>
    <xdr:ext cx="762000" cy="259045"/>
    <xdr:sp macro="" textlink="">
      <xdr:nvSpPr>
        <xdr:cNvPr id="390" name="公債費該当値テキスト"/>
        <xdr:cNvSpPr txBox="1"/>
      </xdr:nvSpPr>
      <xdr:spPr>
        <a:xfrm>
          <a:off x="4914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1088</xdr:rowOff>
    </xdr:from>
    <xdr:to>
      <xdr:col>5</xdr:col>
      <xdr:colOff>600075</xdr:colOff>
      <xdr:row>76</xdr:row>
      <xdr:rowOff>102688</xdr:rowOff>
    </xdr:to>
    <xdr:sp macro="" textlink="">
      <xdr:nvSpPr>
        <xdr:cNvPr id="391" name="円/楕円 390"/>
        <xdr:cNvSpPr/>
      </xdr:nvSpPr>
      <xdr:spPr>
        <a:xfrm>
          <a:off x="3937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112865</xdr:rowOff>
    </xdr:from>
    <xdr:ext cx="736600" cy="259045"/>
    <xdr:sp macro="" textlink="">
      <xdr:nvSpPr>
        <xdr:cNvPr id="392" name="テキスト ボックス 391"/>
        <xdr:cNvSpPr txBox="1"/>
      </xdr:nvSpPr>
      <xdr:spPr>
        <a:xfrm>
          <a:off x="3606800" y="1280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33745</xdr:rowOff>
    </xdr:from>
    <xdr:to>
      <xdr:col>4</xdr:col>
      <xdr:colOff>396875</xdr:colOff>
      <xdr:row>76</xdr:row>
      <xdr:rowOff>135345</xdr:rowOff>
    </xdr:to>
    <xdr:sp macro="" textlink="">
      <xdr:nvSpPr>
        <xdr:cNvPr id="393" name="円/楕円 392"/>
        <xdr:cNvSpPr/>
      </xdr:nvSpPr>
      <xdr:spPr>
        <a:xfrm>
          <a:off x="3048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145523</xdr:rowOff>
    </xdr:from>
    <xdr:ext cx="762000" cy="259045"/>
    <xdr:sp macro="" textlink="">
      <xdr:nvSpPr>
        <xdr:cNvPr id="394" name="テキスト ボックス 393"/>
        <xdr:cNvSpPr txBox="1"/>
      </xdr:nvSpPr>
      <xdr:spPr>
        <a:xfrm>
          <a:off x="2717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166007</xdr:rowOff>
    </xdr:from>
    <xdr:to>
      <xdr:col>3</xdr:col>
      <xdr:colOff>193675</xdr:colOff>
      <xdr:row>76</xdr:row>
      <xdr:rowOff>96157</xdr:rowOff>
    </xdr:to>
    <xdr:sp macro="" textlink="">
      <xdr:nvSpPr>
        <xdr:cNvPr id="395" name="円/楕円 394"/>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106334</xdr:rowOff>
    </xdr:from>
    <xdr:ext cx="762000" cy="259045"/>
    <xdr:sp macro="" textlink="">
      <xdr:nvSpPr>
        <xdr:cNvPr id="396" name="テキスト ボックス 395"/>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92529</xdr:rowOff>
    </xdr:from>
    <xdr:to>
      <xdr:col>1</xdr:col>
      <xdr:colOff>676275</xdr:colOff>
      <xdr:row>77</xdr:row>
      <xdr:rowOff>22679</xdr:rowOff>
    </xdr:to>
    <xdr:sp macro="" textlink="">
      <xdr:nvSpPr>
        <xdr:cNvPr id="397" name="円/楕円 396"/>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32855</xdr:rowOff>
    </xdr:from>
    <xdr:ext cx="762000" cy="259045"/>
    <xdr:sp macro="" textlink="">
      <xdr:nvSpPr>
        <xdr:cNvPr id="398" name="テキスト ボックス 397"/>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a:t>
          </a:r>
          <a:r>
            <a:rPr kumimoji="1" lang="ja-JP" altLang="en-US" sz="1100">
              <a:solidFill>
                <a:schemeClr val="dk1"/>
              </a:solidFill>
              <a:effectLst/>
              <a:latin typeface="+mn-lt"/>
              <a:ea typeface="+mn-ea"/>
              <a:cs typeface="+mn-cs"/>
            </a:rPr>
            <a:t>ト増加</a:t>
          </a:r>
          <a:r>
            <a:rPr kumimoji="1" lang="ja-JP" altLang="ja-JP" sz="1100">
              <a:solidFill>
                <a:schemeClr val="dk1"/>
              </a:solidFill>
              <a:effectLst/>
              <a:latin typeface="+mn-lt"/>
              <a:ea typeface="+mn-ea"/>
              <a:cs typeface="+mn-cs"/>
            </a:rPr>
            <a:t>した。</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主な要因としては，介護・訓練等給付費や認定こども園保育等施設型給付費が増加したこと等の</a:t>
          </a:r>
          <a:r>
            <a:rPr kumimoji="1" lang="ja-JP" altLang="en-US" sz="1100">
              <a:solidFill>
                <a:schemeClr val="dk1"/>
              </a:solidFill>
              <a:effectLst/>
              <a:latin typeface="+mn-lt"/>
              <a:ea typeface="+mn-ea"/>
              <a:cs typeface="+mn-cs"/>
            </a:rPr>
            <a:t>扶助費の増</a:t>
          </a:r>
          <a:r>
            <a:rPr kumimoji="1" lang="ja-JP" altLang="ja-JP" sz="1100">
              <a:solidFill>
                <a:schemeClr val="dk1"/>
              </a:solidFill>
              <a:effectLst/>
              <a:latin typeface="+mn-lt"/>
              <a:ea typeface="+mn-ea"/>
              <a:cs typeface="+mn-cs"/>
            </a:rPr>
            <a:t>があげられる。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今後は，高齢化社会の進展等により，特別会計繰出金の増加が見込まれるため，将来の財政負担を考慮しながら事務事業の適正化に努める。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56135</xdr:rowOff>
    </xdr:from>
    <xdr:to>
      <xdr:col>24</xdr:col>
      <xdr:colOff>31750</xdr:colOff>
      <xdr:row>77</xdr:row>
      <xdr:rowOff>88137</xdr:rowOff>
    </xdr:to>
    <xdr:cxnSp macro="">
      <xdr:nvCxnSpPr>
        <xdr:cNvPr id="429" name="直線コネクタ 428"/>
        <xdr:cNvCxnSpPr/>
      </xdr:nvCxnSpPr>
      <xdr:spPr>
        <a:xfrm>
          <a:off x="15671800" y="132577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56135</xdr:rowOff>
    </xdr:from>
    <xdr:to>
      <xdr:col>22</xdr:col>
      <xdr:colOff>565150</xdr:colOff>
      <xdr:row>77</xdr:row>
      <xdr:rowOff>78994</xdr:rowOff>
    </xdr:to>
    <xdr:cxnSp macro="">
      <xdr:nvCxnSpPr>
        <xdr:cNvPr id="432" name="直線コネクタ 431"/>
        <xdr:cNvCxnSpPr/>
      </xdr:nvCxnSpPr>
      <xdr:spPr>
        <a:xfrm flipV="1">
          <a:off x="14782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78994</xdr:rowOff>
    </xdr:from>
    <xdr:to>
      <xdr:col>21</xdr:col>
      <xdr:colOff>361950</xdr:colOff>
      <xdr:row>77</xdr:row>
      <xdr:rowOff>115570</xdr:rowOff>
    </xdr:to>
    <xdr:cxnSp macro="">
      <xdr:nvCxnSpPr>
        <xdr:cNvPr id="435" name="直線コネクタ 434"/>
        <xdr:cNvCxnSpPr/>
      </xdr:nvCxnSpPr>
      <xdr:spPr>
        <a:xfrm flipV="1">
          <a:off x="13893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51563</xdr:rowOff>
    </xdr:from>
    <xdr:to>
      <xdr:col>20</xdr:col>
      <xdr:colOff>158750</xdr:colOff>
      <xdr:row>77</xdr:row>
      <xdr:rowOff>115570</xdr:rowOff>
    </xdr:to>
    <xdr:cxnSp macro="">
      <xdr:nvCxnSpPr>
        <xdr:cNvPr id="438" name="直線コネクタ 437"/>
        <xdr:cNvCxnSpPr/>
      </xdr:nvCxnSpPr>
      <xdr:spPr>
        <a:xfrm>
          <a:off x="13004800" y="132532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37337</xdr:rowOff>
    </xdr:from>
    <xdr:to>
      <xdr:col>24</xdr:col>
      <xdr:colOff>82550</xdr:colOff>
      <xdr:row>77</xdr:row>
      <xdr:rowOff>138937</xdr:rowOff>
    </xdr:to>
    <xdr:sp macro="" textlink="">
      <xdr:nvSpPr>
        <xdr:cNvPr id="448" name="円/楕円 447"/>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9414</xdr:rowOff>
    </xdr:from>
    <xdr:ext cx="762000" cy="259045"/>
    <xdr:sp macro="" textlink="">
      <xdr:nvSpPr>
        <xdr:cNvPr id="449"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5335</xdr:rowOff>
    </xdr:from>
    <xdr:to>
      <xdr:col>22</xdr:col>
      <xdr:colOff>615950</xdr:colOff>
      <xdr:row>77</xdr:row>
      <xdr:rowOff>106935</xdr:rowOff>
    </xdr:to>
    <xdr:sp macro="" textlink="">
      <xdr:nvSpPr>
        <xdr:cNvPr id="450" name="円/楕円 449"/>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91712</xdr:rowOff>
    </xdr:from>
    <xdr:ext cx="736600" cy="259045"/>
    <xdr:sp macro="" textlink="">
      <xdr:nvSpPr>
        <xdr:cNvPr id="451" name="テキスト ボックス 450"/>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28194</xdr:rowOff>
    </xdr:from>
    <xdr:to>
      <xdr:col>21</xdr:col>
      <xdr:colOff>412750</xdr:colOff>
      <xdr:row>77</xdr:row>
      <xdr:rowOff>129794</xdr:rowOff>
    </xdr:to>
    <xdr:sp macro="" textlink="">
      <xdr:nvSpPr>
        <xdr:cNvPr id="452" name="円/楕円 451"/>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114571</xdr:rowOff>
    </xdr:from>
    <xdr:ext cx="762000" cy="259045"/>
    <xdr:sp macro="" textlink="">
      <xdr:nvSpPr>
        <xdr:cNvPr id="453" name="テキスト ボックス 452"/>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4" name="円/楕円 453"/>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5" name="テキスト ボックス 454"/>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56" name="円/楕円 455"/>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87140</xdr:rowOff>
    </xdr:from>
    <xdr:ext cx="762000" cy="259045"/>
    <xdr:sp macro="" textlink="">
      <xdr:nvSpPr>
        <xdr:cNvPr id="457" name="テキスト ボックス 456"/>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茨城県石岡市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60162</xdr:rowOff>
    </xdr:from>
    <xdr:to>
      <xdr:col>4</xdr:col>
      <xdr:colOff>1117600</xdr:colOff>
      <xdr:row>18</xdr:row>
      <xdr:rowOff>66007</xdr:rowOff>
    </xdr:to>
    <xdr:cxnSp macro="">
      <xdr:nvCxnSpPr>
        <xdr:cNvPr id="52" name="直線コネクタ 51"/>
        <xdr:cNvCxnSpPr/>
      </xdr:nvCxnSpPr>
      <xdr:spPr bwMode="auto">
        <a:xfrm>
          <a:off x="5003800" y="3193887"/>
          <a:ext cx="6477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60162</xdr:rowOff>
    </xdr:from>
    <xdr:to>
      <xdr:col>4</xdr:col>
      <xdr:colOff>469900</xdr:colOff>
      <xdr:row>18</xdr:row>
      <xdr:rowOff>67591</xdr:rowOff>
    </xdr:to>
    <xdr:cxnSp macro="">
      <xdr:nvCxnSpPr>
        <xdr:cNvPr id="55" name="直線コネクタ 54"/>
        <xdr:cNvCxnSpPr/>
      </xdr:nvCxnSpPr>
      <xdr:spPr bwMode="auto">
        <a:xfrm flipV="1">
          <a:off x="4305300" y="3193887"/>
          <a:ext cx="698500" cy="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48079</xdr:rowOff>
    </xdr:from>
    <xdr:to>
      <xdr:col>3</xdr:col>
      <xdr:colOff>904875</xdr:colOff>
      <xdr:row>18</xdr:row>
      <xdr:rowOff>67591</xdr:rowOff>
    </xdr:to>
    <xdr:cxnSp macro="">
      <xdr:nvCxnSpPr>
        <xdr:cNvPr id="58" name="直線コネクタ 57"/>
        <xdr:cNvCxnSpPr/>
      </xdr:nvCxnSpPr>
      <xdr:spPr bwMode="auto">
        <a:xfrm>
          <a:off x="3606800" y="3181804"/>
          <a:ext cx="698500" cy="1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48079</xdr:rowOff>
    </xdr:from>
    <xdr:to>
      <xdr:col>3</xdr:col>
      <xdr:colOff>206375</xdr:colOff>
      <xdr:row>18</xdr:row>
      <xdr:rowOff>57451</xdr:rowOff>
    </xdr:to>
    <xdr:cxnSp macro="">
      <xdr:nvCxnSpPr>
        <xdr:cNvPr id="61" name="直線コネクタ 60"/>
        <xdr:cNvCxnSpPr/>
      </xdr:nvCxnSpPr>
      <xdr:spPr bwMode="auto">
        <a:xfrm flipV="1">
          <a:off x="2908300" y="3181804"/>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15207</xdr:rowOff>
    </xdr:from>
    <xdr:to>
      <xdr:col>5</xdr:col>
      <xdr:colOff>34925</xdr:colOff>
      <xdr:row>18</xdr:row>
      <xdr:rowOff>116807</xdr:rowOff>
    </xdr:to>
    <xdr:sp macro="" textlink="">
      <xdr:nvSpPr>
        <xdr:cNvPr id="71" name="円/楕円 70"/>
        <xdr:cNvSpPr/>
      </xdr:nvSpPr>
      <xdr:spPr bwMode="auto">
        <a:xfrm>
          <a:off x="5600700" y="314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158734</xdr:rowOff>
    </xdr:from>
    <xdr:ext cx="762000" cy="259045"/>
    <xdr:sp macro="" textlink="">
      <xdr:nvSpPr>
        <xdr:cNvPr id="72" name="人口1人当たり決算額の推移該当値テキスト130"/>
        <xdr:cNvSpPr txBox="1"/>
      </xdr:nvSpPr>
      <xdr:spPr>
        <a:xfrm>
          <a:off x="5740400" y="312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9362</xdr:rowOff>
    </xdr:from>
    <xdr:to>
      <xdr:col>4</xdr:col>
      <xdr:colOff>520700</xdr:colOff>
      <xdr:row>18</xdr:row>
      <xdr:rowOff>110962</xdr:rowOff>
    </xdr:to>
    <xdr:sp macro="" textlink="">
      <xdr:nvSpPr>
        <xdr:cNvPr id="73" name="円/楕円 72"/>
        <xdr:cNvSpPr/>
      </xdr:nvSpPr>
      <xdr:spPr bwMode="auto">
        <a:xfrm>
          <a:off x="4953000" y="314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95739</xdr:rowOff>
    </xdr:from>
    <xdr:ext cx="736600" cy="259045"/>
    <xdr:sp macro="" textlink="">
      <xdr:nvSpPr>
        <xdr:cNvPr id="74" name="テキスト ボックス 73"/>
        <xdr:cNvSpPr txBox="1"/>
      </xdr:nvSpPr>
      <xdr:spPr>
        <a:xfrm>
          <a:off x="4622800" y="3229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65,510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16791</xdr:rowOff>
    </xdr:from>
    <xdr:to>
      <xdr:col>3</xdr:col>
      <xdr:colOff>955675</xdr:colOff>
      <xdr:row>18</xdr:row>
      <xdr:rowOff>118391</xdr:rowOff>
    </xdr:to>
    <xdr:sp macro="" textlink="">
      <xdr:nvSpPr>
        <xdr:cNvPr id="75" name="円/楕円 74"/>
        <xdr:cNvSpPr/>
      </xdr:nvSpPr>
      <xdr:spPr bwMode="auto">
        <a:xfrm>
          <a:off x="4254500" y="315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103168</xdr:rowOff>
    </xdr:from>
    <xdr:ext cx="762000" cy="259045"/>
    <xdr:sp macro="" textlink="">
      <xdr:nvSpPr>
        <xdr:cNvPr id="76" name="テキスト ボックス 75"/>
        <xdr:cNvSpPr txBox="1"/>
      </xdr:nvSpPr>
      <xdr:spPr>
        <a:xfrm>
          <a:off x="3924300" y="323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168729</xdr:rowOff>
    </xdr:from>
    <xdr:to>
      <xdr:col>3</xdr:col>
      <xdr:colOff>257175</xdr:colOff>
      <xdr:row>18</xdr:row>
      <xdr:rowOff>98879</xdr:rowOff>
    </xdr:to>
    <xdr:sp macro="" textlink="">
      <xdr:nvSpPr>
        <xdr:cNvPr id="77" name="円/楕円 76"/>
        <xdr:cNvSpPr/>
      </xdr:nvSpPr>
      <xdr:spPr bwMode="auto">
        <a:xfrm>
          <a:off x="3556000" y="313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83655</xdr:rowOff>
    </xdr:from>
    <xdr:ext cx="762000" cy="259045"/>
    <xdr:sp macro="" textlink="">
      <xdr:nvSpPr>
        <xdr:cNvPr id="78" name="テキスト ボックス 77"/>
        <xdr:cNvSpPr txBox="1"/>
      </xdr:nvSpPr>
      <xdr:spPr>
        <a:xfrm>
          <a:off x="3225800" y="321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66,250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6651</xdr:rowOff>
    </xdr:from>
    <xdr:to>
      <xdr:col>2</xdr:col>
      <xdr:colOff>692150</xdr:colOff>
      <xdr:row>18</xdr:row>
      <xdr:rowOff>108251</xdr:rowOff>
    </xdr:to>
    <xdr:sp macro="" textlink="">
      <xdr:nvSpPr>
        <xdr:cNvPr id="79" name="円/楕円 78"/>
        <xdr:cNvSpPr/>
      </xdr:nvSpPr>
      <xdr:spPr bwMode="auto">
        <a:xfrm>
          <a:off x="2857500" y="314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93028</xdr:rowOff>
    </xdr:from>
    <xdr:ext cx="762000" cy="259045"/>
    <xdr:sp macro="" textlink="">
      <xdr:nvSpPr>
        <xdr:cNvPr id="80" name="テキスト ボックス 79"/>
        <xdr:cNvSpPr txBox="1"/>
      </xdr:nvSpPr>
      <xdr:spPr>
        <a:xfrm>
          <a:off x="2527300" y="322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71656</xdr:rowOff>
    </xdr:from>
    <xdr:to>
      <xdr:col>4</xdr:col>
      <xdr:colOff>1117600</xdr:colOff>
      <xdr:row>36</xdr:row>
      <xdr:rowOff>108438</xdr:rowOff>
    </xdr:to>
    <xdr:cxnSp macro="">
      <xdr:nvCxnSpPr>
        <xdr:cNvPr id="112" name="直線コネクタ 111"/>
        <xdr:cNvCxnSpPr/>
      </xdr:nvCxnSpPr>
      <xdr:spPr bwMode="auto">
        <a:xfrm>
          <a:off x="5003800" y="7024906"/>
          <a:ext cx="647700" cy="3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71656</xdr:rowOff>
    </xdr:from>
    <xdr:to>
      <xdr:col>4</xdr:col>
      <xdr:colOff>469900</xdr:colOff>
      <xdr:row>36</xdr:row>
      <xdr:rowOff>115432</xdr:rowOff>
    </xdr:to>
    <xdr:cxnSp macro="">
      <xdr:nvCxnSpPr>
        <xdr:cNvPr id="115" name="直線コネクタ 114"/>
        <xdr:cNvCxnSpPr/>
      </xdr:nvCxnSpPr>
      <xdr:spPr bwMode="auto">
        <a:xfrm flipV="1">
          <a:off x="4305300" y="7024906"/>
          <a:ext cx="698500" cy="43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115432</xdr:rowOff>
    </xdr:from>
    <xdr:to>
      <xdr:col>3</xdr:col>
      <xdr:colOff>904875</xdr:colOff>
      <xdr:row>36</xdr:row>
      <xdr:rowOff>127800</xdr:rowOff>
    </xdr:to>
    <xdr:cxnSp macro="">
      <xdr:nvCxnSpPr>
        <xdr:cNvPr id="118" name="直線コネクタ 117"/>
        <xdr:cNvCxnSpPr/>
      </xdr:nvCxnSpPr>
      <xdr:spPr bwMode="auto">
        <a:xfrm flipV="1">
          <a:off x="3606800" y="7068682"/>
          <a:ext cx="698500" cy="12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9797</xdr:rowOff>
    </xdr:from>
    <xdr:to>
      <xdr:col>3</xdr:col>
      <xdr:colOff>206375</xdr:colOff>
      <xdr:row>36</xdr:row>
      <xdr:rowOff>127800</xdr:rowOff>
    </xdr:to>
    <xdr:cxnSp macro="">
      <xdr:nvCxnSpPr>
        <xdr:cNvPr id="121" name="直線コネクタ 120"/>
        <xdr:cNvCxnSpPr/>
      </xdr:nvCxnSpPr>
      <xdr:spPr bwMode="auto">
        <a:xfrm>
          <a:off x="2908300" y="6963047"/>
          <a:ext cx="698500" cy="118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57638</xdr:rowOff>
    </xdr:from>
    <xdr:to>
      <xdr:col>5</xdr:col>
      <xdr:colOff>34925</xdr:colOff>
      <xdr:row>36</xdr:row>
      <xdr:rowOff>159238</xdr:rowOff>
    </xdr:to>
    <xdr:sp macro="" textlink="">
      <xdr:nvSpPr>
        <xdr:cNvPr id="131" name="円/楕円 130"/>
        <xdr:cNvSpPr/>
      </xdr:nvSpPr>
      <xdr:spPr bwMode="auto">
        <a:xfrm>
          <a:off x="5600700" y="7010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29715</xdr:rowOff>
    </xdr:from>
    <xdr:ext cx="762000" cy="259045"/>
    <xdr:sp macro="" textlink="">
      <xdr:nvSpPr>
        <xdr:cNvPr id="132" name="人口1人当たり決算額の推移該当値テキスト445"/>
        <xdr:cNvSpPr txBox="1"/>
      </xdr:nvSpPr>
      <xdr:spPr>
        <a:xfrm>
          <a:off x="5740400" y="698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18,312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20856</xdr:rowOff>
    </xdr:from>
    <xdr:to>
      <xdr:col>4</xdr:col>
      <xdr:colOff>520700</xdr:colOff>
      <xdr:row>36</xdr:row>
      <xdr:rowOff>122456</xdr:rowOff>
    </xdr:to>
    <xdr:sp macro="" textlink="">
      <xdr:nvSpPr>
        <xdr:cNvPr id="133" name="円/楕円 132"/>
        <xdr:cNvSpPr/>
      </xdr:nvSpPr>
      <xdr:spPr bwMode="auto">
        <a:xfrm>
          <a:off x="4953000" y="697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132633</xdr:rowOff>
    </xdr:from>
    <xdr:ext cx="736600" cy="259045"/>
    <xdr:sp macro="" textlink="">
      <xdr:nvSpPr>
        <xdr:cNvPr id="134" name="テキスト ボックス 133"/>
        <xdr:cNvSpPr txBox="1"/>
      </xdr:nvSpPr>
      <xdr:spPr>
        <a:xfrm>
          <a:off x="4622800" y="674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19,921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64632</xdr:rowOff>
    </xdr:from>
    <xdr:to>
      <xdr:col>3</xdr:col>
      <xdr:colOff>955675</xdr:colOff>
      <xdr:row>36</xdr:row>
      <xdr:rowOff>166232</xdr:rowOff>
    </xdr:to>
    <xdr:sp macro="" textlink="">
      <xdr:nvSpPr>
        <xdr:cNvPr id="135" name="円/楕円 134"/>
        <xdr:cNvSpPr/>
      </xdr:nvSpPr>
      <xdr:spPr bwMode="auto">
        <a:xfrm>
          <a:off x="4254500" y="701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176409</xdr:rowOff>
    </xdr:from>
    <xdr:ext cx="762000" cy="259045"/>
    <xdr:sp macro="" textlink="">
      <xdr:nvSpPr>
        <xdr:cNvPr id="136" name="テキスト ボックス 135"/>
        <xdr:cNvSpPr txBox="1"/>
      </xdr:nvSpPr>
      <xdr:spPr>
        <a:xfrm>
          <a:off x="3924300" y="678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77000</xdr:rowOff>
    </xdr:from>
    <xdr:to>
      <xdr:col>3</xdr:col>
      <xdr:colOff>257175</xdr:colOff>
      <xdr:row>37</xdr:row>
      <xdr:rowOff>7150</xdr:rowOff>
    </xdr:to>
    <xdr:sp macro="" textlink="">
      <xdr:nvSpPr>
        <xdr:cNvPr id="137" name="円/楕円 136"/>
        <xdr:cNvSpPr/>
      </xdr:nvSpPr>
      <xdr:spPr bwMode="auto">
        <a:xfrm>
          <a:off x="3556000" y="703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163377</xdr:rowOff>
    </xdr:from>
    <xdr:ext cx="762000" cy="259045"/>
    <xdr:sp macro="" textlink="">
      <xdr:nvSpPr>
        <xdr:cNvPr id="138" name="テキスト ボックス 137"/>
        <xdr:cNvSpPr txBox="1"/>
      </xdr:nvSpPr>
      <xdr:spPr>
        <a:xfrm>
          <a:off x="3225800" y="71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301897</xdr:rowOff>
    </xdr:from>
    <xdr:to>
      <xdr:col>2</xdr:col>
      <xdr:colOff>692150</xdr:colOff>
      <xdr:row>36</xdr:row>
      <xdr:rowOff>60597</xdr:rowOff>
    </xdr:to>
    <xdr:sp macro="" textlink="">
      <xdr:nvSpPr>
        <xdr:cNvPr id="139" name="円/楕円 138"/>
        <xdr:cNvSpPr/>
      </xdr:nvSpPr>
      <xdr:spPr bwMode="auto">
        <a:xfrm>
          <a:off x="2857500" y="6912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70774</xdr:rowOff>
    </xdr:from>
    <xdr:ext cx="762000" cy="259045"/>
    <xdr:sp macro="" textlink="">
      <xdr:nvSpPr>
        <xdr:cNvPr id="140" name="テキスト ボックス 139"/>
        <xdr:cNvSpPr txBox="1"/>
      </xdr:nvSpPr>
      <xdr:spPr>
        <a:xfrm>
          <a:off x="2527300" y="668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76,768
75,828
215.53
31,483,909
29,729,705
1,148,282
17,972,698
29,927,390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118345</xdr:rowOff>
    </xdr:from>
    <xdr:to>
      <xdr:col>6</xdr:col>
      <xdr:colOff>511175</xdr:colOff>
      <xdr:row>36</xdr:row>
      <xdr:rowOff>121298</xdr:rowOff>
    </xdr:to>
    <xdr:cxnSp macro="">
      <xdr:nvCxnSpPr>
        <xdr:cNvPr id="61" name="直線コネクタ 60"/>
        <xdr:cNvCxnSpPr/>
      </xdr:nvCxnSpPr>
      <xdr:spPr>
        <a:xfrm flipV="1">
          <a:off x="3797300" y="6290545"/>
          <a:ext cx="8382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105448</xdr:rowOff>
    </xdr:from>
    <xdr:to>
      <xdr:col>5</xdr:col>
      <xdr:colOff>358775</xdr:colOff>
      <xdr:row>36</xdr:row>
      <xdr:rowOff>121298</xdr:rowOff>
    </xdr:to>
    <xdr:cxnSp macro="">
      <xdr:nvCxnSpPr>
        <xdr:cNvPr id="64" name="直線コネクタ 63"/>
        <xdr:cNvCxnSpPr/>
      </xdr:nvCxnSpPr>
      <xdr:spPr>
        <a:xfrm>
          <a:off x="2908300" y="6277648"/>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78797</xdr:rowOff>
    </xdr:from>
    <xdr:to>
      <xdr:col>4</xdr:col>
      <xdr:colOff>155575</xdr:colOff>
      <xdr:row>36</xdr:row>
      <xdr:rowOff>105448</xdr:rowOff>
    </xdr:to>
    <xdr:cxnSp macro="">
      <xdr:nvCxnSpPr>
        <xdr:cNvPr id="67" name="直線コネクタ 66"/>
        <xdr:cNvCxnSpPr/>
      </xdr:nvCxnSpPr>
      <xdr:spPr>
        <a:xfrm>
          <a:off x="2019300" y="6250997"/>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78797</xdr:rowOff>
    </xdr:from>
    <xdr:to>
      <xdr:col>2</xdr:col>
      <xdr:colOff>638175</xdr:colOff>
      <xdr:row>36</xdr:row>
      <xdr:rowOff>103429</xdr:rowOff>
    </xdr:to>
    <xdr:cxnSp macro="">
      <xdr:nvCxnSpPr>
        <xdr:cNvPr id="70" name="直線コネクタ 69"/>
        <xdr:cNvCxnSpPr/>
      </xdr:nvCxnSpPr>
      <xdr:spPr>
        <a:xfrm flipV="1">
          <a:off x="1130300" y="6250997"/>
          <a:ext cx="889000" cy="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67545</xdr:rowOff>
    </xdr:from>
    <xdr:to>
      <xdr:col>6</xdr:col>
      <xdr:colOff>561975</xdr:colOff>
      <xdr:row>36</xdr:row>
      <xdr:rowOff>169145</xdr:rowOff>
    </xdr:to>
    <xdr:sp macro="" textlink="">
      <xdr:nvSpPr>
        <xdr:cNvPr id="80" name="円/楕円 79"/>
        <xdr:cNvSpPr/>
      </xdr:nvSpPr>
      <xdr:spPr>
        <a:xfrm>
          <a:off x="4584700" y="62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45972</xdr:rowOff>
    </xdr:from>
    <xdr:ext cx="534377" cy="259045"/>
    <xdr:sp macro="" textlink="">
      <xdr:nvSpPr>
        <xdr:cNvPr id="81" name="人件費該当値テキスト"/>
        <xdr:cNvSpPr txBox="1"/>
      </xdr:nvSpPr>
      <xdr:spPr>
        <a:xfrm>
          <a:off x="4686300" y="621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63,121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70498</xdr:rowOff>
    </xdr:from>
    <xdr:to>
      <xdr:col>5</xdr:col>
      <xdr:colOff>409575</xdr:colOff>
      <xdr:row>37</xdr:row>
      <xdr:rowOff>648</xdr:rowOff>
    </xdr:to>
    <xdr:sp macro="" textlink="">
      <xdr:nvSpPr>
        <xdr:cNvPr id="82" name="円/楕円 81"/>
        <xdr:cNvSpPr/>
      </xdr:nvSpPr>
      <xdr:spPr>
        <a:xfrm>
          <a:off x="3746500" y="62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163225</xdr:rowOff>
    </xdr:from>
    <xdr:ext cx="534377" cy="259045"/>
    <xdr:sp macro="" textlink="">
      <xdr:nvSpPr>
        <xdr:cNvPr id="83" name="テキスト ボックス 82"/>
        <xdr:cNvSpPr txBox="1"/>
      </xdr:nvSpPr>
      <xdr:spPr>
        <a:xfrm>
          <a:off x="3530111" y="633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54648</xdr:rowOff>
    </xdr:from>
    <xdr:to>
      <xdr:col>4</xdr:col>
      <xdr:colOff>206375</xdr:colOff>
      <xdr:row>36</xdr:row>
      <xdr:rowOff>156248</xdr:rowOff>
    </xdr:to>
    <xdr:sp macro="" textlink="">
      <xdr:nvSpPr>
        <xdr:cNvPr id="84" name="円/楕円 83"/>
        <xdr:cNvSpPr/>
      </xdr:nvSpPr>
      <xdr:spPr>
        <a:xfrm>
          <a:off x="2857500" y="62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147375</xdr:rowOff>
    </xdr:from>
    <xdr:ext cx="534377" cy="259045"/>
    <xdr:sp macro="" textlink="">
      <xdr:nvSpPr>
        <xdr:cNvPr id="85" name="テキスト ボックス 84"/>
        <xdr:cNvSpPr txBox="1"/>
      </xdr:nvSpPr>
      <xdr:spPr>
        <a:xfrm>
          <a:off x="2641111" y="63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27997</xdr:rowOff>
    </xdr:from>
    <xdr:to>
      <xdr:col>3</xdr:col>
      <xdr:colOff>3175</xdr:colOff>
      <xdr:row>36</xdr:row>
      <xdr:rowOff>129597</xdr:rowOff>
    </xdr:to>
    <xdr:sp macro="" textlink="">
      <xdr:nvSpPr>
        <xdr:cNvPr id="86" name="円/楕円 85"/>
        <xdr:cNvSpPr/>
      </xdr:nvSpPr>
      <xdr:spPr>
        <a:xfrm>
          <a:off x="1968500" y="62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146124</xdr:rowOff>
    </xdr:from>
    <xdr:ext cx="534377" cy="259045"/>
    <xdr:sp macro="" textlink="">
      <xdr:nvSpPr>
        <xdr:cNvPr id="87" name="テキスト ボックス 86"/>
        <xdr:cNvSpPr txBox="1"/>
      </xdr:nvSpPr>
      <xdr:spPr>
        <a:xfrm>
          <a:off x="1752111" y="597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52629</xdr:rowOff>
    </xdr:from>
    <xdr:to>
      <xdr:col>1</xdr:col>
      <xdr:colOff>485775</xdr:colOff>
      <xdr:row>36</xdr:row>
      <xdr:rowOff>154229</xdr:rowOff>
    </xdr:to>
    <xdr:sp macro="" textlink="">
      <xdr:nvSpPr>
        <xdr:cNvPr id="88" name="円/楕円 87"/>
        <xdr:cNvSpPr/>
      </xdr:nvSpPr>
      <xdr:spPr>
        <a:xfrm>
          <a:off x="1079500" y="62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145356</xdr:rowOff>
    </xdr:from>
    <xdr:ext cx="534377" cy="259045"/>
    <xdr:sp macro="" textlink="">
      <xdr:nvSpPr>
        <xdr:cNvPr id="89" name="テキスト ボックス 88"/>
        <xdr:cNvSpPr txBox="1"/>
      </xdr:nvSpPr>
      <xdr:spPr>
        <a:xfrm>
          <a:off x="863111" y="63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143521</xdr:rowOff>
    </xdr:from>
    <xdr:to>
      <xdr:col>6</xdr:col>
      <xdr:colOff>511175</xdr:colOff>
      <xdr:row>56</xdr:row>
      <xdr:rowOff>152453</xdr:rowOff>
    </xdr:to>
    <xdr:cxnSp macro="">
      <xdr:nvCxnSpPr>
        <xdr:cNvPr id="121" name="直線コネクタ 120"/>
        <xdr:cNvCxnSpPr/>
      </xdr:nvCxnSpPr>
      <xdr:spPr>
        <a:xfrm>
          <a:off x="3797300" y="9744721"/>
          <a:ext cx="8382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143521</xdr:rowOff>
    </xdr:from>
    <xdr:to>
      <xdr:col>5</xdr:col>
      <xdr:colOff>358775</xdr:colOff>
      <xdr:row>57</xdr:row>
      <xdr:rowOff>22461</xdr:rowOff>
    </xdr:to>
    <xdr:cxnSp macro="">
      <xdr:nvCxnSpPr>
        <xdr:cNvPr id="124" name="直線コネクタ 123"/>
        <xdr:cNvCxnSpPr/>
      </xdr:nvCxnSpPr>
      <xdr:spPr>
        <a:xfrm flipV="1">
          <a:off x="2908300" y="9744721"/>
          <a:ext cx="889000" cy="5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22461</xdr:rowOff>
    </xdr:from>
    <xdr:to>
      <xdr:col>4</xdr:col>
      <xdr:colOff>155575</xdr:colOff>
      <xdr:row>57</xdr:row>
      <xdr:rowOff>86126</xdr:rowOff>
    </xdr:to>
    <xdr:cxnSp macro="">
      <xdr:nvCxnSpPr>
        <xdr:cNvPr id="127" name="直線コネクタ 126"/>
        <xdr:cNvCxnSpPr/>
      </xdr:nvCxnSpPr>
      <xdr:spPr>
        <a:xfrm flipV="1">
          <a:off x="2019300" y="9795111"/>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81652</xdr:rowOff>
    </xdr:from>
    <xdr:to>
      <xdr:col>2</xdr:col>
      <xdr:colOff>638175</xdr:colOff>
      <xdr:row>57</xdr:row>
      <xdr:rowOff>86126</xdr:rowOff>
    </xdr:to>
    <xdr:cxnSp macro="">
      <xdr:nvCxnSpPr>
        <xdr:cNvPr id="130" name="直線コネクタ 129"/>
        <xdr:cNvCxnSpPr/>
      </xdr:nvCxnSpPr>
      <xdr:spPr>
        <a:xfrm>
          <a:off x="1130300" y="9854302"/>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101653</xdr:rowOff>
    </xdr:from>
    <xdr:to>
      <xdr:col>6</xdr:col>
      <xdr:colOff>561975</xdr:colOff>
      <xdr:row>57</xdr:row>
      <xdr:rowOff>31803</xdr:rowOff>
    </xdr:to>
    <xdr:sp macro="" textlink="">
      <xdr:nvSpPr>
        <xdr:cNvPr id="140" name="円/楕円 139"/>
        <xdr:cNvSpPr/>
      </xdr:nvSpPr>
      <xdr:spPr>
        <a:xfrm>
          <a:off x="4584700" y="97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80080</xdr:rowOff>
    </xdr:from>
    <xdr:ext cx="534377" cy="259045"/>
    <xdr:sp macro="" textlink="">
      <xdr:nvSpPr>
        <xdr:cNvPr id="141" name="物件費該当値テキスト"/>
        <xdr:cNvSpPr txBox="1"/>
      </xdr:nvSpPr>
      <xdr:spPr>
        <a:xfrm>
          <a:off x="4686300" y="968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48,219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92721</xdr:rowOff>
    </xdr:from>
    <xdr:to>
      <xdr:col>5</xdr:col>
      <xdr:colOff>409575</xdr:colOff>
      <xdr:row>57</xdr:row>
      <xdr:rowOff>22871</xdr:rowOff>
    </xdr:to>
    <xdr:sp macro="" textlink="">
      <xdr:nvSpPr>
        <xdr:cNvPr id="142" name="円/楕円 141"/>
        <xdr:cNvSpPr/>
      </xdr:nvSpPr>
      <xdr:spPr>
        <a:xfrm>
          <a:off x="3746500" y="96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13998</xdr:rowOff>
    </xdr:from>
    <xdr:ext cx="534377" cy="259045"/>
    <xdr:sp macro="" textlink="">
      <xdr:nvSpPr>
        <xdr:cNvPr id="143" name="テキスト ボックス 142"/>
        <xdr:cNvSpPr txBox="1"/>
      </xdr:nvSpPr>
      <xdr:spPr>
        <a:xfrm>
          <a:off x="3530111" y="978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143111</xdr:rowOff>
    </xdr:from>
    <xdr:to>
      <xdr:col>4</xdr:col>
      <xdr:colOff>206375</xdr:colOff>
      <xdr:row>57</xdr:row>
      <xdr:rowOff>73261</xdr:rowOff>
    </xdr:to>
    <xdr:sp macro="" textlink="">
      <xdr:nvSpPr>
        <xdr:cNvPr id="144" name="円/楕円 143"/>
        <xdr:cNvSpPr/>
      </xdr:nvSpPr>
      <xdr:spPr>
        <a:xfrm>
          <a:off x="2857500" y="97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64388</xdr:rowOff>
    </xdr:from>
    <xdr:ext cx="534377" cy="259045"/>
    <xdr:sp macro="" textlink="">
      <xdr:nvSpPr>
        <xdr:cNvPr id="145" name="テキスト ボックス 144"/>
        <xdr:cNvSpPr txBox="1"/>
      </xdr:nvSpPr>
      <xdr:spPr>
        <a:xfrm>
          <a:off x="2641111" y="983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35326</xdr:rowOff>
    </xdr:from>
    <xdr:to>
      <xdr:col>3</xdr:col>
      <xdr:colOff>3175</xdr:colOff>
      <xdr:row>57</xdr:row>
      <xdr:rowOff>136926</xdr:rowOff>
    </xdr:to>
    <xdr:sp macro="" textlink="">
      <xdr:nvSpPr>
        <xdr:cNvPr id="146" name="円/楕円 145"/>
        <xdr:cNvSpPr/>
      </xdr:nvSpPr>
      <xdr:spPr>
        <a:xfrm>
          <a:off x="1968500" y="9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128053</xdr:rowOff>
    </xdr:from>
    <xdr:ext cx="534377" cy="259045"/>
    <xdr:sp macro="" textlink="">
      <xdr:nvSpPr>
        <xdr:cNvPr id="147" name="テキスト ボックス 146"/>
        <xdr:cNvSpPr txBox="1"/>
      </xdr:nvSpPr>
      <xdr:spPr>
        <a:xfrm>
          <a:off x="1752111" y="99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30852</xdr:rowOff>
    </xdr:from>
    <xdr:to>
      <xdr:col>1</xdr:col>
      <xdr:colOff>485775</xdr:colOff>
      <xdr:row>57</xdr:row>
      <xdr:rowOff>132452</xdr:rowOff>
    </xdr:to>
    <xdr:sp macro="" textlink="">
      <xdr:nvSpPr>
        <xdr:cNvPr id="148" name="円/楕円 147"/>
        <xdr:cNvSpPr/>
      </xdr:nvSpPr>
      <xdr:spPr>
        <a:xfrm>
          <a:off x="1079500" y="98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123579</xdr:rowOff>
    </xdr:from>
    <xdr:ext cx="534377" cy="259045"/>
    <xdr:sp macro="" textlink="">
      <xdr:nvSpPr>
        <xdr:cNvPr id="149" name="テキスト ボックス 148"/>
        <xdr:cNvSpPr txBox="1"/>
      </xdr:nvSpPr>
      <xdr:spPr>
        <a:xfrm>
          <a:off x="863111" y="989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144729</xdr:rowOff>
    </xdr:from>
    <xdr:to>
      <xdr:col>6</xdr:col>
      <xdr:colOff>511175</xdr:colOff>
      <xdr:row>78</xdr:row>
      <xdr:rowOff>163506</xdr:rowOff>
    </xdr:to>
    <xdr:cxnSp macro="">
      <xdr:nvCxnSpPr>
        <xdr:cNvPr id="180" name="直線コネクタ 179"/>
        <xdr:cNvCxnSpPr/>
      </xdr:nvCxnSpPr>
      <xdr:spPr>
        <a:xfrm>
          <a:off x="3797300" y="13517829"/>
          <a:ext cx="8382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115599</xdr:rowOff>
    </xdr:from>
    <xdr:to>
      <xdr:col>5</xdr:col>
      <xdr:colOff>358775</xdr:colOff>
      <xdr:row>78</xdr:row>
      <xdr:rowOff>144729</xdr:rowOff>
    </xdr:to>
    <xdr:cxnSp macro="">
      <xdr:nvCxnSpPr>
        <xdr:cNvPr id="183" name="直線コネクタ 182"/>
        <xdr:cNvCxnSpPr/>
      </xdr:nvCxnSpPr>
      <xdr:spPr>
        <a:xfrm>
          <a:off x="2908300" y="13488699"/>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115599</xdr:rowOff>
    </xdr:from>
    <xdr:to>
      <xdr:col>4</xdr:col>
      <xdr:colOff>155575</xdr:colOff>
      <xdr:row>78</xdr:row>
      <xdr:rowOff>130425</xdr:rowOff>
    </xdr:to>
    <xdr:cxnSp macro="">
      <xdr:nvCxnSpPr>
        <xdr:cNvPr id="186" name="直線コネクタ 185"/>
        <xdr:cNvCxnSpPr/>
      </xdr:nvCxnSpPr>
      <xdr:spPr>
        <a:xfrm flipV="1">
          <a:off x="2019300" y="13488699"/>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130425</xdr:rowOff>
    </xdr:from>
    <xdr:to>
      <xdr:col>2</xdr:col>
      <xdr:colOff>638175</xdr:colOff>
      <xdr:row>78</xdr:row>
      <xdr:rowOff>149498</xdr:rowOff>
    </xdr:to>
    <xdr:cxnSp macro="">
      <xdr:nvCxnSpPr>
        <xdr:cNvPr id="189" name="直線コネクタ 188"/>
        <xdr:cNvCxnSpPr/>
      </xdr:nvCxnSpPr>
      <xdr:spPr>
        <a:xfrm flipV="1">
          <a:off x="1130300" y="13503525"/>
          <a:ext cx="889000" cy="1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112706</xdr:rowOff>
    </xdr:from>
    <xdr:to>
      <xdr:col>6</xdr:col>
      <xdr:colOff>561975</xdr:colOff>
      <xdr:row>79</xdr:row>
      <xdr:rowOff>42856</xdr:rowOff>
    </xdr:to>
    <xdr:sp macro="" textlink="">
      <xdr:nvSpPr>
        <xdr:cNvPr id="199" name="円/楕円 198"/>
        <xdr:cNvSpPr/>
      </xdr:nvSpPr>
      <xdr:spPr>
        <a:xfrm>
          <a:off x="4584700" y="134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27633</xdr:rowOff>
    </xdr:from>
    <xdr:ext cx="469744" cy="259045"/>
    <xdr:sp macro="" textlink="">
      <xdr:nvSpPr>
        <xdr:cNvPr id="200" name="維持補修費該当値テキスト"/>
        <xdr:cNvSpPr txBox="1"/>
      </xdr:nvSpPr>
      <xdr:spPr>
        <a:xfrm>
          <a:off x="4686300" y="134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93929</xdr:rowOff>
    </xdr:from>
    <xdr:to>
      <xdr:col>5</xdr:col>
      <xdr:colOff>409575</xdr:colOff>
      <xdr:row>79</xdr:row>
      <xdr:rowOff>24079</xdr:rowOff>
    </xdr:to>
    <xdr:sp macro="" textlink="">
      <xdr:nvSpPr>
        <xdr:cNvPr id="201" name="円/楕円 200"/>
        <xdr:cNvSpPr/>
      </xdr:nvSpPr>
      <xdr:spPr>
        <a:xfrm>
          <a:off x="3746500" y="134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15206</xdr:rowOff>
    </xdr:from>
    <xdr:ext cx="469744" cy="259045"/>
    <xdr:sp macro="" textlink="">
      <xdr:nvSpPr>
        <xdr:cNvPr id="202" name="テキスト ボックス 201"/>
        <xdr:cNvSpPr txBox="1"/>
      </xdr:nvSpPr>
      <xdr:spPr>
        <a:xfrm>
          <a:off x="3562427" y="135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64799</xdr:rowOff>
    </xdr:from>
    <xdr:to>
      <xdr:col>4</xdr:col>
      <xdr:colOff>206375</xdr:colOff>
      <xdr:row>78</xdr:row>
      <xdr:rowOff>166399</xdr:rowOff>
    </xdr:to>
    <xdr:sp macro="" textlink="">
      <xdr:nvSpPr>
        <xdr:cNvPr id="203" name="円/楕円 202"/>
        <xdr:cNvSpPr/>
      </xdr:nvSpPr>
      <xdr:spPr>
        <a:xfrm>
          <a:off x="2857500" y="134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11476</xdr:rowOff>
    </xdr:from>
    <xdr:ext cx="469744" cy="259045"/>
    <xdr:sp macro="" textlink="">
      <xdr:nvSpPr>
        <xdr:cNvPr id="204" name="テキスト ボックス 203"/>
        <xdr:cNvSpPr txBox="1"/>
      </xdr:nvSpPr>
      <xdr:spPr>
        <a:xfrm>
          <a:off x="2673427" y="13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79625</xdr:rowOff>
    </xdr:from>
    <xdr:to>
      <xdr:col>3</xdr:col>
      <xdr:colOff>3175</xdr:colOff>
      <xdr:row>79</xdr:row>
      <xdr:rowOff>9775</xdr:rowOff>
    </xdr:to>
    <xdr:sp macro="" textlink="">
      <xdr:nvSpPr>
        <xdr:cNvPr id="205" name="円/楕円 204"/>
        <xdr:cNvSpPr/>
      </xdr:nvSpPr>
      <xdr:spPr>
        <a:xfrm>
          <a:off x="1968500" y="134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902</xdr:rowOff>
    </xdr:from>
    <xdr:ext cx="469744" cy="259045"/>
    <xdr:sp macro="" textlink="">
      <xdr:nvSpPr>
        <xdr:cNvPr id="206" name="テキスト ボックス 205"/>
        <xdr:cNvSpPr txBox="1"/>
      </xdr:nvSpPr>
      <xdr:spPr>
        <a:xfrm>
          <a:off x="1784427" y="1354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98698</xdr:rowOff>
    </xdr:from>
    <xdr:to>
      <xdr:col>1</xdr:col>
      <xdr:colOff>485775</xdr:colOff>
      <xdr:row>79</xdr:row>
      <xdr:rowOff>28848</xdr:rowOff>
    </xdr:to>
    <xdr:sp macro="" textlink="">
      <xdr:nvSpPr>
        <xdr:cNvPr id="207" name="円/楕円 206"/>
        <xdr:cNvSpPr/>
      </xdr:nvSpPr>
      <xdr:spPr>
        <a:xfrm>
          <a:off x="1079500" y="134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19975</xdr:rowOff>
    </xdr:from>
    <xdr:ext cx="469744" cy="259045"/>
    <xdr:sp macro="" textlink="">
      <xdr:nvSpPr>
        <xdr:cNvPr id="208" name="テキスト ボックス 207"/>
        <xdr:cNvSpPr txBox="1"/>
      </xdr:nvSpPr>
      <xdr:spPr>
        <a:xfrm>
          <a:off x="895427" y="1356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160551</xdr:rowOff>
    </xdr:from>
    <xdr:to>
      <xdr:col>6</xdr:col>
      <xdr:colOff>511175</xdr:colOff>
      <xdr:row>97</xdr:row>
      <xdr:rowOff>69993</xdr:rowOff>
    </xdr:to>
    <xdr:cxnSp macro="">
      <xdr:nvCxnSpPr>
        <xdr:cNvPr id="240" name="直線コネクタ 239"/>
        <xdr:cNvCxnSpPr/>
      </xdr:nvCxnSpPr>
      <xdr:spPr>
        <a:xfrm flipV="1">
          <a:off x="3797300" y="16619751"/>
          <a:ext cx="838200" cy="8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69993</xdr:rowOff>
    </xdr:from>
    <xdr:to>
      <xdr:col>5</xdr:col>
      <xdr:colOff>358775</xdr:colOff>
      <xdr:row>97</xdr:row>
      <xdr:rowOff>153988</xdr:rowOff>
    </xdr:to>
    <xdr:cxnSp macro="">
      <xdr:nvCxnSpPr>
        <xdr:cNvPr id="243" name="直線コネクタ 242"/>
        <xdr:cNvCxnSpPr/>
      </xdr:nvCxnSpPr>
      <xdr:spPr>
        <a:xfrm flipV="1">
          <a:off x="2908300" y="16700643"/>
          <a:ext cx="889000" cy="8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153988</xdr:rowOff>
    </xdr:from>
    <xdr:to>
      <xdr:col>4</xdr:col>
      <xdr:colOff>155575</xdr:colOff>
      <xdr:row>98</xdr:row>
      <xdr:rowOff>74581</xdr:rowOff>
    </xdr:to>
    <xdr:cxnSp macro="">
      <xdr:nvCxnSpPr>
        <xdr:cNvPr id="246" name="直線コネクタ 245"/>
        <xdr:cNvCxnSpPr/>
      </xdr:nvCxnSpPr>
      <xdr:spPr>
        <a:xfrm flipV="1">
          <a:off x="2019300" y="16784638"/>
          <a:ext cx="889000" cy="9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74581</xdr:rowOff>
    </xdr:from>
    <xdr:to>
      <xdr:col>2</xdr:col>
      <xdr:colOff>638175</xdr:colOff>
      <xdr:row>98</xdr:row>
      <xdr:rowOff>123470</xdr:rowOff>
    </xdr:to>
    <xdr:cxnSp macro="">
      <xdr:nvCxnSpPr>
        <xdr:cNvPr id="249" name="直線コネクタ 248"/>
        <xdr:cNvCxnSpPr/>
      </xdr:nvCxnSpPr>
      <xdr:spPr>
        <a:xfrm flipV="1">
          <a:off x="1130300" y="16876681"/>
          <a:ext cx="889000" cy="4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109751</xdr:rowOff>
    </xdr:from>
    <xdr:to>
      <xdr:col>6</xdr:col>
      <xdr:colOff>561975</xdr:colOff>
      <xdr:row>97</xdr:row>
      <xdr:rowOff>39901</xdr:rowOff>
    </xdr:to>
    <xdr:sp macro="" textlink="">
      <xdr:nvSpPr>
        <xdr:cNvPr id="259" name="円/楕円 258"/>
        <xdr:cNvSpPr/>
      </xdr:nvSpPr>
      <xdr:spPr>
        <a:xfrm>
          <a:off x="4584700" y="165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88178</xdr:rowOff>
    </xdr:from>
    <xdr:ext cx="534377" cy="259045"/>
    <xdr:sp macro="" textlink="">
      <xdr:nvSpPr>
        <xdr:cNvPr id="260" name="扶助費該当値テキスト"/>
        <xdr:cNvSpPr txBox="1"/>
      </xdr:nvSpPr>
      <xdr:spPr>
        <a:xfrm>
          <a:off x="4686300" y="1654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19193</xdr:rowOff>
    </xdr:from>
    <xdr:to>
      <xdr:col>5</xdr:col>
      <xdr:colOff>409575</xdr:colOff>
      <xdr:row>97</xdr:row>
      <xdr:rowOff>120793</xdr:rowOff>
    </xdr:to>
    <xdr:sp macro="" textlink="">
      <xdr:nvSpPr>
        <xdr:cNvPr id="261" name="円/楕円 260"/>
        <xdr:cNvSpPr/>
      </xdr:nvSpPr>
      <xdr:spPr>
        <a:xfrm>
          <a:off x="3746500" y="166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111920</xdr:rowOff>
    </xdr:from>
    <xdr:ext cx="534377" cy="259045"/>
    <xdr:sp macro="" textlink="">
      <xdr:nvSpPr>
        <xdr:cNvPr id="262" name="テキスト ボックス 261"/>
        <xdr:cNvSpPr txBox="1"/>
      </xdr:nvSpPr>
      <xdr:spPr>
        <a:xfrm>
          <a:off x="3530111" y="1674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103188</xdr:rowOff>
    </xdr:from>
    <xdr:to>
      <xdr:col>4</xdr:col>
      <xdr:colOff>206375</xdr:colOff>
      <xdr:row>98</xdr:row>
      <xdr:rowOff>33338</xdr:rowOff>
    </xdr:to>
    <xdr:sp macro="" textlink="">
      <xdr:nvSpPr>
        <xdr:cNvPr id="263" name="円/楕円 262"/>
        <xdr:cNvSpPr/>
      </xdr:nvSpPr>
      <xdr:spPr>
        <a:xfrm>
          <a:off x="2857500" y="167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24465</xdr:rowOff>
    </xdr:from>
    <xdr:ext cx="534377" cy="259045"/>
    <xdr:sp macro="" textlink="">
      <xdr:nvSpPr>
        <xdr:cNvPr id="264" name="テキスト ボックス 263"/>
        <xdr:cNvSpPr txBox="1"/>
      </xdr:nvSpPr>
      <xdr:spPr>
        <a:xfrm>
          <a:off x="2641111" y="168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23781</xdr:rowOff>
    </xdr:from>
    <xdr:to>
      <xdr:col>3</xdr:col>
      <xdr:colOff>3175</xdr:colOff>
      <xdr:row>98</xdr:row>
      <xdr:rowOff>125381</xdr:rowOff>
    </xdr:to>
    <xdr:sp macro="" textlink="">
      <xdr:nvSpPr>
        <xdr:cNvPr id="265" name="円/楕円 264"/>
        <xdr:cNvSpPr/>
      </xdr:nvSpPr>
      <xdr:spPr>
        <a:xfrm>
          <a:off x="1968500" y="168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116508</xdr:rowOff>
    </xdr:from>
    <xdr:ext cx="534377" cy="259045"/>
    <xdr:sp macro="" textlink="">
      <xdr:nvSpPr>
        <xdr:cNvPr id="266" name="テキスト ボックス 265"/>
        <xdr:cNvSpPr txBox="1"/>
      </xdr:nvSpPr>
      <xdr:spPr>
        <a:xfrm>
          <a:off x="1752111" y="169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72670</xdr:rowOff>
    </xdr:from>
    <xdr:to>
      <xdr:col>1</xdr:col>
      <xdr:colOff>485775</xdr:colOff>
      <xdr:row>99</xdr:row>
      <xdr:rowOff>2820</xdr:rowOff>
    </xdr:to>
    <xdr:sp macro="" textlink="">
      <xdr:nvSpPr>
        <xdr:cNvPr id="267" name="円/楕円 266"/>
        <xdr:cNvSpPr/>
      </xdr:nvSpPr>
      <xdr:spPr>
        <a:xfrm>
          <a:off x="1079500" y="168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165397</xdr:rowOff>
    </xdr:from>
    <xdr:ext cx="534377" cy="259045"/>
    <xdr:sp macro="" textlink="">
      <xdr:nvSpPr>
        <xdr:cNvPr id="268" name="テキスト ボックス 267"/>
        <xdr:cNvSpPr txBox="1"/>
      </xdr:nvSpPr>
      <xdr:spPr>
        <a:xfrm>
          <a:off x="863111" y="1696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136690</xdr:rowOff>
    </xdr:from>
    <xdr:to>
      <xdr:col>15</xdr:col>
      <xdr:colOff>180975</xdr:colOff>
      <xdr:row>37</xdr:row>
      <xdr:rowOff>6007</xdr:rowOff>
    </xdr:to>
    <xdr:cxnSp macro="">
      <xdr:nvCxnSpPr>
        <xdr:cNvPr id="297" name="直線コネクタ 296"/>
        <xdr:cNvCxnSpPr/>
      </xdr:nvCxnSpPr>
      <xdr:spPr>
        <a:xfrm>
          <a:off x="9639300" y="6308890"/>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136690</xdr:rowOff>
    </xdr:from>
    <xdr:to>
      <xdr:col>14</xdr:col>
      <xdr:colOff>28575</xdr:colOff>
      <xdr:row>37</xdr:row>
      <xdr:rowOff>49441</xdr:rowOff>
    </xdr:to>
    <xdr:cxnSp macro="">
      <xdr:nvCxnSpPr>
        <xdr:cNvPr id="300" name="直線コネクタ 299"/>
        <xdr:cNvCxnSpPr/>
      </xdr:nvCxnSpPr>
      <xdr:spPr>
        <a:xfrm flipV="1">
          <a:off x="8750300" y="6308890"/>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158318</xdr:rowOff>
    </xdr:from>
    <xdr:to>
      <xdr:col>12</xdr:col>
      <xdr:colOff>511175</xdr:colOff>
      <xdr:row>37</xdr:row>
      <xdr:rowOff>49441</xdr:rowOff>
    </xdr:to>
    <xdr:cxnSp macro="">
      <xdr:nvCxnSpPr>
        <xdr:cNvPr id="303" name="直線コネクタ 302"/>
        <xdr:cNvCxnSpPr/>
      </xdr:nvCxnSpPr>
      <xdr:spPr>
        <a:xfrm>
          <a:off x="7861300" y="6330518"/>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158318</xdr:rowOff>
    </xdr:from>
    <xdr:to>
      <xdr:col>11</xdr:col>
      <xdr:colOff>307975</xdr:colOff>
      <xdr:row>37</xdr:row>
      <xdr:rowOff>48235</xdr:rowOff>
    </xdr:to>
    <xdr:cxnSp macro="">
      <xdr:nvCxnSpPr>
        <xdr:cNvPr id="306" name="直線コネクタ 305"/>
        <xdr:cNvCxnSpPr/>
      </xdr:nvCxnSpPr>
      <xdr:spPr>
        <a:xfrm flipV="1">
          <a:off x="6972300" y="6330518"/>
          <a:ext cx="889000" cy="6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126657</xdr:rowOff>
    </xdr:from>
    <xdr:to>
      <xdr:col>15</xdr:col>
      <xdr:colOff>231775</xdr:colOff>
      <xdr:row>37</xdr:row>
      <xdr:rowOff>56807</xdr:rowOff>
    </xdr:to>
    <xdr:sp macro="" textlink="">
      <xdr:nvSpPr>
        <xdr:cNvPr id="316" name="円/楕円 315"/>
        <xdr:cNvSpPr/>
      </xdr:nvSpPr>
      <xdr:spPr>
        <a:xfrm>
          <a:off x="10426700" y="62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105084</xdr:rowOff>
    </xdr:from>
    <xdr:ext cx="534377" cy="259045"/>
    <xdr:sp macro="" textlink="">
      <xdr:nvSpPr>
        <xdr:cNvPr id="317" name="補助費等該当値テキスト"/>
        <xdr:cNvSpPr txBox="1"/>
      </xdr:nvSpPr>
      <xdr:spPr>
        <a:xfrm>
          <a:off x="10528300" y="627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30,027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85890</xdr:rowOff>
    </xdr:from>
    <xdr:to>
      <xdr:col>14</xdr:col>
      <xdr:colOff>79375</xdr:colOff>
      <xdr:row>37</xdr:row>
      <xdr:rowOff>16040</xdr:rowOff>
    </xdr:to>
    <xdr:sp macro="" textlink="">
      <xdr:nvSpPr>
        <xdr:cNvPr id="318" name="円/楕円 317"/>
        <xdr:cNvSpPr/>
      </xdr:nvSpPr>
      <xdr:spPr>
        <a:xfrm>
          <a:off x="9588500" y="62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7167</xdr:rowOff>
    </xdr:from>
    <xdr:ext cx="534377" cy="259045"/>
    <xdr:sp macro="" textlink="">
      <xdr:nvSpPr>
        <xdr:cNvPr id="319" name="テキスト ボックス 318"/>
        <xdr:cNvSpPr txBox="1"/>
      </xdr:nvSpPr>
      <xdr:spPr>
        <a:xfrm>
          <a:off x="9372111" y="635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170091</xdr:rowOff>
    </xdr:from>
    <xdr:to>
      <xdr:col>12</xdr:col>
      <xdr:colOff>561975</xdr:colOff>
      <xdr:row>37</xdr:row>
      <xdr:rowOff>100241</xdr:rowOff>
    </xdr:to>
    <xdr:sp macro="" textlink="">
      <xdr:nvSpPr>
        <xdr:cNvPr id="320" name="円/楕円 319"/>
        <xdr:cNvSpPr/>
      </xdr:nvSpPr>
      <xdr:spPr>
        <a:xfrm>
          <a:off x="8699500" y="63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91368</xdr:rowOff>
    </xdr:from>
    <xdr:ext cx="534377" cy="259045"/>
    <xdr:sp macro="" textlink="">
      <xdr:nvSpPr>
        <xdr:cNvPr id="321" name="テキスト ボックス 320"/>
        <xdr:cNvSpPr txBox="1"/>
      </xdr:nvSpPr>
      <xdr:spPr>
        <a:xfrm>
          <a:off x="8483111" y="643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107518</xdr:rowOff>
    </xdr:from>
    <xdr:to>
      <xdr:col>11</xdr:col>
      <xdr:colOff>358775</xdr:colOff>
      <xdr:row>37</xdr:row>
      <xdr:rowOff>37668</xdr:rowOff>
    </xdr:to>
    <xdr:sp macro="" textlink="">
      <xdr:nvSpPr>
        <xdr:cNvPr id="322" name="円/楕円 321"/>
        <xdr:cNvSpPr/>
      </xdr:nvSpPr>
      <xdr:spPr>
        <a:xfrm>
          <a:off x="7810500" y="62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28795</xdr:rowOff>
    </xdr:from>
    <xdr:ext cx="534377" cy="259045"/>
    <xdr:sp macro="" textlink="">
      <xdr:nvSpPr>
        <xdr:cNvPr id="323" name="テキスト ボックス 322"/>
        <xdr:cNvSpPr txBox="1"/>
      </xdr:nvSpPr>
      <xdr:spPr>
        <a:xfrm>
          <a:off x="7594111" y="63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168885</xdr:rowOff>
    </xdr:from>
    <xdr:to>
      <xdr:col>10</xdr:col>
      <xdr:colOff>155575</xdr:colOff>
      <xdr:row>37</xdr:row>
      <xdr:rowOff>99035</xdr:rowOff>
    </xdr:to>
    <xdr:sp macro="" textlink="">
      <xdr:nvSpPr>
        <xdr:cNvPr id="324" name="円/楕円 323"/>
        <xdr:cNvSpPr/>
      </xdr:nvSpPr>
      <xdr:spPr>
        <a:xfrm>
          <a:off x="6921500" y="63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90162</xdr:rowOff>
    </xdr:from>
    <xdr:ext cx="534377" cy="259045"/>
    <xdr:sp macro="" textlink="">
      <xdr:nvSpPr>
        <xdr:cNvPr id="325" name="テキスト ボックス 324"/>
        <xdr:cNvSpPr txBox="1"/>
      </xdr:nvSpPr>
      <xdr:spPr>
        <a:xfrm>
          <a:off x="6705111" y="64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11295</xdr:rowOff>
    </xdr:from>
    <xdr:to>
      <xdr:col>15</xdr:col>
      <xdr:colOff>180975</xdr:colOff>
      <xdr:row>57</xdr:row>
      <xdr:rowOff>28478</xdr:rowOff>
    </xdr:to>
    <xdr:cxnSp macro="">
      <xdr:nvCxnSpPr>
        <xdr:cNvPr id="354" name="直線コネクタ 353"/>
        <xdr:cNvCxnSpPr/>
      </xdr:nvCxnSpPr>
      <xdr:spPr>
        <a:xfrm>
          <a:off x="9639300" y="9612495"/>
          <a:ext cx="838200" cy="18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11295</xdr:rowOff>
    </xdr:from>
    <xdr:to>
      <xdr:col>14</xdr:col>
      <xdr:colOff>28575</xdr:colOff>
      <xdr:row>56</xdr:row>
      <xdr:rowOff>135669</xdr:rowOff>
    </xdr:to>
    <xdr:cxnSp macro="">
      <xdr:nvCxnSpPr>
        <xdr:cNvPr id="357" name="直線コネクタ 356"/>
        <xdr:cNvCxnSpPr/>
      </xdr:nvCxnSpPr>
      <xdr:spPr>
        <a:xfrm flipV="1">
          <a:off x="8750300" y="9612495"/>
          <a:ext cx="889000" cy="1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135669</xdr:rowOff>
    </xdr:from>
    <xdr:to>
      <xdr:col>12</xdr:col>
      <xdr:colOff>511175</xdr:colOff>
      <xdr:row>57</xdr:row>
      <xdr:rowOff>15242</xdr:rowOff>
    </xdr:to>
    <xdr:cxnSp macro="">
      <xdr:nvCxnSpPr>
        <xdr:cNvPr id="360" name="直線コネクタ 359"/>
        <xdr:cNvCxnSpPr/>
      </xdr:nvCxnSpPr>
      <xdr:spPr>
        <a:xfrm flipV="1">
          <a:off x="7861300" y="9736869"/>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110256</xdr:rowOff>
    </xdr:from>
    <xdr:to>
      <xdr:col>11</xdr:col>
      <xdr:colOff>307975</xdr:colOff>
      <xdr:row>57</xdr:row>
      <xdr:rowOff>15242</xdr:rowOff>
    </xdr:to>
    <xdr:cxnSp macro="">
      <xdr:nvCxnSpPr>
        <xdr:cNvPr id="363" name="直線コネクタ 362"/>
        <xdr:cNvCxnSpPr/>
      </xdr:nvCxnSpPr>
      <xdr:spPr>
        <a:xfrm>
          <a:off x="6972300" y="9711456"/>
          <a:ext cx="889000" cy="7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149128</xdr:rowOff>
    </xdr:from>
    <xdr:to>
      <xdr:col>15</xdr:col>
      <xdr:colOff>231775</xdr:colOff>
      <xdr:row>57</xdr:row>
      <xdr:rowOff>79278</xdr:rowOff>
    </xdr:to>
    <xdr:sp macro="" textlink="">
      <xdr:nvSpPr>
        <xdr:cNvPr id="373" name="円/楕円 372"/>
        <xdr:cNvSpPr/>
      </xdr:nvSpPr>
      <xdr:spPr>
        <a:xfrm>
          <a:off x="10426700" y="975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127555</xdr:rowOff>
    </xdr:from>
    <xdr:ext cx="534377" cy="259045"/>
    <xdr:sp macro="" textlink="">
      <xdr:nvSpPr>
        <xdr:cNvPr id="374" name="普通建設事業費該当値テキスト"/>
        <xdr:cNvSpPr txBox="1"/>
      </xdr:nvSpPr>
      <xdr:spPr>
        <a:xfrm>
          <a:off x="10528300" y="97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47,096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131945</xdr:rowOff>
    </xdr:from>
    <xdr:to>
      <xdr:col>14</xdr:col>
      <xdr:colOff>79375</xdr:colOff>
      <xdr:row>56</xdr:row>
      <xdr:rowOff>62095</xdr:rowOff>
    </xdr:to>
    <xdr:sp macro="" textlink="">
      <xdr:nvSpPr>
        <xdr:cNvPr id="375" name="円/楕円 374"/>
        <xdr:cNvSpPr/>
      </xdr:nvSpPr>
      <xdr:spPr>
        <a:xfrm>
          <a:off x="9588500" y="95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53222</xdr:rowOff>
    </xdr:from>
    <xdr:ext cx="534377" cy="259045"/>
    <xdr:sp macro="" textlink="">
      <xdr:nvSpPr>
        <xdr:cNvPr id="376" name="テキスト ボックス 375"/>
        <xdr:cNvSpPr txBox="1"/>
      </xdr:nvSpPr>
      <xdr:spPr>
        <a:xfrm>
          <a:off x="9372111" y="96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84869</xdr:rowOff>
    </xdr:from>
    <xdr:to>
      <xdr:col>12</xdr:col>
      <xdr:colOff>561975</xdr:colOff>
      <xdr:row>57</xdr:row>
      <xdr:rowOff>15019</xdr:rowOff>
    </xdr:to>
    <xdr:sp macro="" textlink="">
      <xdr:nvSpPr>
        <xdr:cNvPr id="377" name="円/楕円 376"/>
        <xdr:cNvSpPr/>
      </xdr:nvSpPr>
      <xdr:spPr>
        <a:xfrm>
          <a:off x="8699500" y="96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6146</xdr:rowOff>
    </xdr:from>
    <xdr:ext cx="534377" cy="259045"/>
    <xdr:sp macro="" textlink="">
      <xdr:nvSpPr>
        <xdr:cNvPr id="378" name="テキスト ボックス 377"/>
        <xdr:cNvSpPr txBox="1"/>
      </xdr:nvSpPr>
      <xdr:spPr>
        <a:xfrm>
          <a:off x="8483111" y="97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135892</xdr:rowOff>
    </xdr:from>
    <xdr:to>
      <xdr:col>11</xdr:col>
      <xdr:colOff>358775</xdr:colOff>
      <xdr:row>57</xdr:row>
      <xdr:rowOff>66042</xdr:rowOff>
    </xdr:to>
    <xdr:sp macro="" textlink="">
      <xdr:nvSpPr>
        <xdr:cNvPr id="379" name="円/楕円 378"/>
        <xdr:cNvSpPr/>
      </xdr:nvSpPr>
      <xdr:spPr>
        <a:xfrm>
          <a:off x="7810500" y="973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57169</xdr:rowOff>
    </xdr:from>
    <xdr:ext cx="534377" cy="259045"/>
    <xdr:sp macro="" textlink="">
      <xdr:nvSpPr>
        <xdr:cNvPr id="380" name="テキスト ボックス 379"/>
        <xdr:cNvSpPr txBox="1"/>
      </xdr:nvSpPr>
      <xdr:spPr>
        <a:xfrm>
          <a:off x="7594111" y="98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59456</xdr:rowOff>
    </xdr:from>
    <xdr:to>
      <xdr:col>10</xdr:col>
      <xdr:colOff>155575</xdr:colOff>
      <xdr:row>56</xdr:row>
      <xdr:rowOff>161056</xdr:rowOff>
    </xdr:to>
    <xdr:sp macro="" textlink="">
      <xdr:nvSpPr>
        <xdr:cNvPr id="381" name="円/楕円 380"/>
        <xdr:cNvSpPr/>
      </xdr:nvSpPr>
      <xdr:spPr>
        <a:xfrm>
          <a:off x="6921500" y="96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6133</xdr:rowOff>
    </xdr:from>
    <xdr:ext cx="534377" cy="259045"/>
    <xdr:sp macro="" textlink="">
      <xdr:nvSpPr>
        <xdr:cNvPr id="382" name="テキスト ボックス 381"/>
        <xdr:cNvSpPr txBox="1"/>
      </xdr:nvSpPr>
      <xdr:spPr>
        <a:xfrm>
          <a:off x="6705111" y="94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95276</xdr:rowOff>
    </xdr:from>
    <xdr:to>
      <xdr:col>15</xdr:col>
      <xdr:colOff>180975</xdr:colOff>
      <xdr:row>75</xdr:row>
      <xdr:rowOff>74949</xdr:rowOff>
    </xdr:to>
    <xdr:cxnSp macro="">
      <xdr:nvCxnSpPr>
        <xdr:cNvPr id="411" name="直線コネクタ 410"/>
        <xdr:cNvCxnSpPr/>
      </xdr:nvCxnSpPr>
      <xdr:spPr>
        <a:xfrm>
          <a:off x="9639300" y="12611126"/>
          <a:ext cx="838200" cy="3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95276</xdr:rowOff>
    </xdr:from>
    <xdr:to>
      <xdr:col>14</xdr:col>
      <xdr:colOff>28575</xdr:colOff>
      <xdr:row>79</xdr:row>
      <xdr:rowOff>44450</xdr:rowOff>
    </xdr:to>
    <xdr:cxnSp macro="">
      <xdr:nvCxnSpPr>
        <xdr:cNvPr id="414" name="直線コネクタ 413"/>
        <xdr:cNvCxnSpPr/>
      </xdr:nvCxnSpPr>
      <xdr:spPr>
        <a:xfrm flipV="1">
          <a:off x="8750300" y="12611126"/>
          <a:ext cx="889000" cy="97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55554</xdr:rowOff>
    </xdr:from>
    <xdr:ext cx="534377" cy="259045"/>
    <xdr:sp macro="" textlink="">
      <xdr:nvSpPr>
        <xdr:cNvPr id="416" name="テキスト ボックス 415"/>
        <xdr:cNvSpPr txBox="1"/>
      </xdr:nvSpPr>
      <xdr:spPr>
        <a:xfrm>
          <a:off x="9372111" y="127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24149</xdr:rowOff>
    </xdr:from>
    <xdr:to>
      <xdr:col>15</xdr:col>
      <xdr:colOff>231775</xdr:colOff>
      <xdr:row>75</xdr:row>
      <xdr:rowOff>125749</xdr:rowOff>
    </xdr:to>
    <xdr:sp macro="" textlink="">
      <xdr:nvSpPr>
        <xdr:cNvPr id="424" name="円/楕円 423"/>
        <xdr:cNvSpPr/>
      </xdr:nvSpPr>
      <xdr:spPr>
        <a:xfrm>
          <a:off x="10426700" y="128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47026</xdr:rowOff>
    </xdr:from>
    <xdr:ext cx="534377" cy="259045"/>
    <xdr:sp macro="" textlink="">
      <xdr:nvSpPr>
        <xdr:cNvPr id="425" name="普通建設事業費 （ うち新規整備　）該当値テキスト"/>
        <xdr:cNvSpPr txBox="1"/>
      </xdr:nvSpPr>
      <xdr:spPr>
        <a:xfrm>
          <a:off x="10528300" y="127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34,399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44476</xdr:rowOff>
    </xdr:from>
    <xdr:to>
      <xdr:col>14</xdr:col>
      <xdr:colOff>79375</xdr:colOff>
      <xdr:row>73</xdr:row>
      <xdr:rowOff>146076</xdr:rowOff>
    </xdr:to>
    <xdr:sp macro="" textlink="">
      <xdr:nvSpPr>
        <xdr:cNvPr id="426" name="円/楕円 425"/>
        <xdr:cNvSpPr/>
      </xdr:nvSpPr>
      <xdr:spPr>
        <a:xfrm>
          <a:off x="9588500" y="125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162603</xdr:rowOff>
    </xdr:from>
    <xdr:ext cx="534377" cy="259045"/>
    <xdr:sp macro="" textlink="">
      <xdr:nvSpPr>
        <xdr:cNvPr id="427" name="テキスト ボックス 426"/>
        <xdr:cNvSpPr txBox="1"/>
      </xdr:nvSpPr>
      <xdr:spPr>
        <a:xfrm>
          <a:off x="9372111" y="1233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8" name="円/楕円 427"/>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29" name="テキスト ボックス 428"/>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24422</xdr:rowOff>
    </xdr:from>
    <xdr:to>
      <xdr:col>15</xdr:col>
      <xdr:colOff>180975</xdr:colOff>
      <xdr:row>98</xdr:row>
      <xdr:rowOff>124434</xdr:rowOff>
    </xdr:to>
    <xdr:cxnSp macro="">
      <xdr:nvCxnSpPr>
        <xdr:cNvPr id="458" name="直線コネクタ 457"/>
        <xdr:cNvCxnSpPr/>
      </xdr:nvCxnSpPr>
      <xdr:spPr>
        <a:xfrm>
          <a:off x="9639300" y="16826522"/>
          <a:ext cx="8382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60007</xdr:rowOff>
    </xdr:from>
    <xdr:to>
      <xdr:col>14</xdr:col>
      <xdr:colOff>28575</xdr:colOff>
      <xdr:row>98</xdr:row>
      <xdr:rowOff>24422</xdr:rowOff>
    </xdr:to>
    <xdr:cxnSp macro="">
      <xdr:nvCxnSpPr>
        <xdr:cNvPr id="461" name="直線コネクタ 460"/>
        <xdr:cNvCxnSpPr/>
      </xdr:nvCxnSpPr>
      <xdr:spPr>
        <a:xfrm>
          <a:off x="8750300" y="16347757"/>
          <a:ext cx="889000" cy="4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73634</xdr:rowOff>
    </xdr:from>
    <xdr:to>
      <xdr:col>15</xdr:col>
      <xdr:colOff>231775</xdr:colOff>
      <xdr:row>99</xdr:row>
      <xdr:rowOff>3784</xdr:rowOff>
    </xdr:to>
    <xdr:sp macro="" textlink="">
      <xdr:nvSpPr>
        <xdr:cNvPr id="471" name="円/楕円 470"/>
        <xdr:cNvSpPr/>
      </xdr:nvSpPr>
      <xdr:spPr>
        <a:xfrm>
          <a:off x="10426700" y="168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160011</xdr:rowOff>
    </xdr:from>
    <xdr:ext cx="469744" cy="259045"/>
    <xdr:sp macro="" textlink="">
      <xdr:nvSpPr>
        <xdr:cNvPr id="472" name="普通建設事業費 （ うち更新整備　）該当値テキスト"/>
        <xdr:cNvSpPr txBox="1"/>
      </xdr:nvSpPr>
      <xdr:spPr>
        <a:xfrm>
          <a:off x="10528300" y="1679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145072</xdr:rowOff>
    </xdr:from>
    <xdr:to>
      <xdr:col>14</xdr:col>
      <xdr:colOff>79375</xdr:colOff>
      <xdr:row>98</xdr:row>
      <xdr:rowOff>75222</xdr:rowOff>
    </xdr:to>
    <xdr:sp macro="" textlink="">
      <xdr:nvSpPr>
        <xdr:cNvPr id="473" name="円/楕円 472"/>
        <xdr:cNvSpPr/>
      </xdr:nvSpPr>
      <xdr:spPr>
        <a:xfrm>
          <a:off x="9588500" y="167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66349</xdr:rowOff>
    </xdr:from>
    <xdr:ext cx="534377" cy="259045"/>
    <xdr:sp macro="" textlink="">
      <xdr:nvSpPr>
        <xdr:cNvPr id="474" name="テキスト ボックス 473"/>
        <xdr:cNvSpPr txBox="1"/>
      </xdr:nvSpPr>
      <xdr:spPr>
        <a:xfrm>
          <a:off x="9372111" y="1686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9207</xdr:rowOff>
    </xdr:from>
    <xdr:to>
      <xdr:col>12</xdr:col>
      <xdr:colOff>561975</xdr:colOff>
      <xdr:row>95</xdr:row>
      <xdr:rowOff>110807</xdr:rowOff>
    </xdr:to>
    <xdr:sp macro="" textlink="">
      <xdr:nvSpPr>
        <xdr:cNvPr id="475" name="円/楕円 474"/>
        <xdr:cNvSpPr/>
      </xdr:nvSpPr>
      <xdr:spPr>
        <a:xfrm>
          <a:off x="8699500" y="162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127334</xdr:rowOff>
    </xdr:from>
    <xdr:ext cx="534377" cy="259045"/>
    <xdr:sp macro="" textlink="">
      <xdr:nvSpPr>
        <xdr:cNvPr id="476" name="テキスト ボックス 475"/>
        <xdr:cNvSpPr txBox="1"/>
      </xdr:nvSpPr>
      <xdr:spPr>
        <a:xfrm>
          <a:off x="8483111" y="1607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121024</xdr:rowOff>
    </xdr:from>
    <xdr:to>
      <xdr:col>23</xdr:col>
      <xdr:colOff>517525</xdr:colOff>
      <xdr:row>38</xdr:row>
      <xdr:rowOff>126624</xdr:rowOff>
    </xdr:to>
    <xdr:cxnSp macro="">
      <xdr:nvCxnSpPr>
        <xdr:cNvPr id="503" name="直線コネクタ 502"/>
        <xdr:cNvCxnSpPr/>
      </xdr:nvCxnSpPr>
      <xdr:spPr>
        <a:xfrm>
          <a:off x="15481300" y="6636124"/>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121024</xdr:rowOff>
    </xdr:from>
    <xdr:to>
      <xdr:col>22</xdr:col>
      <xdr:colOff>365125</xdr:colOff>
      <xdr:row>38</xdr:row>
      <xdr:rowOff>124109</xdr:rowOff>
    </xdr:to>
    <xdr:cxnSp macro="">
      <xdr:nvCxnSpPr>
        <xdr:cNvPr id="506" name="直線コネクタ 505"/>
        <xdr:cNvCxnSpPr/>
      </xdr:nvCxnSpPr>
      <xdr:spPr>
        <a:xfrm flipV="1">
          <a:off x="14592300" y="6636124"/>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124109</xdr:rowOff>
    </xdr:from>
    <xdr:to>
      <xdr:col>21</xdr:col>
      <xdr:colOff>161925</xdr:colOff>
      <xdr:row>38</xdr:row>
      <xdr:rowOff>139700</xdr:rowOff>
    </xdr:to>
    <xdr:cxnSp macro="">
      <xdr:nvCxnSpPr>
        <xdr:cNvPr id="509" name="直線コネクタ 508"/>
        <xdr:cNvCxnSpPr/>
      </xdr:nvCxnSpPr>
      <xdr:spPr>
        <a:xfrm flipV="1">
          <a:off x="13703300" y="6639209"/>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87305</xdr:rowOff>
    </xdr:from>
    <xdr:to>
      <xdr:col>19</xdr:col>
      <xdr:colOff>644525</xdr:colOff>
      <xdr:row>38</xdr:row>
      <xdr:rowOff>139700</xdr:rowOff>
    </xdr:to>
    <xdr:cxnSp macro="">
      <xdr:nvCxnSpPr>
        <xdr:cNvPr id="512" name="直線コネクタ 511"/>
        <xdr:cNvCxnSpPr/>
      </xdr:nvCxnSpPr>
      <xdr:spPr>
        <a:xfrm>
          <a:off x="12814300" y="6602405"/>
          <a:ext cx="8890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75824</xdr:rowOff>
    </xdr:from>
    <xdr:to>
      <xdr:col>23</xdr:col>
      <xdr:colOff>568325</xdr:colOff>
      <xdr:row>39</xdr:row>
      <xdr:rowOff>5974</xdr:rowOff>
    </xdr:to>
    <xdr:sp macro="" textlink="">
      <xdr:nvSpPr>
        <xdr:cNvPr id="522" name="円/楕円 521"/>
        <xdr:cNvSpPr/>
      </xdr:nvSpPr>
      <xdr:spPr>
        <a:xfrm>
          <a:off x="16268700" y="65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378565" cy="259045"/>
    <xdr:sp macro="" textlink="">
      <xdr:nvSpPr>
        <xdr:cNvPr id="523" name="災害復旧事業費該当値テキスト"/>
        <xdr:cNvSpPr txBox="1"/>
      </xdr:nvSpPr>
      <xdr:spPr>
        <a:xfrm>
          <a:off x="16370300" y="652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70224</xdr:rowOff>
    </xdr:from>
    <xdr:to>
      <xdr:col>22</xdr:col>
      <xdr:colOff>415925</xdr:colOff>
      <xdr:row>39</xdr:row>
      <xdr:rowOff>374</xdr:rowOff>
    </xdr:to>
    <xdr:sp macro="" textlink="">
      <xdr:nvSpPr>
        <xdr:cNvPr id="524" name="円/楕円 523"/>
        <xdr:cNvSpPr/>
      </xdr:nvSpPr>
      <xdr:spPr>
        <a:xfrm>
          <a:off x="15430500" y="65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162951</xdr:rowOff>
    </xdr:from>
    <xdr:ext cx="378565" cy="259045"/>
    <xdr:sp macro="" textlink="">
      <xdr:nvSpPr>
        <xdr:cNvPr id="525" name="テキスト ボックス 524"/>
        <xdr:cNvSpPr txBox="1"/>
      </xdr:nvSpPr>
      <xdr:spPr>
        <a:xfrm>
          <a:off x="15292017" y="667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73309</xdr:rowOff>
    </xdr:from>
    <xdr:to>
      <xdr:col>21</xdr:col>
      <xdr:colOff>212725</xdr:colOff>
      <xdr:row>39</xdr:row>
      <xdr:rowOff>3459</xdr:rowOff>
    </xdr:to>
    <xdr:sp macro="" textlink="">
      <xdr:nvSpPr>
        <xdr:cNvPr id="526" name="円/楕円 525"/>
        <xdr:cNvSpPr/>
      </xdr:nvSpPr>
      <xdr:spPr>
        <a:xfrm>
          <a:off x="14541500" y="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166036</xdr:rowOff>
    </xdr:from>
    <xdr:ext cx="378565" cy="259045"/>
    <xdr:sp macro="" textlink="">
      <xdr:nvSpPr>
        <xdr:cNvPr id="527" name="テキスト ボックス 526"/>
        <xdr:cNvSpPr txBox="1"/>
      </xdr:nvSpPr>
      <xdr:spPr>
        <a:xfrm>
          <a:off x="14403017" y="668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8" name="円/楕円 52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9" name="テキスト ボックス 52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36505</xdr:rowOff>
    </xdr:from>
    <xdr:to>
      <xdr:col>18</xdr:col>
      <xdr:colOff>492125</xdr:colOff>
      <xdr:row>38</xdr:row>
      <xdr:rowOff>138105</xdr:rowOff>
    </xdr:to>
    <xdr:sp macro="" textlink="">
      <xdr:nvSpPr>
        <xdr:cNvPr id="530" name="円/楕円 529"/>
        <xdr:cNvSpPr/>
      </xdr:nvSpPr>
      <xdr:spPr>
        <a:xfrm>
          <a:off x="12763500" y="65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129232</xdr:rowOff>
    </xdr:from>
    <xdr:ext cx="469744" cy="259045"/>
    <xdr:sp macro="" textlink="">
      <xdr:nvSpPr>
        <xdr:cNvPr id="531" name="テキスト ボックス 530"/>
        <xdr:cNvSpPr txBox="1"/>
      </xdr:nvSpPr>
      <xdr:spPr>
        <a:xfrm>
          <a:off x="12579427" y="66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93371</xdr:rowOff>
    </xdr:from>
    <xdr:to>
      <xdr:col>23</xdr:col>
      <xdr:colOff>517525</xdr:colOff>
      <xdr:row>76</xdr:row>
      <xdr:rowOff>110223</xdr:rowOff>
    </xdr:to>
    <xdr:cxnSp macro="">
      <xdr:nvCxnSpPr>
        <xdr:cNvPr id="609" name="直線コネクタ 608"/>
        <xdr:cNvCxnSpPr/>
      </xdr:nvCxnSpPr>
      <xdr:spPr>
        <a:xfrm>
          <a:off x="15481300" y="13123571"/>
          <a:ext cx="8382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93371</xdr:rowOff>
    </xdr:from>
    <xdr:to>
      <xdr:col>22</xdr:col>
      <xdr:colOff>365125</xdr:colOff>
      <xdr:row>76</xdr:row>
      <xdr:rowOff>97320</xdr:rowOff>
    </xdr:to>
    <xdr:cxnSp macro="">
      <xdr:nvCxnSpPr>
        <xdr:cNvPr id="612" name="直線コネクタ 611"/>
        <xdr:cNvCxnSpPr/>
      </xdr:nvCxnSpPr>
      <xdr:spPr>
        <a:xfrm flipV="1">
          <a:off x="14592300" y="13123571"/>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97320</xdr:rowOff>
    </xdr:from>
    <xdr:to>
      <xdr:col>21</xdr:col>
      <xdr:colOff>161925</xdr:colOff>
      <xdr:row>76</xdr:row>
      <xdr:rowOff>120638</xdr:rowOff>
    </xdr:to>
    <xdr:cxnSp macro="">
      <xdr:nvCxnSpPr>
        <xdr:cNvPr id="615" name="直線コネクタ 614"/>
        <xdr:cNvCxnSpPr/>
      </xdr:nvCxnSpPr>
      <xdr:spPr>
        <a:xfrm flipV="1">
          <a:off x="13703300" y="13127520"/>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8586</xdr:rowOff>
    </xdr:from>
    <xdr:to>
      <xdr:col>19</xdr:col>
      <xdr:colOff>644525</xdr:colOff>
      <xdr:row>76</xdr:row>
      <xdr:rowOff>120638</xdr:rowOff>
    </xdr:to>
    <xdr:cxnSp macro="">
      <xdr:nvCxnSpPr>
        <xdr:cNvPr id="618" name="直線コネクタ 617"/>
        <xdr:cNvCxnSpPr/>
      </xdr:nvCxnSpPr>
      <xdr:spPr>
        <a:xfrm>
          <a:off x="12814300" y="13038786"/>
          <a:ext cx="8890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0" name="テキスト ボックス 619"/>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2" name="テキスト ボックス 621"/>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59423</xdr:rowOff>
    </xdr:from>
    <xdr:to>
      <xdr:col>23</xdr:col>
      <xdr:colOff>568325</xdr:colOff>
      <xdr:row>76</xdr:row>
      <xdr:rowOff>161023</xdr:rowOff>
    </xdr:to>
    <xdr:sp macro="" textlink="">
      <xdr:nvSpPr>
        <xdr:cNvPr id="628" name="円/楕円 627"/>
        <xdr:cNvSpPr/>
      </xdr:nvSpPr>
      <xdr:spPr>
        <a:xfrm>
          <a:off x="16268700" y="130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37850</xdr:rowOff>
    </xdr:from>
    <xdr:ext cx="534377" cy="259045"/>
    <xdr:sp macro="" textlink="">
      <xdr:nvSpPr>
        <xdr:cNvPr id="629" name="公債費該当値テキスト"/>
        <xdr:cNvSpPr txBox="1"/>
      </xdr:nvSpPr>
      <xdr:spPr>
        <a:xfrm>
          <a:off x="16370300" y="130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42571</xdr:rowOff>
    </xdr:from>
    <xdr:to>
      <xdr:col>22</xdr:col>
      <xdr:colOff>415925</xdr:colOff>
      <xdr:row>76</xdr:row>
      <xdr:rowOff>144171</xdr:rowOff>
    </xdr:to>
    <xdr:sp macro="" textlink="">
      <xdr:nvSpPr>
        <xdr:cNvPr id="630" name="円/楕円 629"/>
        <xdr:cNvSpPr/>
      </xdr:nvSpPr>
      <xdr:spPr>
        <a:xfrm>
          <a:off x="15430500" y="130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135298</xdr:rowOff>
    </xdr:from>
    <xdr:ext cx="534377" cy="259045"/>
    <xdr:sp macro="" textlink="">
      <xdr:nvSpPr>
        <xdr:cNvPr id="631" name="テキスト ボックス 630"/>
        <xdr:cNvSpPr txBox="1"/>
      </xdr:nvSpPr>
      <xdr:spPr>
        <a:xfrm>
          <a:off x="15214111" y="131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46520</xdr:rowOff>
    </xdr:from>
    <xdr:to>
      <xdr:col>21</xdr:col>
      <xdr:colOff>212725</xdr:colOff>
      <xdr:row>76</xdr:row>
      <xdr:rowOff>148120</xdr:rowOff>
    </xdr:to>
    <xdr:sp macro="" textlink="">
      <xdr:nvSpPr>
        <xdr:cNvPr id="632" name="円/楕円 631"/>
        <xdr:cNvSpPr/>
      </xdr:nvSpPr>
      <xdr:spPr>
        <a:xfrm>
          <a:off x="14541500" y="130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139247</xdr:rowOff>
    </xdr:from>
    <xdr:ext cx="534377" cy="259045"/>
    <xdr:sp macro="" textlink="">
      <xdr:nvSpPr>
        <xdr:cNvPr id="633" name="テキスト ボックス 632"/>
        <xdr:cNvSpPr txBox="1"/>
      </xdr:nvSpPr>
      <xdr:spPr>
        <a:xfrm>
          <a:off x="1432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69838</xdr:rowOff>
    </xdr:from>
    <xdr:to>
      <xdr:col>20</xdr:col>
      <xdr:colOff>9525</xdr:colOff>
      <xdr:row>76</xdr:row>
      <xdr:rowOff>171438</xdr:rowOff>
    </xdr:to>
    <xdr:sp macro="" textlink="">
      <xdr:nvSpPr>
        <xdr:cNvPr id="634" name="円/楕円 633"/>
        <xdr:cNvSpPr/>
      </xdr:nvSpPr>
      <xdr:spPr>
        <a:xfrm>
          <a:off x="13652500" y="131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162565</xdr:rowOff>
    </xdr:from>
    <xdr:ext cx="534377" cy="259045"/>
    <xdr:sp macro="" textlink="">
      <xdr:nvSpPr>
        <xdr:cNvPr id="635" name="テキスト ボックス 634"/>
        <xdr:cNvSpPr txBox="1"/>
      </xdr:nvSpPr>
      <xdr:spPr>
        <a:xfrm>
          <a:off x="13436111" y="131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129236</xdr:rowOff>
    </xdr:from>
    <xdr:to>
      <xdr:col>18</xdr:col>
      <xdr:colOff>492125</xdr:colOff>
      <xdr:row>76</xdr:row>
      <xdr:rowOff>59386</xdr:rowOff>
    </xdr:to>
    <xdr:sp macro="" textlink="">
      <xdr:nvSpPr>
        <xdr:cNvPr id="636" name="円/楕円 635"/>
        <xdr:cNvSpPr/>
      </xdr:nvSpPr>
      <xdr:spPr>
        <a:xfrm>
          <a:off x="12763500" y="129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50513</xdr:rowOff>
    </xdr:from>
    <xdr:ext cx="534377" cy="259045"/>
    <xdr:sp macro="" textlink="">
      <xdr:nvSpPr>
        <xdr:cNvPr id="637" name="テキスト ボックス 636"/>
        <xdr:cNvSpPr txBox="1"/>
      </xdr:nvSpPr>
      <xdr:spPr>
        <a:xfrm>
          <a:off x="12547111" y="130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167957</xdr:rowOff>
    </xdr:from>
    <xdr:to>
      <xdr:col>23</xdr:col>
      <xdr:colOff>517525</xdr:colOff>
      <xdr:row>98</xdr:row>
      <xdr:rowOff>66154</xdr:rowOff>
    </xdr:to>
    <xdr:cxnSp macro="">
      <xdr:nvCxnSpPr>
        <xdr:cNvPr id="666" name="直線コネクタ 665"/>
        <xdr:cNvCxnSpPr/>
      </xdr:nvCxnSpPr>
      <xdr:spPr>
        <a:xfrm flipV="1">
          <a:off x="15481300" y="16798607"/>
          <a:ext cx="8382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66154</xdr:rowOff>
    </xdr:from>
    <xdr:to>
      <xdr:col>22</xdr:col>
      <xdr:colOff>365125</xdr:colOff>
      <xdr:row>98</xdr:row>
      <xdr:rowOff>119087</xdr:rowOff>
    </xdr:to>
    <xdr:cxnSp macro="">
      <xdr:nvCxnSpPr>
        <xdr:cNvPr id="669" name="直線コネクタ 668"/>
        <xdr:cNvCxnSpPr/>
      </xdr:nvCxnSpPr>
      <xdr:spPr>
        <a:xfrm flipV="1">
          <a:off x="14592300" y="16868254"/>
          <a:ext cx="889000" cy="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61037</xdr:rowOff>
    </xdr:from>
    <xdr:to>
      <xdr:col>21</xdr:col>
      <xdr:colOff>161925</xdr:colOff>
      <xdr:row>98</xdr:row>
      <xdr:rowOff>119087</xdr:rowOff>
    </xdr:to>
    <xdr:cxnSp macro="">
      <xdr:nvCxnSpPr>
        <xdr:cNvPr id="672" name="直線コネクタ 671"/>
        <xdr:cNvCxnSpPr/>
      </xdr:nvCxnSpPr>
      <xdr:spPr>
        <a:xfrm>
          <a:off x="13703300" y="16863137"/>
          <a:ext cx="889000" cy="5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155308</xdr:rowOff>
    </xdr:from>
    <xdr:to>
      <xdr:col>19</xdr:col>
      <xdr:colOff>644525</xdr:colOff>
      <xdr:row>98</xdr:row>
      <xdr:rowOff>61037</xdr:rowOff>
    </xdr:to>
    <xdr:cxnSp macro="">
      <xdr:nvCxnSpPr>
        <xdr:cNvPr id="675" name="直線コネクタ 674"/>
        <xdr:cNvCxnSpPr/>
      </xdr:nvCxnSpPr>
      <xdr:spPr>
        <a:xfrm>
          <a:off x="12814300" y="16785958"/>
          <a:ext cx="889000" cy="7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117157</xdr:rowOff>
    </xdr:from>
    <xdr:to>
      <xdr:col>23</xdr:col>
      <xdr:colOff>568325</xdr:colOff>
      <xdr:row>98</xdr:row>
      <xdr:rowOff>47307</xdr:rowOff>
    </xdr:to>
    <xdr:sp macro="" textlink="">
      <xdr:nvSpPr>
        <xdr:cNvPr id="685" name="円/楕円 684"/>
        <xdr:cNvSpPr/>
      </xdr:nvSpPr>
      <xdr:spPr>
        <a:xfrm>
          <a:off x="16268700" y="16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140034</xdr:rowOff>
    </xdr:from>
    <xdr:ext cx="534377" cy="259045"/>
    <xdr:sp macro="" textlink="">
      <xdr:nvSpPr>
        <xdr:cNvPr id="686" name="積立金該当値テキスト"/>
        <xdr:cNvSpPr txBox="1"/>
      </xdr:nvSpPr>
      <xdr:spPr>
        <a:xfrm>
          <a:off x="16370300" y="165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17,275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15354</xdr:rowOff>
    </xdr:from>
    <xdr:to>
      <xdr:col>22</xdr:col>
      <xdr:colOff>415925</xdr:colOff>
      <xdr:row>98</xdr:row>
      <xdr:rowOff>116954</xdr:rowOff>
    </xdr:to>
    <xdr:sp macro="" textlink="">
      <xdr:nvSpPr>
        <xdr:cNvPr id="687" name="円/楕円 686"/>
        <xdr:cNvSpPr/>
      </xdr:nvSpPr>
      <xdr:spPr>
        <a:xfrm>
          <a:off x="15430500" y="168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108081</xdr:rowOff>
    </xdr:from>
    <xdr:ext cx="534377" cy="259045"/>
    <xdr:sp macro="" textlink="">
      <xdr:nvSpPr>
        <xdr:cNvPr id="688" name="テキスト ボックス 687"/>
        <xdr:cNvSpPr txBox="1"/>
      </xdr:nvSpPr>
      <xdr:spPr>
        <a:xfrm>
          <a:off x="15214111" y="169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68287</xdr:rowOff>
    </xdr:from>
    <xdr:to>
      <xdr:col>21</xdr:col>
      <xdr:colOff>212725</xdr:colOff>
      <xdr:row>98</xdr:row>
      <xdr:rowOff>169887</xdr:rowOff>
    </xdr:to>
    <xdr:sp macro="" textlink="">
      <xdr:nvSpPr>
        <xdr:cNvPr id="689" name="円/楕円 688"/>
        <xdr:cNvSpPr/>
      </xdr:nvSpPr>
      <xdr:spPr>
        <a:xfrm>
          <a:off x="14541500" y="168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161014</xdr:rowOff>
    </xdr:from>
    <xdr:ext cx="469744" cy="259045"/>
    <xdr:sp macro="" textlink="">
      <xdr:nvSpPr>
        <xdr:cNvPr id="690" name="テキスト ボックス 689"/>
        <xdr:cNvSpPr txBox="1"/>
      </xdr:nvSpPr>
      <xdr:spPr>
        <a:xfrm>
          <a:off x="14357427" y="1696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10237</xdr:rowOff>
    </xdr:from>
    <xdr:to>
      <xdr:col>20</xdr:col>
      <xdr:colOff>9525</xdr:colOff>
      <xdr:row>98</xdr:row>
      <xdr:rowOff>111837</xdr:rowOff>
    </xdr:to>
    <xdr:sp macro="" textlink="">
      <xdr:nvSpPr>
        <xdr:cNvPr id="691" name="円/楕円 690"/>
        <xdr:cNvSpPr/>
      </xdr:nvSpPr>
      <xdr:spPr>
        <a:xfrm>
          <a:off x="13652500" y="1681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102964</xdr:rowOff>
    </xdr:from>
    <xdr:ext cx="534377" cy="259045"/>
    <xdr:sp macro="" textlink="">
      <xdr:nvSpPr>
        <xdr:cNvPr id="692" name="テキスト ボックス 691"/>
        <xdr:cNvSpPr txBox="1"/>
      </xdr:nvSpPr>
      <xdr:spPr>
        <a:xfrm>
          <a:off x="13436111" y="1690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104508</xdr:rowOff>
    </xdr:from>
    <xdr:to>
      <xdr:col>18</xdr:col>
      <xdr:colOff>492125</xdr:colOff>
      <xdr:row>98</xdr:row>
      <xdr:rowOff>34658</xdr:rowOff>
    </xdr:to>
    <xdr:sp macro="" textlink="">
      <xdr:nvSpPr>
        <xdr:cNvPr id="693" name="円/楕円 692"/>
        <xdr:cNvSpPr/>
      </xdr:nvSpPr>
      <xdr:spPr>
        <a:xfrm>
          <a:off x="12763500" y="167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25785</xdr:rowOff>
    </xdr:from>
    <xdr:ext cx="534377" cy="259045"/>
    <xdr:sp macro="" textlink="">
      <xdr:nvSpPr>
        <xdr:cNvPr id="694" name="テキスト ボックス 693"/>
        <xdr:cNvSpPr txBox="1"/>
      </xdr:nvSpPr>
      <xdr:spPr>
        <a:xfrm>
          <a:off x="12547111" y="168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86233</xdr:rowOff>
    </xdr:from>
    <xdr:to>
      <xdr:col>32</xdr:col>
      <xdr:colOff>187325</xdr:colOff>
      <xdr:row>38</xdr:row>
      <xdr:rowOff>112776</xdr:rowOff>
    </xdr:to>
    <xdr:cxnSp macro="">
      <xdr:nvCxnSpPr>
        <xdr:cNvPr id="723" name="直線コネクタ 722"/>
        <xdr:cNvCxnSpPr/>
      </xdr:nvCxnSpPr>
      <xdr:spPr>
        <a:xfrm>
          <a:off x="21323300" y="6601333"/>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81153</xdr:rowOff>
    </xdr:from>
    <xdr:to>
      <xdr:col>31</xdr:col>
      <xdr:colOff>34925</xdr:colOff>
      <xdr:row>38</xdr:row>
      <xdr:rowOff>86233</xdr:rowOff>
    </xdr:to>
    <xdr:cxnSp macro="">
      <xdr:nvCxnSpPr>
        <xdr:cNvPr id="726" name="直線コネクタ 725"/>
        <xdr:cNvCxnSpPr/>
      </xdr:nvCxnSpPr>
      <xdr:spPr>
        <a:xfrm>
          <a:off x="20434300" y="6596253"/>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76454</xdr:rowOff>
    </xdr:from>
    <xdr:to>
      <xdr:col>29</xdr:col>
      <xdr:colOff>517525</xdr:colOff>
      <xdr:row>38</xdr:row>
      <xdr:rowOff>81153</xdr:rowOff>
    </xdr:to>
    <xdr:cxnSp macro="">
      <xdr:nvCxnSpPr>
        <xdr:cNvPr id="729" name="直線コネクタ 728"/>
        <xdr:cNvCxnSpPr/>
      </xdr:nvCxnSpPr>
      <xdr:spPr>
        <a:xfrm>
          <a:off x="19545300" y="6591554"/>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38989</xdr:rowOff>
    </xdr:from>
    <xdr:to>
      <xdr:col>28</xdr:col>
      <xdr:colOff>314325</xdr:colOff>
      <xdr:row>38</xdr:row>
      <xdr:rowOff>76454</xdr:rowOff>
    </xdr:to>
    <xdr:cxnSp macro="">
      <xdr:nvCxnSpPr>
        <xdr:cNvPr id="732" name="直線コネクタ 731"/>
        <xdr:cNvCxnSpPr/>
      </xdr:nvCxnSpPr>
      <xdr:spPr>
        <a:xfrm>
          <a:off x="18656300" y="6554089"/>
          <a:ext cx="8890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61976</xdr:rowOff>
    </xdr:from>
    <xdr:to>
      <xdr:col>32</xdr:col>
      <xdr:colOff>238125</xdr:colOff>
      <xdr:row>38</xdr:row>
      <xdr:rowOff>163576</xdr:rowOff>
    </xdr:to>
    <xdr:sp macro="" textlink="">
      <xdr:nvSpPr>
        <xdr:cNvPr id="742" name="円/楕円 741"/>
        <xdr:cNvSpPr/>
      </xdr:nvSpPr>
      <xdr:spPr>
        <a:xfrm>
          <a:off x="221107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148353</xdr:rowOff>
    </xdr:from>
    <xdr:ext cx="378565" cy="259045"/>
    <xdr:sp macro="" textlink="">
      <xdr:nvSpPr>
        <xdr:cNvPr id="743" name="投資及び出資金該当値テキスト"/>
        <xdr:cNvSpPr txBox="1"/>
      </xdr:nvSpPr>
      <xdr:spPr>
        <a:xfrm>
          <a:off x="22212300" y="6492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35433</xdr:rowOff>
    </xdr:from>
    <xdr:to>
      <xdr:col>31</xdr:col>
      <xdr:colOff>85725</xdr:colOff>
      <xdr:row>38</xdr:row>
      <xdr:rowOff>137033</xdr:rowOff>
    </xdr:to>
    <xdr:sp macro="" textlink="">
      <xdr:nvSpPr>
        <xdr:cNvPr id="744" name="円/楕円 743"/>
        <xdr:cNvSpPr/>
      </xdr:nvSpPr>
      <xdr:spPr>
        <a:xfrm>
          <a:off x="212725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128160</xdr:rowOff>
    </xdr:from>
    <xdr:ext cx="469744" cy="259045"/>
    <xdr:sp macro="" textlink="">
      <xdr:nvSpPr>
        <xdr:cNvPr id="745" name="テキスト ボックス 744"/>
        <xdr:cNvSpPr txBox="1"/>
      </xdr:nvSpPr>
      <xdr:spPr>
        <a:xfrm>
          <a:off x="21088427" y="664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30353</xdr:rowOff>
    </xdr:from>
    <xdr:to>
      <xdr:col>29</xdr:col>
      <xdr:colOff>568325</xdr:colOff>
      <xdr:row>38</xdr:row>
      <xdr:rowOff>131953</xdr:rowOff>
    </xdr:to>
    <xdr:sp macro="" textlink="">
      <xdr:nvSpPr>
        <xdr:cNvPr id="746" name="円/楕円 745"/>
        <xdr:cNvSpPr/>
      </xdr:nvSpPr>
      <xdr:spPr>
        <a:xfrm>
          <a:off x="20383500" y="65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123080</xdr:rowOff>
    </xdr:from>
    <xdr:ext cx="469744" cy="259045"/>
    <xdr:sp macro="" textlink="">
      <xdr:nvSpPr>
        <xdr:cNvPr id="747" name="テキスト ボックス 746"/>
        <xdr:cNvSpPr txBox="1"/>
      </xdr:nvSpPr>
      <xdr:spPr>
        <a:xfrm>
          <a:off x="20199427" y="663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25654</xdr:rowOff>
    </xdr:from>
    <xdr:to>
      <xdr:col>28</xdr:col>
      <xdr:colOff>365125</xdr:colOff>
      <xdr:row>38</xdr:row>
      <xdr:rowOff>127254</xdr:rowOff>
    </xdr:to>
    <xdr:sp macro="" textlink="">
      <xdr:nvSpPr>
        <xdr:cNvPr id="748" name="円/楕円 747"/>
        <xdr:cNvSpPr/>
      </xdr:nvSpPr>
      <xdr:spPr>
        <a:xfrm>
          <a:off x="19494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118381</xdr:rowOff>
    </xdr:from>
    <xdr:ext cx="469744" cy="259045"/>
    <xdr:sp macro="" textlink="">
      <xdr:nvSpPr>
        <xdr:cNvPr id="749" name="テキスト ボックス 748"/>
        <xdr:cNvSpPr txBox="1"/>
      </xdr:nvSpPr>
      <xdr:spPr>
        <a:xfrm>
          <a:off x="19310427"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159639</xdr:rowOff>
    </xdr:from>
    <xdr:to>
      <xdr:col>27</xdr:col>
      <xdr:colOff>161925</xdr:colOff>
      <xdr:row>38</xdr:row>
      <xdr:rowOff>89789</xdr:rowOff>
    </xdr:to>
    <xdr:sp macro="" textlink="">
      <xdr:nvSpPr>
        <xdr:cNvPr id="750" name="円/楕円 749"/>
        <xdr:cNvSpPr/>
      </xdr:nvSpPr>
      <xdr:spPr>
        <a:xfrm>
          <a:off x="18605500" y="650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80916</xdr:rowOff>
    </xdr:from>
    <xdr:ext cx="469744" cy="259045"/>
    <xdr:sp macro="" textlink="">
      <xdr:nvSpPr>
        <xdr:cNvPr id="751" name="テキスト ボックス 750"/>
        <xdr:cNvSpPr txBox="1"/>
      </xdr:nvSpPr>
      <xdr:spPr>
        <a:xfrm>
          <a:off x="18421427" y="659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21971</xdr:rowOff>
    </xdr:from>
    <xdr:to>
      <xdr:col>32</xdr:col>
      <xdr:colOff>187325</xdr:colOff>
      <xdr:row>59</xdr:row>
      <xdr:rowOff>25171</xdr:rowOff>
    </xdr:to>
    <xdr:cxnSp macro="">
      <xdr:nvCxnSpPr>
        <xdr:cNvPr id="780" name="直線コネクタ 779"/>
        <xdr:cNvCxnSpPr/>
      </xdr:nvCxnSpPr>
      <xdr:spPr>
        <a:xfrm>
          <a:off x="21323300" y="1013752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19456</xdr:rowOff>
    </xdr:from>
    <xdr:to>
      <xdr:col>31</xdr:col>
      <xdr:colOff>34925</xdr:colOff>
      <xdr:row>59</xdr:row>
      <xdr:rowOff>21971</xdr:rowOff>
    </xdr:to>
    <xdr:cxnSp macro="">
      <xdr:nvCxnSpPr>
        <xdr:cNvPr id="783" name="直線コネクタ 782"/>
        <xdr:cNvCxnSpPr/>
      </xdr:nvCxnSpPr>
      <xdr:spPr>
        <a:xfrm>
          <a:off x="20434300" y="1013500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16066</xdr:rowOff>
    </xdr:from>
    <xdr:to>
      <xdr:col>29</xdr:col>
      <xdr:colOff>517525</xdr:colOff>
      <xdr:row>59</xdr:row>
      <xdr:rowOff>19456</xdr:rowOff>
    </xdr:to>
    <xdr:cxnSp macro="">
      <xdr:nvCxnSpPr>
        <xdr:cNvPr id="786" name="直線コネクタ 785"/>
        <xdr:cNvCxnSpPr/>
      </xdr:nvCxnSpPr>
      <xdr:spPr>
        <a:xfrm>
          <a:off x="19545300" y="10131616"/>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14732</xdr:rowOff>
    </xdr:from>
    <xdr:to>
      <xdr:col>28</xdr:col>
      <xdr:colOff>314325</xdr:colOff>
      <xdr:row>59</xdr:row>
      <xdr:rowOff>16066</xdr:rowOff>
    </xdr:to>
    <xdr:cxnSp macro="">
      <xdr:nvCxnSpPr>
        <xdr:cNvPr id="789" name="直線コネクタ 788"/>
        <xdr:cNvCxnSpPr/>
      </xdr:nvCxnSpPr>
      <xdr:spPr>
        <a:xfrm>
          <a:off x="18656300" y="10130282"/>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145821</xdr:rowOff>
    </xdr:from>
    <xdr:to>
      <xdr:col>32</xdr:col>
      <xdr:colOff>238125</xdr:colOff>
      <xdr:row>59</xdr:row>
      <xdr:rowOff>75971</xdr:rowOff>
    </xdr:to>
    <xdr:sp macro="" textlink="">
      <xdr:nvSpPr>
        <xdr:cNvPr id="799" name="円/楕円 798"/>
        <xdr:cNvSpPr/>
      </xdr:nvSpPr>
      <xdr:spPr>
        <a:xfrm>
          <a:off x="22110700" y="100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60748</xdr:rowOff>
    </xdr:from>
    <xdr:ext cx="378565" cy="259045"/>
    <xdr:sp macro="" textlink="">
      <xdr:nvSpPr>
        <xdr:cNvPr id="800" name="貸付金該当値テキスト"/>
        <xdr:cNvSpPr txBox="1"/>
      </xdr:nvSpPr>
      <xdr:spPr>
        <a:xfrm>
          <a:off x="22212300" y="1000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142621</xdr:rowOff>
    </xdr:from>
    <xdr:to>
      <xdr:col>31</xdr:col>
      <xdr:colOff>85725</xdr:colOff>
      <xdr:row>59</xdr:row>
      <xdr:rowOff>72771</xdr:rowOff>
    </xdr:to>
    <xdr:sp macro="" textlink="">
      <xdr:nvSpPr>
        <xdr:cNvPr id="801" name="円/楕円 800"/>
        <xdr:cNvSpPr/>
      </xdr:nvSpPr>
      <xdr:spPr>
        <a:xfrm>
          <a:off x="21272500" y="100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63898</xdr:rowOff>
    </xdr:from>
    <xdr:ext cx="378565" cy="259045"/>
    <xdr:sp macro="" textlink="">
      <xdr:nvSpPr>
        <xdr:cNvPr id="802" name="テキスト ボックス 801"/>
        <xdr:cNvSpPr txBox="1"/>
      </xdr:nvSpPr>
      <xdr:spPr>
        <a:xfrm>
          <a:off x="21134017" y="1017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140106</xdr:rowOff>
    </xdr:from>
    <xdr:to>
      <xdr:col>29</xdr:col>
      <xdr:colOff>568325</xdr:colOff>
      <xdr:row>59</xdr:row>
      <xdr:rowOff>70256</xdr:rowOff>
    </xdr:to>
    <xdr:sp macro="" textlink="">
      <xdr:nvSpPr>
        <xdr:cNvPr id="803" name="円/楕円 802"/>
        <xdr:cNvSpPr/>
      </xdr:nvSpPr>
      <xdr:spPr>
        <a:xfrm>
          <a:off x="20383500" y="10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61383</xdr:rowOff>
    </xdr:from>
    <xdr:ext cx="378565" cy="259045"/>
    <xdr:sp macro="" textlink="">
      <xdr:nvSpPr>
        <xdr:cNvPr id="804" name="テキスト ボックス 803"/>
        <xdr:cNvSpPr txBox="1"/>
      </xdr:nvSpPr>
      <xdr:spPr>
        <a:xfrm>
          <a:off x="20245017" y="10176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136716</xdr:rowOff>
    </xdr:from>
    <xdr:to>
      <xdr:col>28</xdr:col>
      <xdr:colOff>365125</xdr:colOff>
      <xdr:row>59</xdr:row>
      <xdr:rowOff>66866</xdr:rowOff>
    </xdr:to>
    <xdr:sp macro="" textlink="">
      <xdr:nvSpPr>
        <xdr:cNvPr id="805" name="円/楕円 804"/>
        <xdr:cNvSpPr/>
      </xdr:nvSpPr>
      <xdr:spPr>
        <a:xfrm>
          <a:off x="19494500" y="100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57993</xdr:rowOff>
    </xdr:from>
    <xdr:ext cx="378565" cy="259045"/>
    <xdr:sp macro="" textlink="">
      <xdr:nvSpPr>
        <xdr:cNvPr id="806" name="テキスト ボックス 805"/>
        <xdr:cNvSpPr txBox="1"/>
      </xdr:nvSpPr>
      <xdr:spPr>
        <a:xfrm>
          <a:off x="19356017" y="10173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135382</xdr:rowOff>
    </xdr:from>
    <xdr:to>
      <xdr:col>27</xdr:col>
      <xdr:colOff>161925</xdr:colOff>
      <xdr:row>59</xdr:row>
      <xdr:rowOff>65532</xdr:rowOff>
    </xdr:to>
    <xdr:sp macro="" textlink="">
      <xdr:nvSpPr>
        <xdr:cNvPr id="807" name="円/楕円 806"/>
        <xdr:cNvSpPr/>
      </xdr:nvSpPr>
      <xdr:spPr>
        <a:xfrm>
          <a:off x="18605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56659</xdr:rowOff>
    </xdr:from>
    <xdr:ext cx="378565" cy="259045"/>
    <xdr:sp macro="" textlink="">
      <xdr:nvSpPr>
        <xdr:cNvPr id="808" name="テキスト ボックス 807"/>
        <xdr:cNvSpPr txBox="1"/>
      </xdr:nvSpPr>
      <xdr:spPr>
        <a:xfrm>
          <a:off x="18467017" y="1017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95447</xdr:rowOff>
    </xdr:from>
    <xdr:to>
      <xdr:col>32</xdr:col>
      <xdr:colOff>187325</xdr:colOff>
      <xdr:row>75</xdr:row>
      <xdr:rowOff>106782</xdr:rowOff>
    </xdr:to>
    <xdr:cxnSp macro="">
      <xdr:nvCxnSpPr>
        <xdr:cNvPr id="838" name="直線コネクタ 837"/>
        <xdr:cNvCxnSpPr/>
      </xdr:nvCxnSpPr>
      <xdr:spPr>
        <a:xfrm flipV="1">
          <a:off x="21323300" y="12954197"/>
          <a:ext cx="8382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106782</xdr:rowOff>
    </xdr:from>
    <xdr:to>
      <xdr:col>31</xdr:col>
      <xdr:colOff>34925</xdr:colOff>
      <xdr:row>75</xdr:row>
      <xdr:rowOff>140691</xdr:rowOff>
    </xdr:to>
    <xdr:cxnSp macro="">
      <xdr:nvCxnSpPr>
        <xdr:cNvPr id="841" name="直線コネクタ 840"/>
        <xdr:cNvCxnSpPr/>
      </xdr:nvCxnSpPr>
      <xdr:spPr>
        <a:xfrm flipV="1">
          <a:off x="20434300" y="12965532"/>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140691</xdr:rowOff>
    </xdr:from>
    <xdr:to>
      <xdr:col>29</xdr:col>
      <xdr:colOff>517525</xdr:colOff>
      <xdr:row>76</xdr:row>
      <xdr:rowOff>38678</xdr:rowOff>
    </xdr:to>
    <xdr:cxnSp macro="">
      <xdr:nvCxnSpPr>
        <xdr:cNvPr id="844" name="直線コネクタ 843"/>
        <xdr:cNvCxnSpPr/>
      </xdr:nvCxnSpPr>
      <xdr:spPr>
        <a:xfrm flipV="1">
          <a:off x="19545300" y="12999441"/>
          <a:ext cx="889000" cy="6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38678</xdr:rowOff>
    </xdr:from>
    <xdr:to>
      <xdr:col>28</xdr:col>
      <xdr:colOff>314325</xdr:colOff>
      <xdr:row>76</xdr:row>
      <xdr:rowOff>46622</xdr:rowOff>
    </xdr:to>
    <xdr:cxnSp macro="">
      <xdr:nvCxnSpPr>
        <xdr:cNvPr id="847" name="直線コネクタ 846"/>
        <xdr:cNvCxnSpPr/>
      </xdr:nvCxnSpPr>
      <xdr:spPr>
        <a:xfrm flipV="1">
          <a:off x="18656300" y="1306887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44647</xdr:rowOff>
    </xdr:from>
    <xdr:to>
      <xdr:col>32</xdr:col>
      <xdr:colOff>238125</xdr:colOff>
      <xdr:row>75</xdr:row>
      <xdr:rowOff>146247</xdr:rowOff>
    </xdr:to>
    <xdr:sp macro="" textlink="">
      <xdr:nvSpPr>
        <xdr:cNvPr id="857" name="円/楕円 856"/>
        <xdr:cNvSpPr/>
      </xdr:nvSpPr>
      <xdr:spPr>
        <a:xfrm>
          <a:off x="22110700" y="129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67524</xdr:rowOff>
    </xdr:from>
    <xdr:ext cx="534377" cy="259045"/>
    <xdr:sp macro="" textlink="">
      <xdr:nvSpPr>
        <xdr:cNvPr id="858" name="繰出金該当値テキスト"/>
        <xdr:cNvSpPr txBox="1"/>
      </xdr:nvSpPr>
      <xdr:spPr>
        <a:xfrm>
          <a:off x="22212300" y="127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53,323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55982</xdr:rowOff>
    </xdr:from>
    <xdr:to>
      <xdr:col>31</xdr:col>
      <xdr:colOff>85725</xdr:colOff>
      <xdr:row>75</xdr:row>
      <xdr:rowOff>157581</xdr:rowOff>
    </xdr:to>
    <xdr:sp macro="" textlink="">
      <xdr:nvSpPr>
        <xdr:cNvPr id="859" name="円/楕円 858"/>
        <xdr:cNvSpPr/>
      </xdr:nvSpPr>
      <xdr:spPr>
        <a:xfrm>
          <a:off x="21272500" y="129147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2659</xdr:rowOff>
    </xdr:from>
    <xdr:ext cx="534377" cy="259045"/>
    <xdr:sp macro="" textlink="">
      <xdr:nvSpPr>
        <xdr:cNvPr id="860" name="テキスト ボックス 859"/>
        <xdr:cNvSpPr txBox="1"/>
      </xdr:nvSpPr>
      <xdr:spPr>
        <a:xfrm>
          <a:off x="21056111" y="1268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89891</xdr:rowOff>
    </xdr:from>
    <xdr:to>
      <xdr:col>29</xdr:col>
      <xdr:colOff>568325</xdr:colOff>
      <xdr:row>76</xdr:row>
      <xdr:rowOff>20041</xdr:rowOff>
    </xdr:to>
    <xdr:sp macro="" textlink="">
      <xdr:nvSpPr>
        <xdr:cNvPr id="861" name="円/楕円 860"/>
        <xdr:cNvSpPr/>
      </xdr:nvSpPr>
      <xdr:spPr>
        <a:xfrm>
          <a:off x="20383500" y="129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36568</xdr:rowOff>
    </xdr:from>
    <xdr:ext cx="534377" cy="259045"/>
    <xdr:sp macro="" textlink="">
      <xdr:nvSpPr>
        <xdr:cNvPr id="862" name="テキスト ボックス 861"/>
        <xdr:cNvSpPr txBox="1"/>
      </xdr:nvSpPr>
      <xdr:spPr>
        <a:xfrm>
          <a:off x="20167111" y="1272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159328</xdr:rowOff>
    </xdr:from>
    <xdr:to>
      <xdr:col>28</xdr:col>
      <xdr:colOff>365125</xdr:colOff>
      <xdr:row>76</xdr:row>
      <xdr:rowOff>89478</xdr:rowOff>
    </xdr:to>
    <xdr:sp macro="" textlink="">
      <xdr:nvSpPr>
        <xdr:cNvPr id="863" name="円/楕円 862"/>
        <xdr:cNvSpPr/>
      </xdr:nvSpPr>
      <xdr:spPr>
        <a:xfrm>
          <a:off x="19494500" y="130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106004</xdr:rowOff>
    </xdr:from>
    <xdr:ext cx="534377" cy="259045"/>
    <xdr:sp macro="" textlink="">
      <xdr:nvSpPr>
        <xdr:cNvPr id="864" name="テキスト ボックス 863"/>
        <xdr:cNvSpPr txBox="1"/>
      </xdr:nvSpPr>
      <xdr:spPr>
        <a:xfrm>
          <a:off x="19278111" y="1279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167272</xdr:rowOff>
    </xdr:from>
    <xdr:to>
      <xdr:col>27</xdr:col>
      <xdr:colOff>161925</xdr:colOff>
      <xdr:row>76</xdr:row>
      <xdr:rowOff>97422</xdr:rowOff>
    </xdr:to>
    <xdr:sp macro="" textlink="">
      <xdr:nvSpPr>
        <xdr:cNvPr id="865" name="円/楕円 864"/>
        <xdr:cNvSpPr/>
      </xdr:nvSpPr>
      <xdr:spPr>
        <a:xfrm>
          <a:off x="18605500" y="130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113949</xdr:rowOff>
    </xdr:from>
    <xdr:ext cx="534377" cy="259045"/>
    <xdr:sp macro="" textlink="">
      <xdr:nvSpPr>
        <xdr:cNvPr id="866" name="テキスト ボックス 865"/>
        <xdr:cNvSpPr txBox="1"/>
      </xdr:nvSpPr>
      <xdr:spPr>
        <a:xfrm>
          <a:off x="18389111" y="128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387,267</a:t>
          </a:r>
          <a:r>
            <a:rPr kumimoji="1" lang="ja-JP" altLang="ja-JP" sz="1200">
              <a:solidFill>
                <a:schemeClr val="dk1"/>
              </a:solidFill>
              <a:effectLst/>
              <a:latin typeface="+mn-lt"/>
              <a:ea typeface="+mn-ea"/>
              <a:cs typeface="+mn-cs"/>
            </a:rPr>
            <a:t>円となっている。</a:t>
          </a:r>
          <a:endParaRPr lang="ja-JP" altLang="ja-JP" sz="1600">
            <a:effectLst/>
          </a:endParaRPr>
        </a:p>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主な構成項目である人件費は，住民一人当たり</a:t>
          </a:r>
          <a:r>
            <a:rPr kumimoji="1" lang="en-US" altLang="ja-JP" sz="1200">
              <a:solidFill>
                <a:schemeClr val="dk1"/>
              </a:solidFill>
              <a:effectLst/>
              <a:latin typeface="+mn-lt"/>
              <a:ea typeface="+mn-ea"/>
              <a:cs typeface="+mn-cs"/>
            </a:rPr>
            <a:t>63,121</a:t>
          </a:r>
          <a:r>
            <a:rPr kumimoji="1" lang="ja-JP" altLang="ja-JP" sz="1200">
              <a:solidFill>
                <a:schemeClr val="dk1"/>
              </a:solidFill>
              <a:effectLst/>
              <a:latin typeface="+mn-lt"/>
              <a:ea typeface="+mn-ea"/>
              <a:cs typeface="+mn-cs"/>
            </a:rPr>
            <a:t>円となっており，類似団体平均と比較すると</a:t>
          </a:r>
          <a:r>
            <a:rPr kumimoji="1" lang="en-US" altLang="ja-JP" sz="1200">
              <a:solidFill>
                <a:schemeClr val="dk1"/>
              </a:solidFill>
              <a:effectLst/>
              <a:latin typeface="+mn-lt"/>
              <a:ea typeface="+mn-ea"/>
              <a:cs typeface="+mn-cs"/>
            </a:rPr>
            <a:t>9,312</a:t>
          </a:r>
          <a:r>
            <a:rPr kumimoji="1" lang="ja-JP" altLang="ja-JP" sz="1200">
              <a:solidFill>
                <a:schemeClr val="dk1"/>
              </a:solidFill>
              <a:effectLst/>
              <a:latin typeface="+mn-lt"/>
              <a:ea typeface="+mn-ea"/>
              <a:cs typeface="+mn-cs"/>
            </a:rPr>
            <a:t>円下回っている。</a:t>
          </a:r>
          <a:endParaRPr lang="ja-JP" altLang="ja-JP" sz="1600">
            <a:solidFill>
              <a:sysClr val="windowText" lastClr="000000"/>
            </a:solidFill>
            <a:effectLst/>
          </a:endParaRPr>
        </a:p>
        <a:p>
          <a:r>
            <a:rPr kumimoji="1" lang="en-US" altLang="ja-JP"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普通建設事業費は住民一人当たり</a:t>
          </a:r>
          <a:r>
            <a:rPr kumimoji="1" lang="en-US" altLang="ja-JP" sz="1200">
              <a:solidFill>
                <a:sysClr val="windowText" lastClr="000000"/>
              </a:solidFill>
              <a:effectLst/>
              <a:latin typeface="+mn-lt"/>
              <a:ea typeface="+mn-ea"/>
              <a:cs typeface="+mn-cs"/>
            </a:rPr>
            <a:t>47,096</a:t>
          </a:r>
          <a:r>
            <a:rPr kumimoji="1" lang="ja-JP" altLang="ja-JP" sz="1200">
              <a:solidFill>
                <a:sysClr val="windowText" lastClr="000000"/>
              </a:solidFill>
              <a:effectLst/>
              <a:latin typeface="+mn-lt"/>
              <a:ea typeface="+mn-ea"/>
              <a:cs typeface="+mn-cs"/>
            </a:rPr>
            <a:t>円となっており，類似団体平均と比較すると</a:t>
          </a:r>
          <a:r>
            <a:rPr kumimoji="1" lang="en-US" altLang="ja-JP" sz="1200">
              <a:solidFill>
                <a:sysClr val="windowText" lastClr="000000"/>
              </a:solidFill>
              <a:effectLst/>
              <a:latin typeface="+mn-lt"/>
              <a:ea typeface="+mn-ea"/>
              <a:cs typeface="+mn-cs"/>
            </a:rPr>
            <a:t>20,223</a:t>
          </a:r>
          <a:r>
            <a:rPr kumimoji="1" lang="ja-JP" altLang="ja-JP" sz="1200">
              <a:solidFill>
                <a:sysClr val="windowText" lastClr="000000"/>
              </a:solidFill>
              <a:effectLst/>
              <a:latin typeface="+mn-lt"/>
              <a:ea typeface="+mn-ea"/>
              <a:cs typeface="+mn-cs"/>
            </a:rPr>
            <a:t>円下回って</a:t>
          </a:r>
          <a:r>
            <a:rPr kumimoji="1" lang="ja-JP" altLang="en-US" sz="1200">
              <a:solidFill>
                <a:sysClr val="windowText" lastClr="000000"/>
              </a:solidFill>
              <a:effectLst/>
              <a:latin typeface="+mn-lt"/>
              <a:ea typeface="+mn-ea"/>
              <a:cs typeface="+mn-cs"/>
            </a:rPr>
            <a:t>おり</a:t>
          </a:r>
          <a:r>
            <a:rPr kumimoji="1" lang="ja-JP" altLang="ja-JP" sz="1200">
              <a:solidFill>
                <a:sysClr val="windowText" lastClr="000000"/>
              </a:solidFill>
              <a:effectLst/>
              <a:latin typeface="+mn-lt"/>
              <a:ea typeface="+mn-ea"/>
              <a:cs typeface="+mn-cs"/>
            </a:rPr>
            <a:t>、前年度と比較すると</a:t>
          </a:r>
          <a:r>
            <a:rPr kumimoji="1" lang="en-US" altLang="ja-JP" sz="1200">
              <a:solidFill>
                <a:sysClr val="windowText" lastClr="000000"/>
              </a:solidFill>
              <a:effectLst/>
              <a:latin typeface="+mn-lt"/>
              <a:ea typeface="+mn-ea"/>
              <a:cs typeface="+mn-cs"/>
            </a:rPr>
            <a:t>24,755</a:t>
          </a:r>
          <a:r>
            <a:rPr kumimoji="1" lang="ja-JP" altLang="ja-JP" sz="1200">
              <a:solidFill>
                <a:sysClr val="windowText" lastClr="000000"/>
              </a:solidFill>
              <a:effectLst/>
              <a:latin typeface="+mn-lt"/>
              <a:ea typeface="+mn-ea"/>
              <a:cs typeface="+mn-cs"/>
            </a:rPr>
            <a:t>円</a:t>
          </a:r>
          <a:r>
            <a:rPr kumimoji="1" lang="ja-JP" altLang="en-US" sz="1200">
              <a:solidFill>
                <a:sysClr val="windowText" lastClr="000000"/>
              </a:solidFill>
              <a:effectLst/>
              <a:latin typeface="+mn-lt"/>
              <a:ea typeface="+mn-ea"/>
              <a:cs typeface="+mn-cs"/>
            </a:rPr>
            <a:t>下</a:t>
          </a:r>
          <a:r>
            <a:rPr kumimoji="1" lang="ja-JP" altLang="ja-JP" sz="1200">
              <a:solidFill>
                <a:sysClr val="windowText" lastClr="000000"/>
              </a:solidFill>
              <a:effectLst/>
              <a:latin typeface="+mn-lt"/>
              <a:ea typeface="+mn-ea"/>
              <a:cs typeface="+mn-cs"/>
            </a:rPr>
            <a:t>回っている。主な要因としては、石岡駅</a:t>
          </a:r>
          <a:r>
            <a:rPr kumimoji="1" lang="ja-JP" altLang="en-US" sz="1200">
              <a:solidFill>
                <a:sysClr val="windowText" lastClr="000000"/>
              </a:solidFill>
              <a:effectLst/>
              <a:latin typeface="+mn-lt"/>
              <a:ea typeface="+mn-ea"/>
              <a:cs typeface="+mn-cs"/>
            </a:rPr>
            <a:t>周辺</a:t>
          </a:r>
          <a:r>
            <a:rPr kumimoji="1" lang="ja-JP" altLang="ja-JP" sz="1200">
              <a:solidFill>
                <a:sysClr val="windowText" lastClr="000000"/>
              </a:solidFill>
              <a:effectLst/>
              <a:latin typeface="+mn-lt"/>
              <a:ea typeface="+mn-ea"/>
              <a:cs typeface="+mn-cs"/>
            </a:rPr>
            <a:t>整備事業等</a:t>
          </a:r>
          <a:r>
            <a:rPr kumimoji="1" lang="ja-JP" altLang="en-US" sz="1200">
              <a:solidFill>
                <a:sysClr val="windowText" lastClr="000000"/>
              </a:solidFill>
              <a:effectLst/>
              <a:latin typeface="+mn-lt"/>
              <a:ea typeface="+mn-ea"/>
              <a:cs typeface="+mn-cs"/>
            </a:rPr>
            <a:t>の減</a:t>
          </a:r>
          <a:r>
            <a:rPr kumimoji="1" lang="ja-JP" altLang="ja-JP" sz="1200">
              <a:solidFill>
                <a:sysClr val="windowText" lastClr="000000"/>
              </a:solidFill>
              <a:effectLst/>
              <a:latin typeface="+mn-lt"/>
              <a:ea typeface="+mn-ea"/>
              <a:cs typeface="+mn-cs"/>
            </a:rPr>
            <a:t>があげられる。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また，扶助費は住民一人当たり</a:t>
          </a:r>
          <a:r>
            <a:rPr kumimoji="1" lang="en-US" altLang="ja-JP" sz="1200">
              <a:solidFill>
                <a:sysClr val="windowText" lastClr="000000"/>
              </a:solidFill>
              <a:effectLst/>
              <a:latin typeface="+mn-lt"/>
              <a:ea typeface="+mn-ea"/>
              <a:cs typeface="+mn-cs"/>
            </a:rPr>
            <a:t>87,723</a:t>
          </a:r>
          <a:r>
            <a:rPr kumimoji="1" lang="ja-JP" altLang="en-US" sz="1200">
              <a:solidFill>
                <a:sysClr val="windowText" lastClr="000000"/>
              </a:solidFill>
              <a:effectLst/>
              <a:latin typeface="+mn-lt"/>
              <a:ea typeface="+mn-ea"/>
              <a:cs typeface="+mn-cs"/>
            </a:rPr>
            <a:t>円となっており，</a:t>
          </a:r>
          <a:r>
            <a:rPr kumimoji="1" lang="ja-JP" altLang="ja-JP" sz="1200">
              <a:solidFill>
                <a:sysClr val="windowText" lastClr="000000"/>
              </a:solidFill>
              <a:effectLst/>
              <a:latin typeface="+mn-lt"/>
              <a:ea typeface="+mn-ea"/>
              <a:cs typeface="+mn-cs"/>
            </a:rPr>
            <a:t>類似団体平均と比較すると</a:t>
          </a:r>
          <a:r>
            <a:rPr kumimoji="1" lang="en-US" altLang="ja-JP" sz="1200">
              <a:solidFill>
                <a:sysClr val="windowText" lastClr="000000"/>
              </a:solidFill>
              <a:effectLst/>
              <a:latin typeface="+mn-lt"/>
              <a:ea typeface="+mn-ea"/>
              <a:cs typeface="+mn-cs"/>
            </a:rPr>
            <a:t>6,132</a:t>
          </a:r>
          <a:r>
            <a:rPr kumimoji="1" lang="ja-JP" altLang="ja-JP" sz="1200">
              <a:solidFill>
                <a:sysClr val="windowText" lastClr="000000"/>
              </a:solidFill>
              <a:effectLst/>
              <a:latin typeface="+mn-lt"/>
              <a:ea typeface="+mn-ea"/>
              <a:cs typeface="+mn-cs"/>
            </a:rPr>
            <a:t>円下回って</a:t>
          </a:r>
          <a:r>
            <a:rPr kumimoji="1" lang="ja-JP" altLang="en-US" sz="1200">
              <a:solidFill>
                <a:sysClr val="windowText" lastClr="000000"/>
              </a:solidFill>
              <a:effectLst/>
              <a:latin typeface="+mn-lt"/>
              <a:ea typeface="+mn-ea"/>
              <a:cs typeface="+mn-cs"/>
            </a:rPr>
            <a:t>はいるが，年々増加傾向にあるため，市民の健康づくりに関する施策を実施し，医療費等の支出抑制に努める。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76,768
75,828
215.53
31,483,909
29,729,705
1,148,282
17,972,698
29,927,390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168961</xdr:rowOff>
    </xdr:from>
    <xdr:to>
      <xdr:col>6</xdr:col>
      <xdr:colOff>511175</xdr:colOff>
      <xdr:row>35</xdr:row>
      <xdr:rowOff>71120</xdr:rowOff>
    </xdr:to>
    <xdr:cxnSp macro="">
      <xdr:nvCxnSpPr>
        <xdr:cNvPr id="59" name="直線コネクタ 58"/>
        <xdr:cNvCxnSpPr/>
      </xdr:nvCxnSpPr>
      <xdr:spPr>
        <a:xfrm>
          <a:off x="3797300" y="5998261"/>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168961</xdr:rowOff>
    </xdr:from>
    <xdr:to>
      <xdr:col>5</xdr:col>
      <xdr:colOff>358775</xdr:colOff>
      <xdr:row>35</xdr:row>
      <xdr:rowOff>8941</xdr:rowOff>
    </xdr:to>
    <xdr:cxnSp macro="">
      <xdr:nvCxnSpPr>
        <xdr:cNvPr id="62" name="直線コネクタ 61"/>
        <xdr:cNvCxnSpPr/>
      </xdr:nvCxnSpPr>
      <xdr:spPr>
        <a:xfrm flipV="1">
          <a:off x="2908300" y="599826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143815</xdr:rowOff>
    </xdr:from>
    <xdr:to>
      <xdr:col>4</xdr:col>
      <xdr:colOff>155575</xdr:colOff>
      <xdr:row>35</xdr:row>
      <xdr:rowOff>8941</xdr:rowOff>
    </xdr:to>
    <xdr:cxnSp macro="">
      <xdr:nvCxnSpPr>
        <xdr:cNvPr id="65" name="直線コネクタ 64"/>
        <xdr:cNvCxnSpPr/>
      </xdr:nvCxnSpPr>
      <xdr:spPr>
        <a:xfrm>
          <a:off x="2019300" y="597311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109982</xdr:rowOff>
    </xdr:from>
    <xdr:to>
      <xdr:col>2</xdr:col>
      <xdr:colOff>638175</xdr:colOff>
      <xdr:row>34</xdr:row>
      <xdr:rowOff>143815</xdr:rowOff>
    </xdr:to>
    <xdr:cxnSp macro="">
      <xdr:nvCxnSpPr>
        <xdr:cNvPr id="68" name="直線コネクタ 67"/>
        <xdr:cNvCxnSpPr/>
      </xdr:nvCxnSpPr>
      <xdr:spPr>
        <a:xfrm>
          <a:off x="1130300" y="593928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20320</xdr:rowOff>
    </xdr:from>
    <xdr:to>
      <xdr:col>6</xdr:col>
      <xdr:colOff>561975</xdr:colOff>
      <xdr:row>35</xdr:row>
      <xdr:rowOff>121920</xdr:rowOff>
    </xdr:to>
    <xdr:sp macro="" textlink="">
      <xdr:nvSpPr>
        <xdr:cNvPr id="78" name="円/楕円 77"/>
        <xdr:cNvSpPr/>
      </xdr:nvSpPr>
      <xdr:spPr>
        <a:xfrm>
          <a:off x="45847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170197</xdr:rowOff>
    </xdr:from>
    <xdr:ext cx="469744" cy="259045"/>
    <xdr:sp macro="" textlink="">
      <xdr:nvSpPr>
        <xdr:cNvPr id="79" name="議会費該当値テキスト"/>
        <xdr:cNvSpPr txBox="1"/>
      </xdr:nvSpPr>
      <xdr:spPr>
        <a:xfrm>
          <a:off x="4686300"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118161</xdr:rowOff>
    </xdr:from>
    <xdr:to>
      <xdr:col>5</xdr:col>
      <xdr:colOff>409575</xdr:colOff>
      <xdr:row>35</xdr:row>
      <xdr:rowOff>48311</xdr:rowOff>
    </xdr:to>
    <xdr:sp macro="" textlink="">
      <xdr:nvSpPr>
        <xdr:cNvPr id="80" name="円/楕円 79"/>
        <xdr:cNvSpPr/>
      </xdr:nvSpPr>
      <xdr:spPr>
        <a:xfrm>
          <a:off x="3746500" y="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39438</xdr:rowOff>
    </xdr:from>
    <xdr:ext cx="469744" cy="259045"/>
    <xdr:sp macro="" textlink="">
      <xdr:nvSpPr>
        <xdr:cNvPr id="81" name="テキスト ボックス 80"/>
        <xdr:cNvSpPr txBox="1"/>
      </xdr:nvSpPr>
      <xdr:spPr>
        <a:xfrm>
          <a:off x="3562427" y="604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129591</xdr:rowOff>
    </xdr:from>
    <xdr:to>
      <xdr:col>4</xdr:col>
      <xdr:colOff>206375</xdr:colOff>
      <xdr:row>35</xdr:row>
      <xdr:rowOff>59741</xdr:rowOff>
    </xdr:to>
    <xdr:sp macro="" textlink="">
      <xdr:nvSpPr>
        <xdr:cNvPr id="82" name="円/楕円 81"/>
        <xdr:cNvSpPr/>
      </xdr:nvSpPr>
      <xdr:spPr>
        <a:xfrm>
          <a:off x="2857500" y="59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50868</xdr:rowOff>
    </xdr:from>
    <xdr:ext cx="469744" cy="259045"/>
    <xdr:sp macro="" textlink="">
      <xdr:nvSpPr>
        <xdr:cNvPr id="83" name="テキスト ボックス 82"/>
        <xdr:cNvSpPr txBox="1"/>
      </xdr:nvSpPr>
      <xdr:spPr>
        <a:xfrm>
          <a:off x="2673427" y="60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93015</xdr:rowOff>
    </xdr:from>
    <xdr:to>
      <xdr:col>3</xdr:col>
      <xdr:colOff>3175</xdr:colOff>
      <xdr:row>35</xdr:row>
      <xdr:rowOff>23165</xdr:rowOff>
    </xdr:to>
    <xdr:sp macro="" textlink="">
      <xdr:nvSpPr>
        <xdr:cNvPr id="84" name="円/楕円 83"/>
        <xdr:cNvSpPr/>
      </xdr:nvSpPr>
      <xdr:spPr>
        <a:xfrm>
          <a:off x="1968500" y="59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14292</xdr:rowOff>
    </xdr:from>
    <xdr:ext cx="469744" cy="259045"/>
    <xdr:sp macro="" textlink="">
      <xdr:nvSpPr>
        <xdr:cNvPr id="85" name="テキスト ボックス 84"/>
        <xdr:cNvSpPr txBox="1"/>
      </xdr:nvSpPr>
      <xdr:spPr>
        <a:xfrm>
          <a:off x="1784427" y="601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59182</xdr:rowOff>
    </xdr:from>
    <xdr:to>
      <xdr:col>1</xdr:col>
      <xdr:colOff>485775</xdr:colOff>
      <xdr:row>34</xdr:row>
      <xdr:rowOff>160782</xdr:rowOff>
    </xdr:to>
    <xdr:sp macro="" textlink="">
      <xdr:nvSpPr>
        <xdr:cNvPr id="86" name="円/楕円 85"/>
        <xdr:cNvSpPr/>
      </xdr:nvSpPr>
      <xdr:spPr>
        <a:xfrm>
          <a:off x="1079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151909</xdr:rowOff>
    </xdr:from>
    <xdr:ext cx="469744" cy="259045"/>
    <xdr:sp macro="" textlink="">
      <xdr:nvSpPr>
        <xdr:cNvPr id="87" name="テキスト ボックス 86"/>
        <xdr:cNvSpPr txBox="1"/>
      </xdr:nvSpPr>
      <xdr:spPr>
        <a:xfrm>
          <a:off x="895427" y="59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141994</xdr:rowOff>
    </xdr:from>
    <xdr:to>
      <xdr:col>6</xdr:col>
      <xdr:colOff>511175</xdr:colOff>
      <xdr:row>57</xdr:row>
      <xdr:rowOff>24752</xdr:rowOff>
    </xdr:to>
    <xdr:cxnSp macro="">
      <xdr:nvCxnSpPr>
        <xdr:cNvPr id="116" name="直線コネクタ 115"/>
        <xdr:cNvCxnSpPr/>
      </xdr:nvCxnSpPr>
      <xdr:spPr>
        <a:xfrm flipV="1">
          <a:off x="3797300" y="9743194"/>
          <a:ext cx="838200" cy="5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24752</xdr:rowOff>
    </xdr:from>
    <xdr:to>
      <xdr:col>5</xdr:col>
      <xdr:colOff>358775</xdr:colOff>
      <xdr:row>57</xdr:row>
      <xdr:rowOff>55773</xdr:rowOff>
    </xdr:to>
    <xdr:cxnSp macro="">
      <xdr:nvCxnSpPr>
        <xdr:cNvPr id="119" name="直線コネクタ 118"/>
        <xdr:cNvCxnSpPr/>
      </xdr:nvCxnSpPr>
      <xdr:spPr>
        <a:xfrm flipV="1">
          <a:off x="2908300" y="9797402"/>
          <a:ext cx="8890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43939</xdr:rowOff>
    </xdr:from>
    <xdr:to>
      <xdr:col>4</xdr:col>
      <xdr:colOff>155575</xdr:colOff>
      <xdr:row>57</xdr:row>
      <xdr:rowOff>55773</xdr:rowOff>
    </xdr:to>
    <xdr:cxnSp macro="">
      <xdr:nvCxnSpPr>
        <xdr:cNvPr id="122" name="直線コネクタ 121"/>
        <xdr:cNvCxnSpPr/>
      </xdr:nvCxnSpPr>
      <xdr:spPr>
        <a:xfrm>
          <a:off x="2019300" y="9816589"/>
          <a:ext cx="889000" cy="1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165874</xdr:rowOff>
    </xdr:from>
    <xdr:to>
      <xdr:col>2</xdr:col>
      <xdr:colOff>638175</xdr:colOff>
      <xdr:row>57</xdr:row>
      <xdr:rowOff>43939</xdr:rowOff>
    </xdr:to>
    <xdr:cxnSp macro="">
      <xdr:nvCxnSpPr>
        <xdr:cNvPr id="125" name="直線コネクタ 124"/>
        <xdr:cNvCxnSpPr/>
      </xdr:nvCxnSpPr>
      <xdr:spPr>
        <a:xfrm>
          <a:off x="1130300" y="9767074"/>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91194</xdr:rowOff>
    </xdr:from>
    <xdr:to>
      <xdr:col>6</xdr:col>
      <xdr:colOff>561975</xdr:colOff>
      <xdr:row>57</xdr:row>
      <xdr:rowOff>21344</xdr:rowOff>
    </xdr:to>
    <xdr:sp macro="" textlink="">
      <xdr:nvSpPr>
        <xdr:cNvPr id="135" name="円/楕円 134"/>
        <xdr:cNvSpPr/>
      </xdr:nvSpPr>
      <xdr:spPr>
        <a:xfrm>
          <a:off x="4584700" y="9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69621</xdr:rowOff>
    </xdr:from>
    <xdr:ext cx="534377" cy="259045"/>
    <xdr:sp macro="" textlink="">
      <xdr:nvSpPr>
        <xdr:cNvPr id="136" name="総務費該当値テキスト"/>
        <xdr:cNvSpPr txBox="1"/>
      </xdr:nvSpPr>
      <xdr:spPr>
        <a:xfrm>
          <a:off x="4686300" y="967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145402</xdr:rowOff>
    </xdr:from>
    <xdr:to>
      <xdr:col>5</xdr:col>
      <xdr:colOff>409575</xdr:colOff>
      <xdr:row>57</xdr:row>
      <xdr:rowOff>75552</xdr:rowOff>
    </xdr:to>
    <xdr:sp macro="" textlink="">
      <xdr:nvSpPr>
        <xdr:cNvPr id="137" name="円/楕円 136"/>
        <xdr:cNvSpPr/>
      </xdr:nvSpPr>
      <xdr:spPr>
        <a:xfrm>
          <a:off x="3746500" y="97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66679</xdr:rowOff>
    </xdr:from>
    <xdr:ext cx="534377" cy="259045"/>
    <xdr:sp macro="" textlink="">
      <xdr:nvSpPr>
        <xdr:cNvPr id="138" name="テキスト ボックス 137"/>
        <xdr:cNvSpPr txBox="1"/>
      </xdr:nvSpPr>
      <xdr:spPr>
        <a:xfrm>
          <a:off x="3530111" y="98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4973</xdr:rowOff>
    </xdr:from>
    <xdr:to>
      <xdr:col>4</xdr:col>
      <xdr:colOff>206375</xdr:colOff>
      <xdr:row>57</xdr:row>
      <xdr:rowOff>106573</xdr:rowOff>
    </xdr:to>
    <xdr:sp macro="" textlink="">
      <xdr:nvSpPr>
        <xdr:cNvPr id="139" name="円/楕円 138"/>
        <xdr:cNvSpPr/>
      </xdr:nvSpPr>
      <xdr:spPr>
        <a:xfrm>
          <a:off x="2857500" y="977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97700</xdr:rowOff>
    </xdr:from>
    <xdr:ext cx="534377" cy="259045"/>
    <xdr:sp macro="" textlink="">
      <xdr:nvSpPr>
        <xdr:cNvPr id="140" name="テキスト ボックス 139"/>
        <xdr:cNvSpPr txBox="1"/>
      </xdr:nvSpPr>
      <xdr:spPr>
        <a:xfrm>
          <a:off x="2641111" y="987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164589</xdr:rowOff>
    </xdr:from>
    <xdr:to>
      <xdr:col>3</xdr:col>
      <xdr:colOff>3175</xdr:colOff>
      <xdr:row>57</xdr:row>
      <xdr:rowOff>94739</xdr:rowOff>
    </xdr:to>
    <xdr:sp macro="" textlink="">
      <xdr:nvSpPr>
        <xdr:cNvPr id="141" name="円/楕円 140"/>
        <xdr:cNvSpPr/>
      </xdr:nvSpPr>
      <xdr:spPr>
        <a:xfrm>
          <a:off x="1968500" y="976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85866</xdr:rowOff>
    </xdr:from>
    <xdr:ext cx="534377" cy="259045"/>
    <xdr:sp macro="" textlink="">
      <xdr:nvSpPr>
        <xdr:cNvPr id="142" name="テキスト ボックス 141"/>
        <xdr:cNvSpPr txBox="1"/>
      </xdr:nvSpPr>
      <xdr:spPr>
        <a:xfrm>
          <a:off x="1752111" y="985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115074</xdr:rowOff>
    </xdr:from>
    <xdr:to>
      <xdr:col>1</xdr:col>
      <xdr:colOff>485775</xdr:colOff>
      <xdr:row>57</xdr:row>
      <xdr:rowOff>45224</xdr:rowOff>
    </xdr:to>
    <xdr:sp macro="" textlink="">
      <xdr:nvSpPr>
        <xdr:cNvPr id="143" name="円/楕円 142"/>
        <xdr:cNvSpPr/>
      </xdr:nvSpPr>
      <xdr:spPr>
        <a:xfrm>
          <a:off x="1079500" y="97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36351</xdr:rowOff>
    </xdr:from>
    <xdr:ext cx="534377" cy="259045"/>
    <xdr:sp macro="" textlink="">
      <xdr:nvSpPr>
        <xdr:cNvPr id="144" name="テキスト ボックス 143"/>
        <xdr:cNvSpPr txBox="1"/>
      </xdr:nvSpPr>
      <xdr:spPr>
        <a:xfrm>
          <a:off x="863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103682</xdr:rowOff>
    </xdr:from>
    <xdr:to>
      <xdr:col>6</xdr:col>
      <xdr:colOff>511175</xdr:colOff>
      <xdr:row>78</xdr:row>
      <xdr:rowOff>20574</xdr:rowOff>
    </xdr:to>
    <xdr:cxnSp macro="">
      <xdr:nvCxnSpPr>
        <xdr:cNvPr id="174" name="直線コネクタ 173"/>
        <xdr:cNvCxnSpPr/>
      </xdr:nvCxnSpPr>
      <xdr:spPr>
        <a:xfrm flipV="1">
          <a:off x="3797300" y="13305332"/>
          <a:ext cx="838200" cy="8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20574</xdr:rowOff>
    </xdr:from>
    <xdr:to>
      <xdr:col>5</xdr:col>
      <xdr:colOff>358775</xdr:colOff>
      <xdr:row>78</xdr:row>
      <xdr:rowOff>127482</xdr:rowOff>
    </xdr:to>
    <xdr:cxnSp macro="">
      <xdr:nvCxnSpPr>
        <xdr:cNvPr id="177" name="直線コネクタ 176"/>
        <xdr:cNvCxnSpPr/>
      </xdr:nvCxnSpPr>
      <xdr:spPr>
        <a:xfrm flipV="1">
          <a:off x="2908300" y="13393674"/>
          <a:ext cx="889000" cy="1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127482</xdr:rowOff>
    </xdr:from>
    <xdr:to>
      <xdr:col>4</xdr:col>
      <xdr:colOff>155575</xdr:colOff>
      <xdr:row>79</xdr:row>
      <xdr:rowOff>67690</xdr:rowOff>
    </xdr:to>
    <xdr:cxnSp macro="">
      <xdr:nvCxnSpPr>
        <xdr:cNvPr id="180" name="直線コネクタ 179"/>
        <xdr:cNvCxnSpPr/>
      </xdr:nvCxnSpPr>
      <xdr:spPr>
        <a:xfrm flipV="1">
          <a:off x="2019300" y="13500582"/>
          <a:ext cx="889000" cy="1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67690</xdr:rowOff>
    </xdr:from>
    <xdr:to>
      <xdr:col>2</xdr:col>
      <xdr:colOff>638175</xdr:colOff>
      <xdr:row>79</xdr:row>
      <xdr:rowOff>122707</xdr:rowOff>
    </xdr:to>
    <xdr:cxnSp macro="">
      <xdr:nvCxnSpPr>
        <xdr:cNvPr id="183" name="直線コネクタ 182"/>
        <xdr:cNvCxnSpPr/>
      </xdr:nvCxnSpPr>
      <xdr:spPr>
        <a:xfrm flipV="1">
          <a:off x="1130300" y="13612240"/>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52882</xdr:rowOff>
    </xdr:from>
    <xdr:to>
      <xdr:col>6</xdr:col>
      <xdr:colOff>561975</xdr:colOff>
      <xdr:row>77</xdr:row>
      <xdr:rowOff>154482</xdr:rowOff>
    </xdr:to>
    <xdr:sp macro="" textlink="">
      <xdr:nvSpPr>
        <xdr:cNvPr id="193" name="円/楕円 192"/>
        <xdr:cNvSpPr/>
      </xdr:nvSpPr>
      <xdr:spPr>
        <a:xfrm>
          <a:off x="4584700" y="132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31309</xdr:rowOff>
    </xdr:from>
    <xdr:ext cx="599010" cy="259045"/>
    <xdr:sp macro="" textlink="">
      <xdr:nvSpPr>
        <xdr:cNvPr id="194" name="民生費該当値テキスト"/>
        <xdr:cNvSpPr txBox="1"/>
      </xdr:nvSpPr>
      <xdr:spPr>
        <a:xfrm>
          <a:off x="4686300" y="1323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141224</xdr:rowOff>
    </xdr:from>
    <xdr:to>
      <xdr:col>5</xdr:col>
      <xdr:colOff>409575</xdr:colOff>
      <xdr:row>78</xdr:row>
      <xdr:rowOff>71374</xdr:rowOff>
    </xdr:to>
    <xdr:sp macro="" textlink="">
      <xdr:nvSpPr>
        <xdr:cNvPr id="195" name="円/楕円 194"/>
        <xdr:cNvSpPr/>
      </xdr:nvSpPr>
      <xdr:spPr>
        <a:xfrm>
          <a:off x="3746500" y="133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62501</xdr:rowOff>
    </xdr:from>
    <xdr:ext cx="599010" cy="259045"/>
    <xdr:sp macro="" textlink="">
      <xdr:nvSpPr>
        <xdr:cNvPr id="196" name="テキスト ボックス 195"/>
        <xdr:cNvSpPr txBox="1"/>
      </xdr:nvSpPr>
      <xdr:spPr>
        <a:xfrm>
          <a:off x="3497794" y="1343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76682</xdr:rowOff>
    </xdr:from>
    <xdr:to>
      <xdr:col>4</xdr:col>
      <xdr:colOff>206375</xdr:colOff>
      <xdr:row>79</xdr:row>
      <xdr:rowOff>6832</xdr:rowOff>
    </xdr:to>
    <xdr:sp macro="" textlink="">
      <xdr:nvSpPr>
        <xdr:cNvPr id="197" name="円/楕円 196"/>
        <xdr:cNvSpPr/>
      </xdr:nvSpPr>
      <xdr:spPr>
        <a:xfrm>
          <a:off x="2857500" y="134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169409</xdr:rowOff>
    </xdr:from>
    <xdr:ext cx="599010" cy="259045"/>
    <xdr:sp macro="" textlink="">
      <xdr:nvSpPr>
        <xdr:cNvPr id="198" name="テキスト ボックス 197"/>
        <xdr:cNvSpPr txBox="1"/>
      </xdr:nvSpPr>
      <xdr:spPr>
        <a:xfrm>
          <a:off x="2608794" y="1354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126,962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16890</xdr:rowOff>
    </xdr:from>
    <xdr:to>
      <xdr:col>3</xdr:col>
      <xdr:colOff>3175</xdr:colOff>
      <xdr:row>79</xdr:row>
      <xdr:rowOff>118490</xdr:rowOff>
    </xdr:to>
    <xdr:sp macro="" textlink="">
      <xdr:nvSpPr>
        <xdr:cNvPr id="199" name="円/楕円 198"/>
        <xdr:cNvSpPr/>
      </xdr:nvSpPr>
      <xdr:spPr>
        <a:xfrm>
          <a:off x="1968500" y="135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109617</xdr:rowOff>
    </xdr:from>
    <xdr:ext cx="599010" cy="259045"/>
    <xdr:sp macro="" textlink="">
      <xdr:nvSpPr>
        <xdr:cNvPr id="200" name="テキスト ボックス 199"/>
        <xdr:cNvSpPr txBox="1"/>
      </xdr:nvSpPr>
      <xdr:spPr>
        <a:xfrm>
          <a:off x="1719794" y="1365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118,170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71907</xdr:rowOff>
    </xdr:from>
    <xdr:to>
      <xdr:col>1</xdr:col>
      <xdr:colOff>485775</xdr:colOff>
      <xdr:row>80</xdr:row>
      <xdr:rowOff>2057</xdr:rowOff>
    </xdr:to>
    <xdr:sp macro="" textlink="">
      <xdr:nvSpPr>
        <xdr:cNvPr id="201" name="円/楕円 200"/>
        <xdr:cNvSpPr/>
      </xdr:nvSpPr>
      <xdr:spPr>
        <a:xfrm>
          <a:off x="1079500" y="136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164634</xdr:rowOff>
    </xdr:from>
    <xdr:ext cx="599010" cy="259045"/>
    <xdr:sp macro="" textlink="">
      <xdr:nvSpPr>
        <xdr:cNvPr id="202" name="テキスト ボックス 201"/>
        <xdr:cNvSpPr txBox="1"/>
      </xdr:nvSpPr>
      <xdr:spPr>
        <a:xfrm>
          <a:off x="830794" y="1370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44793</xdr:rowOff>
    </xdr:from>
    <xdr:to>
      <xdr:col>6</xdr:col>
      <xdr:colOff>511175</xdr:colOff>
      <xdr:row>98</xdr:row>
      <xdr:rowOff>124822</xdr:rowOff>
    </xdr:to>
    <xdr:cxnSp macro="">
      <xdr:nvCxnSpPr>
        <xdr:cNvPr id="232" name="直線コネクタ 231"/>
        <xdr:cNvCxnSpPr/>
      </xdr:nvCxnSpPr>
      <xdr:spPr>
        <a:xfrm>
          <a:off x="3797300" y="16846893"/>
          <a:ext cx="838200" cy="8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44793</xdr:rowOff>
    </xdr:from>
    <xdr:to>
      <xdr:col>5</xdr:col>
      <xdr:colOff>358775</xdr:colOff>
      <xdr:row>98</xdr:row>
      <xdr:rowOff>142844</xdr:rowOff>
    </xdr:to>
    <xdr:cxnSp macro="">
      <xdr:nvCxnSpPr>
        <xdr:cNvPr id="235" name="直線コネクタ 234"/>
        <xdr:cNvCxnSpPr/>
      </xdr:nvCxnSpPr>
      <xdr:spPr>
        <a:xfrm flipV="1">
          <a:off x="2908300" y="16846893"/>
          <a:ext cx="889000" cy="9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7913</xdr:rowOff>
    </xdr:from>
    <xdr:to>
      <xdr:col>4</xdr:col>
      <xdr:colOff>155575</xdr:colOff>
      <xdr:row>98</xdr:row>
      <xdr:rowOff>142844</xdr:rowOff>
    </xdr:to>
    <xdr:cxnSp macro="">
      <xdr:nvCxnSpPr>
        <xdr:cNvPr id="238" name="直線コネクタ 237"/>
        <xdr:cNvCxnSpPr/>
      </xdr:nvCxnSpPr>
      <xdr:spPr>
        <a:xfrm>
          <a:off x="2019300" y="16810013"/>
          <a:ext cx="889000" cy="13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7913</xdr:rowOff>
    </xdr:from>
    <xdr:to>
      <xdr:col>2</xdr:col>
      <xdr:colOff>638175</xdr:colOff>
      <xdr:row>98</xdr:row>
      <xdr:rowOff>106153</xdr:rowOff>
    </xdr:to>
    <xdr:cxnSp macro="">
      <xdr:nvCxnSpPr>
        <xdr:cNvPr id="241" name="直線コネクタ 240"/>
        <xdr:cNvCxnSpPr/>
      </xdr:nvCxnSpPr>
      <xdr:spPr>
        <a:xfrm flipV="1">
          <a:off x="1130300" y="16810013"/>
          <a:ext cx="889000" cy="9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74022</xdr:rowOff>
    </xdr:from>
    <xdr:to>
      <xdr:col>6</xdr:col>
      <xdr:colOff>561975</xdr:colOff>
      <xdr:row>99</xdr:row>
      <xdr:rowOff>4172</xdr:rowOff>
    </xdr:to>
    <xdr:sp macro="" textlink="">
      <xdr:nvSpPr>
        <xdr:cNvPr id="251" name="円/楕円 250"/>
        <xdr:cNvSpPr/>
      </xdr:nvSpPr>
      <xdr:spPr>
        <a:xfrm>
          <a:off x="4584700" y="168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160399</xdr:rowOff>
    </xdr:from>
    <xdr:ext cx="534377" cy="259045"/>
    <xdr:sp macro="" textlink="">
      <xdr:nvSpPr>
        <xdr:cNvPr id="252" name="衛生費該当値テキスト"/>
        <xdr:cNvSpPr txBox="1"/>
      </xdr:nvSpPr>
      <xdr:spPr>
        <a:xfrm>
          <a:off x="4686300" y="1679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165443</xdr:rowOff>
    </xdr:from>
    <xdr:to>
      <xdr:col>5</xdr:col>
      <xdr:colOff>409575</xdr:colOff>
      <xdr:row>98</xdr:row>
      <xdr:rowOff>95593</xdr:rowOff>
    </xdr:to>
    <xdr:sp macro="" textlink="">
      <xdr:nvSpPr>
        <xdr:cNvPr id="253" name="円/楕円 252"/>
        <xdr:cNvSpPr/>
      </xdr:nvSpPr>
      <xdr:spPr>
        <a:xfrm>
          <a:off x="3746500" y="167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86720</xdr:rowOff>
    </xdr:from>
    <xdr:ext cx="534377" cy="259045"/>
    <xdr:sp macro="" textlink="">
      <xdr:nvSpPr>
        <xdr:cNvPr id="254" name="テキスト ボックス 253"/>
        <xdr:cNvSpPr txBox="1"/>
      </xdr:nvSpPr>
      <xdr:spPr>
        <a:xfrm>
          <a:off x="3530111" y="1688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92044</xdr:rowOff>
    </xdr:from>
    <xdr:to>
      <xdr:col>4</xdr:col>
      <xdr:colOff>206375</xdr:colOff>
      <xdr:row>99</xdr:row>
      <xdr:rowOff>22194</xdr:rowOff>
    </xdr:to>
    <xdr:sp macro="" textlink="">
      <xdr:nvSpPr>
        <xdr:cNvPr id="255" name="円/楕円 254"/>
        <xdr:cNvSpPr/>
      </xdr:nvSpPr>
      <xdr:spPr>
        <a:xfrm>
          <a:off x="2857500" y="168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13321</xdr:rowOff>
    </xdr:from>
    <xdr:ext cx="534377" cy="259045"/>
    <xdr:sp macro="" textlink="">
      <xdr:nvSpPr>
        <xdr:cNvPr id="256" name="テキスト ボックス 255"/>
        <xdr:cNvSpPr txBox="1"/>
      </xdr:nvSpPr>
      <xdr:spPr>
        <a:xfrm>
          <a:off x="2641111" y="1698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128563</xdr:rowOff>
    </xdr:from>
    <xdr:to>
      <xdr:col>3</xdr:col>
      <xdr:colOff>3175</xdr:colOff>
      <xdr:row>98</xdr:row>
      <xdr:rowOff>58713</xdr:rowOff>
    </xdr:to>
    <xdr:sp macro="" textlink="">
      <xdr:nvSpPr>
        <xdr:cNvPr id="257" name="円/楕円 256"/>
        <xdr:cNvSpPr/>
      </xdr:nvSpPr>
      <xdr:spPr>
        <a:xfrm>
          <a:off x="1968500" y="167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49840</xdr:rowOff>
    </xdr:from>
    <xdr:ext cx="534377" cy="259045"/>
    <xdr:sp macro="" textlink="">
      <xdr:nvSpPr>
        <xdr:cNvPr id="258" name="テキスト ボックス 257"/>
        <xdr:cNvSpPr txBox="1"/>
      </xdr:nvSpPr>
      <xdr:spPr>
        <a:xfrm>
          <a:off x="1752111" y="1685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55353</xdr:rowOff>
    </xdr:from>
    <xdr:to>
      <xdr:col>1</xdr:col>
      <xdr:colOff>485775</xdr:colOff>
      <xdr:row>98</xdr:row>
      <xdr:rowOff>156953</xdr:rowOff>
    </xdr:to>
    <xdr:sp macro="" textlink="">
      <xdr:nvSpPr>
        <xdr:cNvPr id="259" name="円/楕円 258"/>
        <xdr:cNvSpPr/>
      </xdr:nvSpPr>
      <xdr:spPr>
        <a:xfrm>
          <a:off x="1079500" y="1685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148080</xdr:rowOff>
    </xdr:from>
    <xdr:ext cx="534377" cy="259045"/>
    <xdr:sp macro="" textlink="">
      <xdr:nvSpPr>
        <xdr:cNvPr id="260" name="テキスト ボックス 259"/>
        <xdr:cNvSpPr txBox="1"/>
      </xdr:nvSpPr>
      <xdr:spPr>
        <a:xfrm>
          <a:off x="863111" y="1695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93294</xdr:rowOff>
    </xdr:from>
    <xdr:to>
      <xdr:col>15</xdr:col>
      <xdr:colOff>180975</xdr:colOff>
      <xdr:row>38</xdr:row>
      <xdr:rowOff>137185</xdr:rowOff>
    </xdr:to>
    <xdr:cxnSp macro="">
      <xdr:nvCxnSpPr>
        <xdr:cNvPr id="287" name="直線コネクタ 286"/>
        <xdr:cNvCxnSpPr/>
      </xdr:nvCxnSpPr>
      <xdr:spPr>
        <a:xfrm>
          <a:off x="9639300" y="6608394"/>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60604</xdr:rowOff>
    </xdr:from>
    <xdr:to>
      <xdr:col>14</xdr:col>
      <xdr:colOff>28575</xdr:colOff>
      <xdr:row>38</xdr:row>
      <xdr:rowOff>93294</xdr:rowOff>
    </xdr:to>
    <xdr:cxnSp macro="">
      <xdr:nvCxnSpPr>
        <xdr:cNvPr id="290" name="直線コネクタ 289"/>
        <xdr:cNvCxnSpPr/>
      </xdr:nvCxnSpPr>
      <xdr:spPr>
        <a:xfrm>
          <a:off x="8750300" y="657570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60604</xdr:rowOff>
    </xdr:from>
    <xdr:to>
      <xdr:col>12</xdr:col>
      <xdr:colOff>511175</xdr:colOff>
      <xdr:row>38</xdr:row>
      <xdr:rowOff>74320</xdr:rowOff>
    </xdr:to>
    <xdr:cxnSp macro="">
      <xdr:nvCxnSpPr>
        <xdr:cNvPr id="293" name="直線コネクタ 292"/>
        <xdr:cNvCxnSpPr/>
      </xdr:nvCxnSpPr>
      <xdr:spPr>
        <a:xfrm flipV="1">
          <a:off x="7861300" y="65757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939</xdr:rowOff>
    </xdr:from>
    <xdr:to>
      <xdr:col>11</xdr:col>
      <xdr:colOff>307975</xdr:colOff>
      <xdr:row>38</xdr:row>
      <xdr:rowOff>74320</xdr:rowOff>
    </xdr:to>
    <xdr:cxnSp macro="">
      <xdr:nvCxnSpPr>
        <xdr:cNvPr id="296" name="直線コネクタ 295"/>
        <xdr:cNvCxnSpPr/>
      </xdr:nvCxnSpPr>
      <xdr:spPr>
        <a:xfrm>
          <a:off x="6972300" y="6516039"/>
          <a:ext cx="8890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86385</xdr:rowOff>
    </xdr:from>
    <xdr:to>
      <xdr:col>15</xdr:col>
      <xdr:colOff>231775</xdr:colOff>
      <xdr:row>39</xdr:row>
      <xdr:rowOff>16535</xdr:rowOff>
    </xdr:to>
    <xdr:sp macro="" textlink="">
      <xdr:nvSpPr>
        <xdr:cNvPr id="306" name="円/楕円 305"/>
        <xdr:cNvSpPr/>
      </xdr:nvSpPr>
      <xdr:spPr>
        <a:xfrm>
          <a:off x="10426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1312</xdr:rowOff>
    </xdr:from>
    <xdr:ext cx="313932" cy="259045"/>
    <xdr:sp macro="" textlink="">
      <xdr:nvSpPr>
        <xdr:cNvPr id="307" name="労働費該当値テキスト"/>
        <xdr:cNvSpPr txBox="1"/>
      </xdr:nvSpPr>
      <xdr:spPr>
        <a:xfrm>
          <a:off x="10528300" y="6516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42494</xdr:rowOff>
    </xdr:from>
    <xdr:to>
      <xdr:col>14</xdr:col>
      <xdr:colOff>79375</xdr:colOff>
      <xdr:row>38</xdr:row>
      <xdr:rowOff>144094</xdr:rowOff>
    </xdr:to>
    <xdr:sp macro="" textlink="">
      <xdr:nvSpPr>
        <xdr:cNvPr id="308" name="円/楕円 307"/>
        <xdr:cNvSpPr/>
      </xdr:nvSpPr>
      <xdr:spPr>
        <a:xfrm>
          <a:off x="9588500" y="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135221</xdr:rowOff>
    </xdr:from>
    <xdr:ext cx="378565" cy="259045"/>
    <xdr:sp macro="" textlink="">
      <xdr:nvSpPr>
        <xdr:cNvPr id="309" name="テキスト ボックス 308"/>
        <xdr:cNvSpPr txBox="1"/>
      </xdr:nvSpPr>
      <xdr:spPr>
        <a:xfrm>
          <a:off x="9450017" y="665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9804</xdr:rowOff>
    </xdr:from>
    <xdr:to>
      <xdr:col>12</xdr:col>
      <xdr:colOff>561975</xdr:colOff>
      <xdr:row>38</xdr:row>
      <xdr:rowOff>111404</xdr:rowOff>
    </xdr:to>
    <xdr:sp macro="" textlink="">
      <xdr:nvSpPr>
        <xdr:cNvPr id="310" name="円/楕円 309"/>
        <xdr:cNvSpPr/>
      </xdr:nvSpPr>
      <xdr:spPr>
        <a:xfrm>
          <a:off x="8699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102531</xdr:rowOff>
    </xdr:from>
    <xdr:ext cx="378565" cy="259045"/>
    <xdr:sp macro="" textlink="">
      <xdr:nvSpPr>
        <xdr:cNvPr id="311" name="テキスト ボックス 310"/>
        <xdr:cNvSpPr txBox="1"/>
      </xdr:nvSpPr>
      <xdr:spPr>
        <a:xfrm>
          <a:off x="8561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23520</xdr:rowOff>
    </xdr:from>
    <xdr:to>
      <xdr:col>11</xdr:col>
      <xdr:colOff>358775</xdr:colOff>
      <xdr:row>38</xdr:row>
      <xdr:rowOff>125120</xdr:rowOff>
    </xdr:to>
    <xdr:sp macro="" textlink="">
      <xdr:nvSpPr>
        <xdr:cNvPr id="312" name="円/楕円 311"/>
        <xdr:cNvSpPr/>
      </xdr:nvSpPr>
      <xdr:spPr>
        <a:xfrm>
          <a:off x="7810500" y="65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116247</xdr:rowOff>
    </xdr:from>
    <xdr:ext cx="378565" cy="259045"/>
    <xdr:sp macro="" textlink="">
      <xdr:nvSpPr>
        <xdr:cNvPr id="313" name="テキスト ボックス 312"/>
        <xdr:cNvSpPr txBox="1"/>
      </xdr:nvSpPr>
      <xdr:spPr>
        <a:xfrm>
          <a:off x="7672017" y="663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121590</xdr:rowOff>
    </xdr:from>
    <xdr:to>
      <xdr:col>10</xdr:col>
      <xdr:colOff>155575</xdr:colOff>
      <xdr:row>38</xdr:row>
      <xdr:rowOff>51739</xdr:rowOff>
    </xdr:to>
    <xdr:sp macro="" textlink="">
      <xdr:nvSpPr>
        <xdr:cNvPr id="314" name="円/楕円 313"/>
        <xdr:cNvSpPr/>
      </xdr:nvSpPr>
      <xdr:spPr>
        <a:xfrm>
          <a:off x="69215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42866</xdr:rowOff>
    </xdr:from>
    <xdr:ext cx="378565" cy="259045"/>
    <xdr:sp macro="" textlink="">
      <xdr:nvSpPr>
        <xdr:cNvPr id="315" name="テキスト ボックス 314"/>
        <xdr:cNvSpPr txBox="1"/>
      </xdr:nvSpPr>
      <xdr:spPr>
        <a:xfrm>
          <a:off x="6783017" y="655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51885</xdr:rowOff>
    </xdr:from>
    <xdr:to>
      <xdr:col>15</xdr:col>
      <xdr:colOff>180975</xdr:colOff>
      <xdr:row>58</xdr:row>
      <xdr:rowOff>53681</xdr:rowOff>
    </xdr:to>
    <xdr:cxnSp macro="">
      <xdr:nvCxnSpPr>
        <xdr:cNvPr id="346" name="直線コネクタ 345"/>
        <xdr:cNvCxnSpPr/>
      </xdr:nvCxnSpPr>
      <xdr:spPr>
        <a:xfrm flipV="1">
          <a:off x="9639300" y="9995985"/>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42316</xdr:rowOff>
    </xdr:from>
    <xdr:to>
      <xdr:col>14</xdr:col>
      <xdr:colOff>28575</xdr:colOff>
      <xdr:row>58</xdr:row>
      <xdr:rowOff>53681</xdr:rowOff>
    </xdr:to>
    <xdr:cxnSp macro="">
      <xdr:nvCxnSpPr>
        <xdr:cNvPr id="349" name="直線コネクタ 348"/>
        <xdr:cNvCxnSpPr/>
      </xdr:nvCxnSpPr>
      <xdr:spPr>
        <a:xfrm>
          <a:off x="8750300" y="9986416"/>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42316</xdr:rowOff>
    </xdr:from>
    <xdr:to>
      <xdr:col>12</xdr:col>
      <xdr:colOff>511175</xdr:colOff>
      <xdr:row>58</xdr:row>
      <xdr:rowOff>64833</xdr:rowOff>
    </xdr:to>
    <xdr:cxnSp macro="">
      <xdr:nvCxnSpPr>
        <xdr:cNvPr id="352" name="直線コネクタ 351"/>
        <xdr:cNvCxnSpPr/>
      </xdr:nvCxnSpPr>
      <xdr:spPr>
        <a:xfrm flipV="1">
          <a:off x="7861300" y="9986416"/>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48636</xdr:rowOff>
    </xdr:from>
    <xdr:to>
      <xdr:col>11</xdr:col>
      <xdr:colOff>307975</xdr:colOff>
      <xdr:row>58</xdr:row>
      <xdr:rowOff>64833</xdr:rowOff>
    </xdr:to>
    <xdr:cxnSp macro="">
      <xdr:nvCxnSpPr>
        <xdr:cNvPr id="355" name="直線コネクタ 354"/>
        <xdr:cNvCxnSpPr/>
      </xdr:nvCxnSpPr>
      <xdr:spPr>
        <a:xfrm>
          <a:off x="6972300" y="9992736"/>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7" name="テキスト ボックス 356"/>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1085</xdr:rowOff>
    </xdr:from>
    <xdr:to>
      <xdr:col>15</xdr:col>
      <xdr:colOff>231775</xdr:colOff>
      <xdr:row>58</xdr:row>
      <xdr:rowOff>102685</xdr:rowOff>
    </xdr:to>
    <xdr:sp macro="" textlink="">
      <xdr:nvSpPr>
        <xdr:cNvPr id="365" name="円/楕円 364"/>
        <xdr:cNvSpPr/>
      </xdr:nvSpPr>
      <xdr:spPr>
        <a:xfrm>
          <a:off x="10426700" y="99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150962</xdr:rowOff>
    </xdr:from>
    <xdr:ext cx="534377" cy="259045"/>
    <xdr:sp macro="" textlink="">
      <xdr:nvSpPr>
        <xdr:cNvPr id="366" name="農林水産業費該当値テキスト"/>
        <xdr:cNvSpPr txBox="1"/>
      </xdr:nvSpPr>
      <xdr:spPr>
        <a:xfrm>
          <a:off x="10528300" y="992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2881</xdr:rowOff>
    </xdr:from>
    <xdr:to>
      <xdr:col>14</xdr:col>
      <xdr:colOff>79375</xdr:colOff>
      <xdr:row>58</xdr:row>
      <xdr:rowOff>104481</xdr:rowOff>
    </xdr:to>
    <xdr:sp macro="" textlink="">
      <xdr:nvSpPr>
        <xdr:cNvPr id="367" name="円/楕円 366"/>
        <xdr:cNvSpPr/>
      </xdr:nvSpPr>
      <xdr:spPr>
        <a:xfrm>
          <a:off x="9588500" y="99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95608</xdr:rowOff>
    </xdr:from>
    <xdr:ext cx="534377" cy="259045"/>
    <xdr:sp macro="" textlink="">
      <xdr:nvSpPr>
        <xdr:cNvPr id="368" name="テキスト ボックス 367"/>
        <xdr:cNvSpPr txBox="1"/>
      </xdr:nvSpPr>
      <xdr:spPr>
        <a:xfrm>
          <a:off x="9372111" y="100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162966</xdr:rowOff>
    </xdr:from>
    <xdr:to>
      <xdr:col>12</xdr:col>
      <xdr:colOff>561975</xdr:colOff>
      <xdr:row>58</xdr:row>
      <xdr:rowOff>93116</xdr:rowOff>
    </xdr:to>
    <xdr:sp macro="" textlink="">
      <xdr:nvSpPr>
        <xdr:cNvPr id="369" name="円/楕円 368"/>
        <xdr:cNvSpPr/>
      </xdr:nvSpPr>
      <xdr:spPr>
        <a:xfrm>
          <a:off x="8699500" y="99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84243</xdr:rowOff>
    </xdr:from>
    <xdr:ext cx="534377" cy="259045"/>
    <xdr:sp macro="" textlink="">
      <xdr:nvSpPr>
        <xdr:cNvPr id="370" name="テキスト ボックス 369"/>
        <xdr:cNvSpPr txBox="1"/>
      </xdr:nvSpPr>
      <xdr:spPr>
        <a:xfrm>
          <a:off x="8483111" y="1002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14033</xdr:rowOff>
    </xdr:from>
    <xdr:to>
      <xdr:col>11</xdr:col>
      <xdr:colOff>358775</xdr:colOff>
      <xdr:row>58</xdr:row>
      <xdr:rowOff>115633</xdr:rowOff>
    </xdr:to>
    <xdr:sp macro="" textlink="">
      <xdr:nvSpPr>
        <xdr:cNvPr id="371" name="円/楕円 370"/>
        <xdr:cNvSpPr/>
      </xdr:nvSpPr>
      <xdr:spPr>
        <a:xfrm>
          <a:off x="7810500" y="99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106760</xdr:rowOff>
    </xdr:from>
    <xdr:ext cx="534377" cy="259045"/>
    <xdr:sp macro="" textlink="">
      <xdr:nvSpPr>
        <xdr:cNvPr id="372" name="テキスト ボックス 371"/>
        <xdr:cNvSpPr txBox="1"/>
      </xdr:nvSpPr>
      <xdr:spPr>
        <a:xfrm>
          <a:off x="7594111" y="1005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169286</xdr:rowOff>
    </xdr:from>
    <xdr:to>
      <xdr:col>10</xdr:col>
      <xdr:colOff>155575</xdr:colOff>
      <xdr:row>58</xdr:row>
      <xdr:rowOff>99436</xdr:rowOff>
    </xdr:to>
    <xdr:sp macro="" textlink="">
      <xdr:nvSpPr>
        <xdr:cNvPr id="373" name="円/楕円 372"/>
        <xdr:cNvSpPr/>
      </xdr:nvSpPr>
      <xdr:spPr>
        <a:xfrm>
          <a:off x="6921500" y="99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115963</xdr:rowOff>
    </xdr:from>
    <xdr:ext cx="534377" cy="259045"/>
    <xdr:sp macro="" textlink="">
      <xdr:nvSpPr>
        <xdr:cNvPr id="374" name="テキスト ボックス 373"/>
        <xdr:cNvSpPr txBox="1"/>
      </xdr:nvSpPr>
      <xdr:spPr>
        <a:xfrm>
          <a:off x="6705111" y="97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141562</xdr:rowOff>
    </xdr:from>
    <xdr:to>
      <xdr:col>15</xdr:col>
      <xdr:colOff>180975</xdr:colOff>
      <xdr:row>78</xdr:row>
      <xdr:rowOff>27980</xdr:rowOff>
    </xdr:to>
    <xdr:cxnSp macro="">
      <xdr:nvCxnSpPr>
        <xdr:cNvPr id="405" name="直線コネクタ 404"/>
        <xdr:cNvCxnSpPr/>
      </xdr:nvCxnSpPr>
      <xdr:spPr>
        <a:xfrm>
          <a:off x="9639300" y="13343212"/>
          <a:ext cx="838200" cy="5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141562</xdr:rowOff>
    </xdr:from>
    <xdr:to>
      <xdr:col>14</xdr:col>
      <xdr:colOff>28575</xdr:colOff>
      <xdr:row>78</xdr:row>
      <xdr:rowOff>29090</xdr:rowOff>
    </xdr:to>
    <xdr:cxnSp macro="">
      <xdr:nvCxnSpPr>
        <xdr:cNvPr id="408" name="直線コネクタ 407"/>
        <xdr:cNvCxnSpPr/>
      </xdr:nvCxnSpPr>
      <xdr:spPr>
        <a:xfrm flipV="1">
          <a:off x="8750300" y="13343212"/>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13154</xdr:rowOff>
    </xdr:from>
    <xdr:to>
      <xdr:col>12</xdr:col>
      <xdr:colOff>511175</xdr:colOff>
      <xdr:row>78</xdr:row>
      <xdr:rowOff>29090</xdr:rowOff>
    </xdr:to>
    <xdr:cxnSp macro="">
      <xdr:nvCxnSpPr>
        <xdr:cNvPr id="411" name="直線コネクタ 410"/>
        <xdr:cNvCxnSpPr/>
      </xdr:nvCxnSpPr>
      <xdr:spPr>
        <a:xfrm>
          <a:off x="7861300" y="13386254"/>
          <a:ext cx="8890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171279</xdr:rowOff>
    </xdr:from>
    <xdr:to>
      <xdr:col>11</xdr:col>
      <xdr:colOff>307975</xdr:colOff>
      <xdr:row>78</xdr:row>
      <xdr:rowOff>13154</xdr:rowOff>
    </xdr:to>
    <xdr:cxnSp macro="">
      <xdr:nvCxnSpPr>
        <xdr:cNvPr id="414" name="直線コネクタ 413"/>
        <xdr:cNvCxnSpPr/>
      </xdr:nvCxnSpPr>
      <xdr:spPr>
        <a:xfrm>
          <a:off x="6972300" y="13372929"/>
          <a:ext cx="8890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148630</xdr:rowOff>
    </xdr:from>
    <xdr:to>
      <xdr:col>15</xdr:col>
      <xdr:colOff>231775</xdr:colOff>
      <xdr:row>78</xdr:row>
      <xdr:rowOff>78780</xdr:rowOff>
    </xdr:to>
    <xdr:sp macro="" textlink="">
      <xdr:nvSpPr>
        <xdr:cNvPr id="424" name="円/楕円 423"/>
        <xdr:cNvSpPr/>
      </xdr:nvSpPr>
      <xdr:spPr>
        <a:xfrm>
          <a:off x="10426700" y="133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127057</xdr:rowOff>
    </xdr:from>
    <xdr:ext cx="469744" cy="259045"/>
    <xdr:sp macro="" textlink="">
      <xdr:nvSpPr>
        <xdr:cNvPr id="425" name="商工費該当値テキスト"/>
        <xdr:cNvSpPr txBox="1"/>
      </xdr:nvSpPr>
      <xdr:spPr>
        <a:xfrm>
          <a:off x="10528300" y="133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90762</xdr:rowOff>
    </xdr:from>
    <xdr:to>
      <xdr:col>14</xdr:col>
      <xdr:colOff>79375</xdr:colOff>
      <xdr:row>78</xdr:row>
      <xdr:rowOff>20912</xdr:rowOff>
    </xdr:to>
    <xdr:sp macro="" textlink="">
      <xdr:nvSpPr>
        <xdr:cNvPr id="426" name="円/楕円 425"/>
        <xdr:cNvSpPr/>
      </xdr:nvSpPr>
      <xdr:spPr>
        <a:xfrm>
          <a:off x="9588500" y="132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12039</xdr:rowOff>
    </xdr:from>
    <xdr:ext cx="469744" cy="259045"/>
    <xdr:sp macro="" textlink="">
      <xdr:nvSpPr>
        <xdr:cNvPr id="427" name="テキスト ボックス 426"/>
        <xdr:cNvSpPr txBox="1"/>
      </xdr:nvSpPr>
      <xdr:spPr>
        <a:xfrm>
          <a:off x="9404427" y="133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149740</xdr:rowOff>
    </xdr:from>
    <xdr:to>
      <xdr:col>12</xdr:col>
      <xdr:colOff>561975</xdr:colOff>
      <xdr:row>78</xdr:row>
      <xdr:rowOff>79890</xdr:rowOff>
    </xdr:to>
    <xdr:sp macro="" textlink="">
      <xdr:nvSpPr>
        <xdr:cNvPr id="428" name="円/楕円 427"/>
        <xdr:cNvSpPr/>
      </xdr:nvSpPr>
      <xdr:spPr>
        <a:xfrm>
          <a:off x="8699500" y="133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71017</xdr:rowOff>
    </xdr:from>
    <xdr:ext cx="469744" cy="259045"/>
    <xdr:sp macro="" textlink="">
      <xdr:nvSpPr>
        <xdr:cNvPr id="429" name="テキスト ボックス 428"/>
        <xdr:cNvSpPr txBox="1"/>
      </xdr:nvSpPr>
      <xdr:spPr>
        <a:xfrm>
          <a:off x="8515427" y="134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133804</xdr:rowOff>
    </xdr:from>
    <xdr:to>
      <xdr:col>11</xdr:col>
      <xdr:colOff>358775</xdr:colOff>
      <xdr:row>78</xdr:row>
      <xdr:rowOff>63954</xdr:rowOff>
    </xdr:to>
    <xdr:sp macro="" textlink="">
      <xdr:nvSpPr>
        <xdr:cNvPr id="430" name="円/楕円 429"/>
        <xdr:cNvSpPr/>
      </xdr:nvSpPr>
      <xdr:spPr>
        <a:xfrm>
          <a:off x="7810500" y="133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55081</xdr:rowOff>
    </xdr:from>
    <xdr:ext cx="469744" cy="259045"/>
    <xdr:sp macro="" textlink="">
      <xdr:nvSpPr>
        <xdr:cNvPr id="431" name="テキスト ボックス 430"/>
        <xdr:cNvSpPr txBox="1"/>
      </xdr:nvSpPr>
      <xdr:spPr>
        <a:xfrm>
          <a:off x="7626427" y="1342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120479</xdr:rowOff>
    </xdr:from>
    <xdr:to>
      <xdr:col>10</xdr:col>
      <xdr:colOff>155575</xdr:colOff>
      <xdr:row>78</xdr:row>
      <xdr:rowOff>50629</xdr:rowOff>
    </xdr:to>
    <xdr:sp macro="" textlink="">
      <xdr:nvSpPr>
        <xdr:cNvPr id="432" name="円/楕円 431"/>
        <xdr:cNvSpPr/>
      </xdr:nvSpPr>
      <xdr:spPr>
        <a:xfrm>
          <a:off x="6921500" y="133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67156</xdr:rowOff>
    </xdr:from>
    <xdr:ext cx="469744" cy="259045"/>
    <xdr:sp macro="" textlink="">
      <xdr:nvSpPr>
        <xdr:cNvPr id="433" name="テキスト ボックス 432"/>
        <xdr:cNvSpPr txBox="1"/>
      </xdr:nvSpPr>
      <xdr:spPr>
        <a:xfrm>
          <a:off x="6737427" y="1309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71132</xdr:rowOff>
    </xdr:from>
    <xdr:to>
      <xdr:col>15</xdr:col>
      <xdr:colOff>180975</xdr:colOff>
      <xdr:row>95</xdr:row>
      <xdr:rowOff>26022</xdr:rowOff>
    </xdr:to>
    <xdr:cxnSp macro="">
      <xdr:nvCxnSpPr>
        <xdr:cNvPr id="462" name="直線コネクタ 461"/>
        <xdr:cNvCxnSpPr/>
      </xdr:nvCxnSpPr>
      <xdr:spPr>
        <a:xfrm>
          <a:off x="9639300" y="16015982"/>
          <a:ext cx="838200" cy="2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71132</xdr:rowOff>
    </xdr:from>
    <xdr:to>
      <xdr:col>14</xdr:col>
      <xdr:colOff>28575</xdr:colOff>
      <xdr:row>95</xdr:row>
      <xdr:rowOff>54127</xdr:rowOff>
    </xdr:to>
    <xdr:cxnSp macro="">
      <xdr:nvCxnSpPr>
        <xdr:cNvPr id="465" name="直線コネクタ 464"/>
        <xdr:cNvCxnSpPr/>
      </xdr:nvCxnSpPr>
      <xdr:spPr>
        <a:xfrm flipV="1">
          <a:off x="8750300" y="16015982"/>
          <a:ext cx="889000" cy="3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159897</xdr:rowOff>
    </xdr:from>
    <xdr:ext cx="534377" cy="259045"/>
    <xdr:sp macro="" textlink="">
      <xdr:nvSpPr>
        <xdr:cNvPr id="467" name="テキスト ボックス 466"/>
        <xdr:cNvSpPr txBox="1"/>
      </xdr:nvSpPr>
      <xdr:spPr>
        <a:xfrm>
          <a:off x="9372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54127</xdr:rowOff>
    </xdr:from>
    <xdr:to>
      <xdr:col>12</xdr:col>
      <xdr:colOff>511175</xdr:colOff>
      <xdr:row>95</xdr:row>
      <xdr:rowOff>100457</xdr:rowOff>
    </xdr:to>
    <xdr:cxnSp macro="">
      <xdr:nvCxnSpPr>
        <xdr:cNvPr id="468" name="直線コネクタ 467"/>
        <xdr:cNvCxnSpPr/>
      </xdr:nvCxnSpPr>
      <xdr:spPr>
        <a:xfrm flipV="1">
          <a:off x="7861300" y="16341877"/>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100457</xdr:rowOff>
    </xdr:from>
    <xdr:to>
      <xdr:col>11</xdr:col>
      <xdr:colOff>307975</xdr:colOff>
      <xdr:row>95</xdr:row>
      <xdr:rowOff>129884</xdr:rowOff>
    </xdr:to>
    <xdr:cxnSp macro="">
      <xdr:nvCxnSpPr>
        <xdr:cNvPr id="471" name="直線コネクタ 470"/>
        <xdr:cNvCxnSpPr/>
      </xdr:nvCxnSpPr>
      <xdr:spPr>
        <a:xfrm flipV="1">
          <a:off x="6972300" y="16388207"/>
          <a:ext cx="889000" cy="2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146672</xdr:rowOff>
    </xdr:from>
    <xdr:to>
      <xdr:col>15</xdr:col>
      <xdr:colOff>231775</xdr:colOff>
      <xdr:row>95</xdr:row>
      <xdr:rowOff>76822</xdr:rowOff>
    </xdr:to>
    <xdr:sp macro="" textlink="">
      <xdr:nvSpPr>
        <xdr:cNvPr id="481" name="円/楕円 480"/>
        <xdr:cNvSpPr/>
      </xdr:nvSpPr>
      <xdr:spPr>
        <a:xfrm>
          <a:off x="10426700" y="162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169549</xdr:rowOff>
    </xdr:from>
    <xdr:ext cx="534377" cy="259045"/>
    <xdr:sp macro="" textlink="">
      <xdr:nvSpPr>
        <xdr:cNvPr id="482" name="土木費該当値テキスト"/>
        <xdr:cNvSpPr txBox="1"/>
      </xdr:nvSpPr>
      <xdr:spPr>
        <a:xfrm>
          <a:off x="10528300" y="161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55,451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20332</xdr:rowOff>
    </xdr:from>
    <xdr:to>
      <xdr:col>14</xdr:col>
      <xdr:colOff>79375</xdr:colOff>
      <xdr:row>93</xdr:row>
      <xdr:rowOff>121932</xdr:rowOff>
    </xdr:to>
    <xdr:sp macro="" textlink="">
      <xdr:nvSpPr>
        <xdr:cNvPr id="483" name="円/楕円 482"/>
        <xdr:cNvSpPr/>
      </xdr:nvSpPr>
      <xdr:spPr>
        <a:xfrm>
          <a:off x="9588500" y="159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138459</xdr:rowOff>
    </xdr:from>
    <xdr:ext cx="534377" cy="259045"/>
    <xdr:sp macro="" textlink="">
      <xdr:nvSpPr>
        <xdr:cNvPr id="484" name="テキスト ボックス 483"/>
        <xdr:cNvSpPr txBox="1"/>
      </xdr:nvSpPr>
      <xdr:spPr>
        <a:xfrm>
          <a:off x="9372111" y="1574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3327</xdr:rowOff>
    </xdr:from>
    <xdr:to>
      <xdr:col>12</xdr:col>
      <xdr:colOff>561975</xdr:colOff>
      <xdr:row>95</xdr:row>
      <xdr:rowOff>104927</xdr:rowOff>
    </xdr:to>
    <xdr:sp macro="" textlink="">
      <xdr:nvSpPr>
        <xdr:cNvPr id="485" name="円/楕円 484"/>
        <xdr:cNvSpPr/>
      </xdr:nvSpPr>
      <xdr:spPr>
        <a:xfrm>
          <a:off x="8699500" y="162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121454</xdr:rowOff>
    </xdr:from>
    <xdr:ext cx="534377" cy="259045"/>
    <xdr:sp macro="" textlink="">
      <xdr:nvSpPr>
        <xdr:cNvPr id="486" name="テキスト ボックス 485"/>
        <xdr:cNvSpPr txBox="1"/>
      </xdr:nvSpPr>
      <xdr:spPr>
        <a:xfrm>
          <a:off x="8483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49657</xdr:rowOff>
    </xdr:from>
    <xdr:to>
      <xdr:col>11</xdr:col>
      <xdr:colOff>358775</xdr:colOff>
      <xdr:row>95</xdr:row>
      <xdr:rowOff>151257</xdr:rowOff>
    </xdr:to>
    <xdr:sp macro="" textlink="">
      <xdr:nvSpPr>
        <xdr:cNvPr id="487" name="円/楕円 486"/>
        <xdr:cNvSpPr/>
      </xdr:nvSpPr>
      <xdr:spPr>
        <a:xfrm>
          <a:off x="7810500" y="163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167784</xdr:rowOff>
    </xdr:from>
    <xdr:ext cx="534377" cy="259045"/>
    <xdr:sp macro="" textlink="">
      <xdr:nvSpPr>
        <xdr:cNvPr id="488" name="テキスト ボックス 487"/>
        <xdr:cNvSpPr txBox="1"/>
      </xdr:nvSpPr>
      <xdr:spPr>
        <a:xfrm>
          <a:off x="7594111" y="161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79084</xdr:rowOff>
    </xdr:from>
    <xdr:to>
      <xdr:col>10</xdr:col>
      <xdr:colOff>155575</xdr:colOff>
      <xdr:row>96</xdr:row>
      <xdr:rowOff>9234</xdr:rowOff>
    </xdr:to>
    <xdr:sp macro="" textlink="">
      <xdr:nvSpPr>
        <xdr:cNvPr id="489" name="円/楕円 488"/>
        <xdr:cNvSpPr/>
      </xdr:nvSpPr>
      <xdr:spPr>
        <a:xfrm>
          <a:off x="6921500" y="163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25761</xdr:rowOff>
    </xdr:from>
    <xdr:ext cx="534377" cy="259045"/>
    <xdr:sp macro="" textlink="">
      <xdr:nvSpPr>
        <xdr:cNvPr id="490" name="テキスト ボックス 489"/>
        <xdr:cNvSpPr txBox="1"/>
      </xdr:nvSpPr>
      <xdr:spPr>
        <a:xfrm>
          <a:off x="6705111" y="1614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159177</xdr:rowOff>
    </xdr:from>
    <xdr:to>
      <xdr:col>23</xdr:col>
      <xdr:colOff>517525</xdr:colOff>
      <xdr:row>37</xdr:row>
      <xdr:rowOff>28098</xdr:rowOff>
    </xdr:to>
    <xdr:cxnSp macro="">
      <xdr:nvCxnSpPr>
        <xdr:cNvPr id="518" name="直線コネクタ 517"/>
        <xdr:cNvCxnSpPr/>
      </xdr:nvCxnSpPr>
      <xdr:spPr>
        <a:xfrm>
          <a:off x="15481300" y="6331377"/>
          <a:ext cx="8382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166081</xdr:rowOff>
    </xdr:from>
    <xdr:to>
      <xdr:col>22</xdr:col>
      <xdr:colOff>365125</xdr:colOff>
      <xdr:row>36</xdr:row>
      <xdr:rowOff>159177</xdr:rowOff>
    </xdr:to>
    <xdr:cxnSp macro="">
      <xdr:nvCxnSpPr>
        <xdr:cNvPr id="521" name="直線コネクタ 520"/>
        <xdr:cNvCxnSpPr/>
      </xdr:nvCxnSpPr>
      <xdr:spPr>
        <a:xfrm>
          <a:off x="14592300" y="6166831"/>
          <a:ext cx="889000" cy="16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166081</xdr:rowOff>
    </xdr:from>
    <xdr:to>
      <xdr:col>21</xdr:col>
      <xdr:colOff>161925</xdr:colOff>
      <xdr:row>36</xdr:row>
      <xdr:rowOff>46431</xdr:rowOff>
    </xdr:to>
    <xdr:cxnSp macro="">
      <xdr:nvCxnSpPr>
        <xdr:cNvPr id="524" name="直線コネクタ 523"/>
        <xdr:cNvCxnSpPr/>
      </xdr:nvCxnSpPr>
      <xdr:spPr>
        <a:xfrm flipV="1">
          <a:off x="13703300" y="6166831"/>
          <a:ext cx="889000" cy="5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46431</xdr:rowOff>
    </xdr:from>
    <xdr:to>
      <xdr:col>19</xdr:col>
      <xdr:colOff>644525</xdr:colOff>
      <xdr:row>37</xdr:row>
      <xdr:rowOff>67919</xdr:rowOff>
    </xdr:to>
    <xdr:cxnSp macro="">
      <xdr:nvCxnSpPr>
        <xdr:cNvPr id="527" name="直線コネクタ 526"/>
        <xdr:cNvCxnSpPr/>
      </xdr:nvCxnSpPr>
      <xdr:spPr>
        <a:xfrm flipV="1">
          <a:off x="12814300" y="6218631"/>
          <a:ext cx="889000" cy="19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148748</xdr:rowOff>
    </xdr:from>
    <xdr:to>
      <xdr:col>23</xdr:col>
      <xdr:colOff>568325</xdr:colOff>
      <xdr:row>37</xdr:row>
      <xdr:rowOff>78898</xdr:rowOff>
    </xdr:to>
    <xdr:sp macro="" textlink="">
      <xdr:nvSpPr>
        <xdr:cNvPr id="537" name="円/楕円 536"/>
        <xdr:cNvSpPr/>
      </xdr:nvSpPr>
      <xdr:spPr>
        <a:xfrm>
          <a:off x="16268700" y="63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127175</xdr:rowOff>
    </xdr:from>
    <xdr:ext cx="534377" cy="259045"/>
    <xdr:sp macro="" textlink="">
      <xdr:nvSpPr>
        <xdr:cNvPr id="538" name="消防費該当値テキスト"/>
        <xdr:cNvSpPr txBox="1"/>
      </xdr:nvSpPr>
      <xdr:spPr>
        <a:xfrm>
          <a:off x="16370300" y="62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108377</xdr:rowOff>
    </xdr:from>
    <xdr:to>
      <xdr:col>22</xdr:col>
      <xdr:colOff>415925</xdr:colOff>
      <xdr:row>37</xdr:row>
      <xdr:rowOff>38527</xdr:rowOff>
    </xdr:to>
    <xdr:sp macro="" textlink="">
      <xdr:nvSpPr>
        <xdr:cNvPr id="539" name="円/楕円 538"/>
        <xdr:cNvSpPr/>
      </xdr:nvSpPr>
      <xdr:spPr>
        <a:xfrm>
          <a:off x="15430500" y="62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29654</xdr:rowOff>
    </xdr:from>
    <xdr:ext cx="534377" cy="259045"/>
    <xdr:sp macro="" textlink="">
      <xdr:nvSpPr>
        <xdr:cNvPr id="540" name="テキスト ボックス 539"/>
        <xdr:cNvSpPr txBox="1"/>
      </xdr:nvSpPr>
      <xdr:spPr>
        <a:xfrm>
          <a:off x="15214111" y="63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115281</xdr:rowOff>
    </xdr:from>
    <xdr:to>
      <xdr:col>21</xdr:col>
      <xdr:colOff>212725</xdr:colOff>
      <xdr:row>36</xdr:row>
      <xdr:rowOff>45431</xdr:rowOff>
    </xdr:to>
    <xdr:sp macro="" textlink="">
      <xdr:nvSpPr>
        <xdr:cNvPr id="541" name="円/楕円 540"/>
        <xdr:cNvSpPr/>
      </xdr:nvSpPr>
      <xdr:spPr>
        <a:xfrm>
          <a:off x="14541500" y="61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61958</xdr:rowOff>
    </xdr:from>
    <xdr:ext cx="534377" cy="259045"/>
    <xdr:sp macro="" textlink="">
      <xdr:nvSpPr>
        <xdr:cNvPr id="542" name="テキスト ボックス 541"/>
        <xdr:cNvSpPr txBox="1"/>
      </xdr:nvSpPr>
      <xdr:spPr>
        <a:xfrm>
          <a:off x="14325111" y="5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167081</xdr:rowOff>
    </xdr:from>
    <xdr:to>
      <xdr:col>20</xdr:col>
      <xdr:colOff>9525</xdr:colOff>
      <xdr:row>36</xdr:row>
      <xdr:rowOff>97231</xdr:rowOff>
    </xdr:to>
    <xdr:sp macro="" textlink="">
      <xdr:nvSpPr>
        <xdr:cNvPr id="543" name="円/楕円 542"/>
        <xdr:cNvSpPr/>
      </xdr:nvSpPr>
      <xdr:spPr>
        <a:xfrm>
          <a:off x="136525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113758</xdr:rowOff>
    </xdr:from>
    <xdr:ext cx="534377" cy="259045"/>
    <xdr:sp macro="" textlink="">
      <xdr:nvSpPr>
        <xdr:cNvPr id="544" name="テキスト ボックス 543"/>
        <xdr:cNvSpPr txBox="1"/>
      </xdr:nvSpPr>
      <xdr:spPr>
        <a:xfrm>
          <a:off x="13436111" y="59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17119</xdr:rowOff>
    </xdr:from>
    <xdr:to>
      <xdr:col>18</xdr:col>
      <xdr:colOff>492125</xdr:colOff>
      <xdr:row>37</xdr:row>
      <xdr:rowOff>118719</xdr:rowOff>
    </xdr:to>
    <xdr:sp macro="" textlink="">
      <xdr:nvSpPr>
        <xdr:cNvPr id="545" name="円/楕円 544"/>
        <xdr:cNvSpPr/>
      </xdr:nvSpPr>
      <xdr:spPr>
        <a:xfrm>
          <a:off x="12763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109846</xdr:rowOff>
    </xdr:from>
    <xdr:ext cx="534377" cy="259045"/>
    <xdr:sp macro="" textlink="">
      <xdr:nvSpPr>
        <xdr:cNvPr id="546" name="テキスト ボックス 545"/>
        <xdr:cNvSpPr txBox="1"/>
      </xdr:nvSpPr>
      <xdr:spPr>
        <a:xfrm>
          <a:off x="12547111" y="64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91313</xdr:rowOff>
    </xdr:from>
    <xdr:to>
      <xdr:col>23</xdr:col>
      <xdr:colOff>517525</xdr:colOff>
      <xdr:row>57</xdr:row>
      <xdr:rowOff>123927</xdr:rowOff>
    </xdr:to>
    <xdr:cxnSp macro="">
      <xdr:nvCxnSpPr>
        <xdr:cNvPr id="576" name="直線コネクタ 575"/>
        <xdr:cNvCxnSpPr/>
      </xdr:nvCxnSpPr>
      <xdr:spPr>
        <a:xfrm>
          <a:off x="15481300" y="9863963"/>
          <a:ext cx="8382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160065</xdr:rowOff>
    </xdr:from>
    <xdr:to>
      <xdr:col>22</xdr:col>
      <xdr:colOff>365125</xdr:colOff>
      <xdr:row>57</xdr:row>
      <xdr:rowOff>91313</xdr:rowOff>
    </xdr:to>
    <xdr:cxnSp macro="">
      <xdr:nvCxnSpPr>
        <xdr:cNvPr id="579" name="直線コネクタ 578"/>
        <xdr:cNvCxnSpPr/>
      </xdr:nvCxnSpPr>
      <xdr:spPr>
        <a:xfrm>
          <a:off x="14592300" y="9761265"/>
          <a:ext cx="889000" cy="10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160065</xdr:rowOff>
    </xdr:from>
    <xdr:to>
      <xdr:col>21</xdr:col>
      <xdr:colOff>161925</xdr:colOff>
      <xdr:row>57</xdr:row>
      <xdr:rowOff>55290</xdr:rowOff>
    </xdr:to>
    <xdr:cxnSp macro="">
      <xdr:nvCxnSpPr>
        <xdr:cNvPr id="582" name="直線コネクタ 581"/>
        <xdr:cNvCxnSpPr/>
      </xdr:nvCxnSpPr>
      <xdr:spPr>
        <a:xfrm flipV="1">
          <a:off x="13703300" y="976126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125375</xdr:rowOff>
    </xdr:from>
    <xdr:to>
      <xdr:col>19</xdr:col>
      <xdr:colOff>644525</xdr:colOff>
      <xdr:row>57</xdr:row>
      <xdr:rowOff>55290</xdr:rowOff>
    </xdr:to>
    <xdr:cxnSp macro="">
      <xdr:nvCxnSpPr>
        <xdr:cNvPr id="585" name="直線コネクタ 584"/>
        <xdr:cNvCxnSpPr/>
      </xdr:nvCxnSpPr>
      <xdr:spPr>
        <a:xfrm>
          <a:off x="12814300" y="9555125"/>
          <a:ext cx="889000" cy="27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73127</xdr:rowOff>
    </xdr:from>
    <xdr:to>
      <xdr:col>23</xdr:col>
      <xdr:colOff>568325</xdr:colOff>
      <xdr:row>58</xdr:row>
      <xdr:rowOff>3277</xdr:rowOff>
    </xdr:to>
    <xdr:sp macro="" textlink="">
      <xdr:nvSpPr>
        <xdr:cNvPr id="595" name="円/楕円 594"/>
        <xdr:cNvSpPr/>
      </xdr:nvSpPr>
      <xdr:spPr>
        <a:xfrm>
          <a:off x="16268700" y="9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51554</xdr:rowOff>
    </xdr:from>
    <xdr:ext cx="534377" cy="259045"/>
    <xdr:sp macro="" textlink="">
      <xdr:nvSpPr>
        <xdr:cNvPr id="596" name="教育費該当値テキスト"/>
        <xdr:cNvSpPr txBox="1"/>
      </xdr:nvSpPr>
      <xdr:spPr>
        <a:xfrm>
          <a:off x="16370300" y="98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40513</xdr:rowOff>
    </xdr:from>
    <xdr:to>
      <xdr:col>22</xdr:col>
      <xdr:colOff>415925</xdr:colOff>
      <xdr:row>57</xdr:row>
      <xdr:rowOff>142113</xdr:rowOff>
    </xdr:to>
    <xdr:sp macro="" textlink="">
      <xdr:nvSpPr>
        <xdr:cNvPr id="597" name="円/楕円 596"/>
        <xdr:cNvSpPr/>
      </xdr:nvSpPr>
      <xdr:spPr>
        <a:xfrm>
          <a:off x="15430500" y="98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133240</xdr:rowOff>
    </xdr:from>
    <xdr:ext cx="534377" cy="259045"/>
    <xdr:sp macro="" textlink="">
      <xdr:nvSpPr>
        <xdr:cNvPr id="598" name="テキスト ボックス 597"/>
        <xdr:cNvSpPr txBox="1"/>
      </xdr:nvSpPr>
      <xdr:spPr>
        <a:xfrm>
          <a:off x="15214111" y="99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109265</xdr:rowOff>
    </xdr:from>
    <xdr:to>
      <xdr:col>21</xdr:col>
      <xdr:colOff>212725</xdr:colOff>
      <xdr:row>57</xdr:row>
      <xdr:rowOff>39415</xdr:rowOff>
    </xdr:to>
    <xdr:sp macro="" textlink="">
      <xdr:nvSpPr>
        <xdr:cNvPr id="599" name="円/楕円 598"/>
        <xdr:cNvSpPr/>
      </xdr:nvSpPr>
      <xdr:spPr>
        <a:xfrm>
          <a:off x="14541500" y="97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30542</xdr:rowOff>
    </xdr:from>
    <xdr:ext cx="534377" cy="259045"/>
    <xdr:sp macro="" textlink="">
      <xdr:nvSpPr>
        <xdr:cNvPr id="600" name="テキスト ボックス 599"/>
        <xdr:cNvSpPr txBox="1"/>
      </xdr:nvSpPr>
      <xdr:spPr>
        <a:xfrm>
          <a:off x="14325111" y="98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4490</xdr:rowOff>
    </xdr:from>
    <xdr:to>
      <xdr:col>20</xdr:col>
      <xdr:colOff>9525</xdr:colOff>
      <xdr:row>57</xdr:row>
      <xdr:rowOff>106090</xdr:rowOff>
    </xdr:to>
    <xdr:sp macro="" textlink="">
      <xdr:nvSpPr>
        <xdr:cNvPr id="601" name="円/楕円 600"/>
        <xdr:cNvSpPr/>
      </xdr:nvSpPr>
      <xdr:spPr>
        <a:xfrm>
          <a:off x="13652500" y="97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97217</xdr:rowOff>
    </xdr:from>
    <xdr:ext cx="534377" cy="259045"/>
    <xdr:sp macro="" textlink="">
      <xdr:nvSpPr>
        <xdr:cNvPr id="602" name="テキスト ボックス 601"/>
        <xdr:cNvSpPr txBox="1"/>
      </xdr:nvSpPr>
      <xdr:spPr>
        <a:xfrm>
          <a:off x="13436111" y="98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74575</xdr:rowOff>
    </xdr:from>
    <xdr:to>
      <xdr:col>18</xdr:col>
      <xdr:colOff>492125</xdr:colOff>
      <xdr:row>56</xdr:row>
      <xdr:rowOff>4725</xdr:rowOff>
    </xdr:to>
    <xdr:sp macro="" textlink="">
      <xdr:nvSpPr>
        <xdr:cNvPr id="603" name="円/楕円 602"/>
        <xdr:cNvSpPr/>
      </xdr:nvSpPr>
      <xdr:spPr>
        <a:xfrm>
          <a:off x="12763500" y="950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21252</xdr:rowOff>
    </xdr:from>
    <xdr:ext cx="534377" cy="259045"/>
    <xdr:sp macro="" textlink="">
      <xdr:nvSpPr>
        <xdr:cNvPr id="604" name="テキスト ボックス 603"/>
        <xdr:cNvSpPr txBox="1"/>
      </xdr:nvSpPr>
      <xdr:spPr>
        <a:xfrm>
          <a:off x="12547111" y="927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121024</xdr:rowOff>
    </xdr:from>
    <xdr:to>
      <xdr:col>23</xdr:col>
      <xdr:colOff>517525</xdr:colOff>
      <xdr:row>78</xdr:row>
      <xdr:rowOff>126625</xdr:rowOff>
    </xdr:to>
    <xdr:cxnSp macro="">
      <xdr:nvCxnSpPr>
        <xdr:cNvPr id="631" name="直線コネクタ 630"/>
        <xdr:cNvCxnSpPr/>
      </xdr:nvCxnSpPr>
      <xdr:spPr>
        <a:xfrm>
          <a:off x="15481300" y="13494124"/>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121024</xdr:rowOff>
    </xdr:from>
    <xdr:to>
      <xdr:col>22</xdr:col>
      <xdr:colOff>365125</xdr:colOff>
      <xdr:row>78</xdr:row>
      <xdr:rowOff>124110</xdr:rowOff>
    </xdr:to>
    <xdr:cxnSp macro="">
      <xdr:nvCxnSpPr>
        <xdr:cNvPr id="634" name="直線コネクタ 633"/>
        <xdr:cNvCxnSpPr/>
      </xdr:nvCxnSpPr>
      <xdr:spPr>
        <a:xfrm flipV="1">
          <a:off x="14592300" y="1349412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124110</xdr:rowOff>
    </xdr:from>
    <xdr:to>
      <xdr:col>21</xdr:col>
      <xdr:colOff>161925</xdr:colOff>
      <xdr:row>78</xdr:row>
      <xdr:rowOff>139700</xdr:rowOff>
    </xdr:to>
    <xdr:cxnSp macro="">
      <xdr:nvCxnSpPr>
        <xdr:cNvPr id="637" name="直線コネクタ 636"/>
        <xdr:cNvCxnSpPr/>
      </xdr:nvCxnSpPr>
      <xdr:spPr>
        <a:xfrm flipV="1">
          <a:off x="13703300" y="13497210"/>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87305</xdr:rowOff>
    </xdr:from>
    <xdr:to>
      <xdr:col>19</xdr:col>
      <xdr:colOff>644525</xdr:colOff>
      <xdr:row>78</xdr:row>
      <xdr:rowOff>139700</xdr:rowOff>
    </xdr:to>
    <xdr:cxnSp macro="">
      <xdr:nvCxnSpPr>
        <xdr:cNvPr id="640" name="直線コネクタ 639"/>
        <xdr:cNvCxnSpPr/>
      </xdr:nvCxnSpPr>
      <xdr:spPr>
        <a:xfrm>
          <a:off x="12814300" y="13460405"/>
          <a:ext cx="8890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75825</xdr:rowOff>
    </xdr:from>
    <xdr:to>
      <xdr:col>23</xdr:col>
      <xdr:colOff>568325</xdr:colOff>
      <xdr:row>79</xdr:row>
      <xdr:rowOff>5975</xdr:rowOff>
    </xdr:to>
    <xdr:sp macro="" textlink="">
      <xdr:nvSpPr>
        <xdr:cNvPr id="650" name="円/楕円 649"/>
        <xdr:cNvSpPr/>
      </xdr:nvSpPr>
      <xdr:spPr>
        <a:xfrm>
          <a:off x="16268700" y="13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378565" cy="259045"/>
    <xdr:sp macro="" textlink="">
      <xdr:nvSpPr>
        <xdr:cNvPr id="651" name="災害復旧費該当値テキスト"/>
        <xdr:cNvSpPr txBox="1"/>
      </xdr:nvSpPr>
      <xdr:spPr>
        <a:xfrm>
          <a:off x="16370300" y="1338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70224</xdr:rowOff>
    </xdr:from>
    <xdr:to>
      <xdr:col>22</xdr:col>
      <xdr:colOff>415925</xdr:colOff>
      <xdr:row>79</xdr:row>
      <xdr:rowOff>374</xdr:rowOff>
    </xdr:to>
    <xdr:sp macro="" textlink="">
      <xdr:nvSpPr>
        <xdr:cNvPr id="652" name="円/楕円 651"/>
        <xdr:cNvSpPr/>
      </xdr:nvSpPr>
      <xdr:spPr>
        <a:xfrm>
          <a:off x="15430500" y="134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162951</xdr:rowOff>
    </xdr:from>
    <xdr:ext cx="378565" cy="259045"/>
    <xdr:sp macro="" textlink="">
      <xdr:nvSpPr>
        <xdr:cNvPr id="653" name="テキスト ボックス 652"/>
        <xdr:cNvSpPr txBox="1"/>
      </xdr:nvSpPr>
      <xdr:spPr>
        <a:xfrm>
          <a:off x="15292017" y="13536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73310</xdr:rowOff>
    </xdr:from>
    <xdr:to>
      <xdr:col>21</xdr:col>
      <xdr:colOff>212725</xdr:colOff>
      <xdr:row>79</xdr:row>
      <xdr:rowOff>3460</xdr:rowOff>
    </xdr:to>
    <xdr:sp macro="" textlink="">
      <xdr:nvSpPr>
        <xdr:cNvPr id="654" name="円/楕円 653"/>
        <xdr:cNvSpPr/>
      </xdr:nvSpPr>
      <xdr:spPr>
        <a:xfrm>
          <a:off x="14541500" y="134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166037</xdr:rowOff>
    </xdr:from>
    <xdr:ext cx="378565" cy="259045"/>
    <xdr:sp macro="" textlink="">
      <xdr:nvSpPr>
        <xdr:cNvPr id="655" name="テキスト ボックス 654"/>
        <xdr:cNvSpPr txBox="1"/>
      </xdr:nvSpPr>
      <xdr:spPr>
        <a:xfrm>
          <a:off x="14403017" y="1353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36505</xdr:rowOff>
    </xdr:from>
    <xdr:to>
      <xdr:col>18</xdr:col>
      <xdr:colOff>492125</xdr:colOff>
      <xdr:row>78</xdr:row>
      <xdr:rowOff>138105</xdr:rowOff>
    </xdr:to>
    <xdr:sp macro="" textlink="">
      <xdr:nvSpPr>
        <xdr:cNvPr id="658" name="円/楕円 657"/>
        <xdr:cNvSpPr/>
      </xdr:nvSpPr>
      <xdr:spPr>
        <a:xfrm>
          <a:off x="12763500" y="134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129232</xdr:rowOff>
    </xdr:from>
    <xdr:ext cx="469744" cy="259045"/>
    <xdr:sp macro="" textlink="">
      <xdr:nvSpPr>
        <xdr:cNvPr id="659" name="テキスト ボックス 658"/>
        <xdr:cNvSpPr txBox="1"/>
      </xdr:nvSpPr>
      <xdr:spPr>
        <a:xfrm>
          <a:off x="12579427" y="135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93332</xdr:rowOff>
    </xdr:from>
    <xdr:to>
      <xdr:col>23</xdr:col>
      <xdr:colOff>517525</xdr:colOff>
      <xdr:row>96</xdr:row>
      <xdr:rowOff>110186</xdr:rowOff>
    </xdr:to>
    <xdr:cxnSp macro="">
      <xdr:nvCxnSpPr>
        <xdr:cNvPr id="688" name="直線コネクタ 687"/>
        <xdr:cNvCxnSpPr/>
      </xdr:nvCxnSpPr>
      <xdr:spPr>
        <a:xfrm>
          <a:off x="15481300" y="16552532"/>
          <a:ext cx="83820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93332</xdr:rowOff>
    </xdr:from>
    <xdr:to>
      <xdr:col>22</xdr:col>
      <xdr:colOff>365125</xdr:colOff>
      <xdr:row>96</xdr:row>
      <xdr:rowOff>97270</xdr:rowOff>
    </xdr:to>
    <xdr:cxnSp macro="">
      <xdr:nvCxnSpPr>
        <xdr:cNvPr id="691" name="直線コネクタ 690"/>
        <xdr:cNvCxnSpPr/>
      </xdr:nvCxnSpPr>
      <xdr:spPr>
        <a:xfrm flipV="1">
          <a:off x="14592300" y="16552532"/>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97270</xdr:rowOff>
    </xdr:from>
    <xdr:to>
      <xdr:col>21</xdr:col>
      <xdr:colOff>161925</xdr:colOff>
      <xdr:row>96</xdr:row>
      <xdr:rowOff>120586</xdr:rowOff>
    </xdr:to>
    <xdr:cxnSp macro="">
      <xdr:nvCxnSpPr>
        <xdr:cNvPr id="694" name="直線コネクタ 693"/>
        <xdr:cNvCxnSpPr/>
      </xdr:nvCxnSpPr>
      <xdr:spPr>
        <a:xfrm flipV="1">
          <a:off x="13703300" y="16556470"/>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6" name="テキスト ボックス 695"/>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8496</xdr:rowOff>
    </xdr:from>
    <xdr:to>
      <xdr:col>19</xdr:col>
      <xdr:colOff>644525</xdr:colOff>
      <xdr:row>96</xdr:row>
      <xdr:rowOff>120586</xdr:rowOff>
    </xdr:to>
    <xdr:cxnSp macro="">
      <xdr:nvCxnSpPr>
        <xdr:cNvPr id="697" name="直線コネクタ 696"/>
        <xdr:cNvCxnSpPr/>
      </xdr:nvCxnSpPr>
      <xdr:spPr>
        <a:xfrm>
          <a:off x="12814300" y="16467696"/>
          <a:ext cx="889000" cy="1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699" name="テキスト ボックス 698"/>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1" name="テキスト ボックス 700"/>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59386</xdr:rowOff>
    </xdr:from>
    <xdr:to>
      <xdr:col>23</xdr:col>
      <xdr:colOff>568325</xdr:colOff>
      <xdr:row>96</xdr:row>
      <xdr:rowOff>160986</xdr:rowOff>
    </xdr:to>
    <xdr:sp macro="" textlink="">
      <xdr:nvSpPr>
        <xdr:cNvPr id="707" name="円/楕円 706"/>
        <xdr:cNvSpPr/>
      </xdr:nvSpPr>
      <xdr:spPr>
        <a:xfrm>
          <a:off x="16268700" y="165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37813</xdr:rowOff>
    </xdr:from>
    <xdr:ext cx="534377" cy="259045"/>
    <xdr:sp macro="" textlink="">
      <xdr:nvSpPr>
        <xdr:cNvPr id="708" name="公債費該当値テキスト"/>
        <xdr:cNvSpPr txBox="1"/>
      </xdr:nvSpPr>
      <xdr:spPr>
        <a:xfrm>
          <a:off x="16370300" y="164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42532</xdr:rowOff>
    </xdr:from>
    <xdr:to>
      <xdr:col>22</xdr:col>
      <xdr:colOff>415925</xdr:colOff>
      <xdr:row>96</xdr:row>
      <xdr:rowOff>144132</xdr:rowOff>
    </xdr:to>
    <xdr:sp macro="" textlink="">
      <xdr:nvSpPr>
        <xdr:cNvPr id="709" name="円/楕円 708"/>
        <xdr:cNvSpPr/>
      </xdr:nvSpPr>
      <xdr:spPr>
        <a:xfrm>
          <a:off x="15430500" y="165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135259</xdr:rowOff>
    </xdr:from>
    <xdr:ext cx="534377" cy="259045"/>
    <xdr:sp macro="" textlink="">
      <xdr:nvSpPr>
        <xdr:cNvPr id="710" name="テキスト ボックス 709"/>
        <xdr:cNvSpPr txBox="1"/>
      </xdr:nvSpPr>
      <xdr:spPr>
        <a:xfrm>
          <a:off x="15214111" y="165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46470</xdr:rowOff>
    </xdr:from>
    <xdr:to>
      <xdr:col>21</xdr:col>
      <xdr:colOff>212725</xdr:colOff>
      <xdr:row>96</xdr:row>
      <xdr:rowOff>148070</xdr:rowOff>
    </xdr:to>
    <xdr:sp macro="" textlink="">
      <xdr:nvSpPr>
        <xdr:cNvPr id="711" name="円/楕円 710"/>
        <xdr:cNvSpPr/>
      </xdr:nvSpPr>
      <xdr:spPr>
        <a:xfrm>
          <a:off x="14541500" y="165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139197</xdr:rowOff>
    </xdr:from>
    <xdr:ext cx="534377" cy="259045"/>
    <xdr:sp macro="" textlink="">
      <xdr:nvSpPr>
        <xdr:cNvPr id="712" name="テキスト ボックス 711"/>
        <xdr:cNvSpPr txBox="1"/>
      </xdr:nvSpPr>
      <xdr:spPr>
        <a:xfrm>
          <a:off x="14325111" y="165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69786</xdr:rowOff>
    </xdr:from>
    <xdr:to>
      <xdr:col>20</xdr:col>
      <xdr:colOff>9525</xdr:colOff>
      <xdr:row>96</xdr:row>
      <xdr:rowOff>171386</xdr:rowOff>
    </xdr:to>
    <xdr:sp macro="" textlink="">
      <xdr:nvSpPr>
        <xdr:cNvPr id="713" name="円/楕円 712"/>
        <xdr:cNvSpPr/>
      </xdr:nvSpPr>
      <xdr:spPr>
        <a:xfrm>
          <a:off x="13652500" y="165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162513</xdr:rowOff>
    </xdr:from>
    <xdr:ext cx="534377" cy="259045"/>
    <xdr:sp macro="" textlink="">
      <xdr:nvSpPr>
        <xdr:cNvPr id="714" name="テキスト ボックス 713"/>
        <xdr:cNvSpPr txBox="1"/>
      </xdr:nvSpPr>
      <xdr:spPr>
        <a:xfrm>
          <a:off x="13436111" y="166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129146</xdr:rowOff>
    </xdr:from>
    <xdr:to>
      <xdr:col>18</xdr:col>
      <xdr:colOff>492125</xdr:colOff>
      <xdr:row>96</xdr:row>
      <xdr:rowOff>59296</xdr:rowOff>
    </xdr:to>
    <xdr:sp macro="" textlink="">
      <xdr:nvSpPr>
        <xdr:cNvPr id="715" name="円/楕円 714"/>
        <xdr:cNvSpPr/>
      </xdr:nvSpPr>
      <xdr:spPr>
        <a:xfrm>
          <a:off x="12763500" y="164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50423</xdr:rowOff>
    </xdr:from>
    <xdr:ext cx="534377" cy="259045"/>
    <xdr:sp macro="" textlink="">
      <xdr:nvSpPr>
        <xdr:cNvPr id="716" name="テキスト ボックス 715"/>
        <xdr:cNvSpPr txBox="1"/>
      </xdr:nvSpPr>
      <xdr:spPr>
        <a:xfrm>
          <a:off x="12547111" y="165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土木費は、住民１人当たり</a:t>
          </a:r>
          <a:r>
            <a:rPr kumimoji="1" lang="en-US" altLang="ja-JP" sz="1200">
              <a:solidFill>
                <a:schemeClr val="dk1"/>
              </a:solidFill>
              <a:effectLst/>
              <a:latin typeface="+mn-lt"/>
              <a:ea typeface="+mn-ea"/>
              <a:cs typeface="+mn-cs"/>
            </a:rPr>
            <a:t>55,451</a:t>
          </a:r>
          <a:r>
            <a:rPr kumimoji="1" lang="ja-JP" altLang="ja-JP" sz="1200">
              <a:solidFill>
                <a:schemeClr val="dk1"/>
              </a:solidFill>
              <a:effectLst/>
              <a:latin typeface="+mn-lt"/>
              <a:ea typeface="+mn-ea"/>
              <a:cs typeface="+mn-cs"/>
            </a:rPr>
            <a:t>円となっており、類似団体平均と比較すると</a:t>
          </a:r>
          <a:r>
            <a:rPr kumimoji="1" lang="en-US" altLang="ja-JP" sz="1200">
              <a:solidFill>
                <a:schemeClr val="dk1"/>
              </a:solidFill>
              <a:effectLst/>
              <a:latin typeface="+mn-lt"/>
              <a:ea typeface="+mn-ea"/>
              <a:cs typeface="+mn-cs"/>
            </a:rPr>
            <a:t>6,867</a:t>
          </a:r>
          <a:r>
            <a:rPr kumimoji="1" lang="ja-JP" altLang="ja-JP" sz="1200">
              <a:solidFill>
                <a:schemeClr val="dk1"/>
              </a:solidFill>
              <a:effectLst/>
              <a:latin typeface="+mn-lt"/>
              <a:ea typeface="+mn-ea"/>
              <a:cs typeface="+mn-cs"/>
            </a:rPr>
            <a:t>円上回って</a:t>
          </a:r>
          <a:r>
            <a:rPr kumimoji="1" lang="ja-JP" altLang="en-US" sz="1200">
              <a:solidFill>
                <a:schemeClr val="dk1"/>
              </a:solidFill>
              <a:effectLst/>
              <a:latin typeface="+mn-lt"/>
              <a:ea typeface="+mn-ea"/>
              <a:cs typeface="+mn-cs"/>
            </a:rPr>
            <a:t>いるが</a:t>
          </a:r>
          <a:r>
            <a:rPr kumimoji="1" lang="ja-JP" altLang="ja-JP" sz="1200">
              <a:solidFill>
                <a:schemeClr val="dk1"/>
              </a:solidFill>
              <a:effectLst/>
              <a:latin typeface="+mn-lt"/>
              <a:ea typeface="+mn-ea"/>
              <a:cs typeface="+mn-cs"/>
            </a:rPr>
            <a:t>、前年度と比較して</a:t>
          </a:r>
          <a:r>
            <a:rPr kumimoji="1" lang="en-US" altLang="ja-JP" sz="1200">
              <a:solidFill>
                <a:schemeClr val="dk1"/>
              </a:solidFill>
              <a:effectLst/>
              <a:latin typeface="+mn-lt"/>
              <a:ea typeface="+mn-ea"/>
              <a:cs typeface="+mn-cs"/>
            </a:rPr>
            <a:t>23,448</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回っている。これは、石岡駅橋上駅舎化等整備事業</a:t>
          </a:r>
          <a:r>
            <a:rPr kumimoji="1" lang="ja-JP" altLang="en-US" sz="1200">
              <a:solidFill>
                <a:schemeClr val="dk1"/>
              </a:solidFill>
              <a:effectLst/>
              <a:latin typeface="+mn-lt"/>
              <a:ea typeface="+mn-ea"/>
              <a:cs typeface="+mn-cs"/>
            </a:rPr>
            <a:t>の終了により減となったことが主な要因である。</a:t>
          </a:r>
          <a:endParaRPr lang="ja-JP" altLang="ja-JP" sz="1600">
            <a:effectLst/>
          </a:endParaRPr>
        </a:p>
        <a:p>
          <a:r>
            <a:rPr kumimoji="1" lang="ja-JP" altLang="ja-JP" sz="1200">
              <a:solidFill>
                <a:schemeClr val="dk1"/>
              </a:solidFill>
              <a:effectLst/>
              <a:latin typeface="+mn-lt"/>
              <a:ea typeface="+mn-ea"/>
              <a:cs typeface="+mn-cs"/>
            </a:rPr>
            <a:t>   教育費は，住民１人当たり</a:t>
          </a:r>
          <a:r>
            <a:rPr kumimoji="1" lang="en-US" altLang="ja-JP" sz="1200">
              <a:solidFill>
                <a:schemeClr val="dk1"/>
              </a:solidFill>
              <a:effectLst/>
              <a:latin typeface="+mn-lt"/>
              <a:ea typeface="+mn-ea"/>
              <a:cs typeface="+mn-cs"/>
            </a:rPr>
            <a:t>33,828</a:t>
          </a:r>
          <a:r>
            <a:rPr kumimoji="1" lang="ja-JP" altLang="ja-JP" sz="1200">
              <a:solidFill>
                <a:schemeClr val="dk1"/>
              </a:solidFill>
              <a:effectLst/>
              <a:latin typeface="+mn-lt"/>
              <a:ea typeface="+mn-ea"/>
              <a:cs typeface="+mn-cs"/>
            </a:rPr>
            <a:t>円となっており，類似団体平均と比較すると</a:t>
          </a:r>
          <a:r>
            <a:rPr kumimoji="1" lang="en-US" altLang="ja-JP" sz="1200">
              <a:solidFill>
                <a:schemeClr val="dk1"/>
              </a:solidFill>
              <a:effectLst/>
              <a:latin typeface="+mn-lt"/>
              <a:ea typeface="+mn-ea"/>
              <a:cs typeface="+mn-cs"/>
            </a:rPr>
            <a:t>15,450</a:t>
          </a:r>
          <a:r>
            <a:rPr kumimoji="1" lang="ja-JP" altLang="ja-JP" sz="1200">
              <a:solidFill>
                <a:schemeClr val="dk1"/>
              </a:solidFill>
              <a:effectLst/>
              <a:latin typeface="+mn-lt"/>
              <a:ea typeface="+mn-ea"/>
              <a:cs typeface="+mn-cs"/>
            </a:rPr>
            <a:t>円下回っており、前年度と比較し</a:t>
          </a:r>
          <a:r>
            <a:rPr kumimoji="1" lang="ja-JP" altLang="ja-JP" sz="1200">
              <a:solidFill>
                <a:sysClr val="windowText" lastClr="000000"/>
              </a:solidFill>
              <a:effectLst/>
              <a:latin typeface="+mn-lt"/>
              <a:ea typeface="+mn-ea"/>
              <a:cs typeface="+mn-cs"/>
            </a:rPr>
            <a:t>ても</a:t>
          </a:r>
          <a:r>
            <a:rPr kumimoji="1" lang="en-US" altLang="ja-JP" sz="1200">
              <a:solidFill>
                <a:sysClr val="windowText" lastClr="000000"/>
              </a:solidFill>
              <a:effectLst/>
              <a:latin typeface="+mn-lt"/>
              <a:ea typeface="+mn-ea"/>
              <a:cs typeface="+mn-cs"/>
            </a:rPr>
            <a:t>1,712</a:t>
          </a:r>
          <a:r>
            <a:rPr kumimoji="1" lang="ja-JP" altLang="ja-JP" sz="1200">
              <a:solidFill>
                <a:sysClr val="windowText" lastClr="000000"/>
              </a:solidFill>
              <a:effectLst/>
              <a:latin typeface="+mn-lt"/>
              <a:ea typeface="+mn-ea"/>
              <a:cs typeface="+mn-cs"/>
            </a:rPr>
            <a:t>円下回っている。これは，</a:t>
          </a:r>
          <a:r>
            <a:rPr kumimoji="1" lang="ja-JP" altLang="en-US" sz="1200">
              <a:solidFill>
                <a:sysClr val="windowText" lastClr="000000"/>
              </a:solidFill>
              <a:effectLst/>
              <a:latin typeface="+mn-lt"/>
              <a:ea typeface="+mn-ea"/>
              <a:cs typeface="+mn-cs"/>
            </a:rPr>
            <a:t>中学校</a:t>
          </a:r>
          <a:r>
            <a:rPr kumimoji="1" lang="ja-JP" altLang="ja-JP" sz="1200">
              <a:solidFill>
                <a:sysClr val="windowText" lastClr="000000"/>
              </a:solidFill>
              <a:effectLst/>
              <a:latin typeface="+mn-lt"/>
              <a:ea typeface="+mn-ea"/>
              <a:cs typeface="+mn-cs"/>
            </a:rPr>
            <a:t>の普通教室空調機整備工事が前年度に完了し、減少したことが主な要因である。</a:t>
          </a:r>
          <a:endParaRPr kumimoji="1" lang="en-US" altLang="ja-JP" sz="12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a:t>
          </a:r>
          <a:r>
            <a:rPr kumimoji="1" lang="ja-JP" altLang="en-US" sz="1200">
              <a:solidFill>
                <a:sysClr val="windowText" lastClr="000000"/>
              </a:solidFill>
              <a:effectLst/>
              <a:latin typeface="+mn-lt"/>
              <a:ea typeface="+mn-ea"/>
              <a:cs typeface="+mn-cs"/>
            </a:rPr>
            <a:t>衛生</a:t>
          </a:r>
          <a:r>
            <a:rPr kumimoji="1" lang="ja-JP" altLang="ja-JP" sz="1200">
              <a:solidFill>
                <a:sysClr val="windowText" lastClr="000000"/>
              </a:solidFill>
              <a:effectLst/>
              <a:latin typeface="+mn-lt"/>
              <a:ea typeface="+mn-ea"/>
              <a:cs typeface="+mn-cs"/>
            </a:rPr>
            <a:t>費は、住民１人当たり</a:t>
          </a:r>
          <a:r>
            <a:rPr kumimoji="1" lang="en-US" altLang="ja-JP" sz="1200">
              <a:solidFill>
                <a:sysClr val="windowText" lastClr="000000"/>
              </a:solidFill>
              <a:effectLst/>
              <a:latin typeface="+mn-lt"/>
              <a:ea typeface="+mn-ea"/>
              <a:cs typeface="+mn-cs"/>
            </a:rPr>
            <a:t>24,781</a:t>
          </a:r>
          <a:r>
            <a:rPr kumimoji="1" lang="ja-JP" altLang="ja-JP" sz="1200">
              <a:solidFill>
                <a:sysClr val="windowText" lastClr="000000"/>
              </a:solidFill>
              <a:effectLst/>
              <a:latin typeface="+mn-lt"/>
              <a:ea typeface="+mn-ea"/>
              <a:cs typeface="+mn-cs"/>
            </a:rPr>
            <a:t>円となっており、類似団体平均と比較すると</a:t>
          </a:r>
          <a:r>
            <a:rPr kumimoji="1" lang="en-US" altLang="ja-JP" sz="1200">
              <a:solidFill>
                <a:sysClr val="windowText" lastClr="000000"/>
              </a:solidFill>
              <a:effectLst/>
              <a:latin typeface="+mn-lt"/>
              <a:ea typeface="+mn-ea"/>
              <a:cs typeface="+mn-cs"/>
            </a:rPr>
            <a:t>14,373</a:t>
          </a:r>
          <a:r>
            <a:rPr kumimoji="1" lang="ja-JP" altLang="ja-JP" sz="1200">
              <a:solidFill>
                <a:sysClr val="windowText" lastClr="000000"/>
              </a:solidFill>
              <a:effectLst/>
              <a:latin typeface="+mn-lt"/>
              <a:ea typeface="+mn-ea"/>
              <a:cs typeface="+mn-cs"/>
            </a:rPr>
            <a:t>円下回っている。前年度と比較すると</a:t>
          </a:r>
          <a:r>
            <a:rPr kumimoji="1" lang="en-US" altLang="ja-JP" sz="1200">
              <a:solidFill>
                <a:sysClr val="windowText" lastClr="000000"/>
              </a:solidFill>
              <a:effectLst/>
              <a:latin typeface="+mn-lt"/>
              <a:ea typeface="+mn-ea"/>
              <a:cs typeface="+mn-cs"/>
            </a:rPr>
            <a:t>4,201</a:t>
          </a:r>
          <a:r>
            <a:rPr kumimoji="1" lang="ja-JP" altLang="ja-JP" sz="1200">
              <a:solidFill>
                <a:sysClr val="windowText" lastClr="000000"/>
              </a:solidFill>
              <a:effectLst/>
              <a:latin typeface="+mn-lt"/>
              <a:ea typeface="+mn-ea"/>
              <a:cs typeface="+mn-cs"/>
            </a:rPr>
            <a:t>円下回っているが，これは、</a:t>
          </a:r>
          <a:r>
            <a:rPr kumimoji="1" lang="ja-JP" altLang="en-US" sz="1200">
              <a:solidFill>
                <a:sysClr val="windowText" lastClr="000000"/>
              </a:solidFill>
              <a:effectLst/>
              <a:latin typeface="+mn-lt"/>
              <a:ea typeface="+mn-ea"/>
              <a:cs typeface="+mn-cs"/>
            </a:rPr>
            <a:t>土浦協同病院建設支援事業補助金等が減少したことが主な要因である</a:t>
          </a:r>
          <a:r>
            <a:rPr kumimoji="1" lang="ja-JP" altLang="ja-JP" sz="1200">
              <a:solidFill>
                <a:sysClr val="windowText" lastClr="000000"/>
              </a:solidFill>
              <a:effectLst/>
              <a:latin typeface="+mn-lt"/>
              <a:ea typeface="+mn-ea"/>
              <a:cs typeface="+mn-cs"/>
            </a:rPr>
            <a:t>。</a:t>
          </a:r>
          <a:endParaRPr lang="ja-JP" altLang="ja-JP" sz="1600">
            <a:solidFill>
              <a:sysClr val="windowText" lastClr="000000"/>
            </a:solidFill>
            <a:effectLst/>
          </a:endParaRPr>
        </a:p>
        <a:p>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財政調整基金残高は，前年度とほぼ同水準で推移している。</a:t>
          </a:r>
          <a:endParaRPr lang="ja-JP" altLang="ja-JP" sz="1600">
            <a:effectLst/>
          </a:endParaRPr>
        </a:p>
        <a:p>
          <a:r>
            <a:rPr kumimoji="1" lang="en-US"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実質収支は前年度に引き続き黒字となり，地方税の増加等により黒字額も増加し，実質収支額は前年度と比較して</a:t>
          </a:r>
          <a:r>
            <a:rPr kumimoji="1" lang="en-US" altLang="ja-JP" sz="1200">
              <a:solidFill>
                <a:schemeClr val="dk1"/>
              </a:solidFill>
              <a:effectLst/>
              <a:latin typeface="+mn-lt"/>
              <a:ea typeface="+mn-ea"/>
              <a:cs typeface="+mn-cs"/>
            </a:rPr>
            <a:t>1.02</a:t>
          </a:r>
          <a:r>
            <a:rPr kumimoji="1" lang="ja-JP" altLang="ja-JP" sz="1200">
              <a:solidFill>
                <a:schemeClr val="dk1"/>
              </a:solidFill>
              <a:effectLst/>
              <a:latin typeface="+mn-lt"/>
              <a:ea typeface="+mn-ea"/>
              <a:cs typeface="+mn-cs"/>
            </a:rPr>
            <a:t>ポイント増となっている。</a:t>
          </a:r>
          <a:endParaRPr lang="ja-JP" altLang="ja-JP" sz="1600">
            <a:effectLst/>
          </a:endParaRPr>
        </a:p>
        <a:p>
          <a:r>
            <a:rPr kumimoji="1" lang="en-US"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単年度収支は，繰越金が増加したことにより約</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6,900</a:t>
          </a:r>
          <a:r>
            <a:rPr kumimoji="1" lang="ja-JP" altLang="ja-JP" sz="1200">
              <a:solidFill>
                <a:schemeClr val="dk1"/>
              </a:solidFill>
              <a:effectLst/>
              <a:latin typeface="+mn-lt"/>
              <a:ea typeface="+mn-ea"/>
              <a:cs typeface="+mn-cs"/>
            </a:rPr>
            <a:t>万円の黒字となり，また前年度の歳出抑制による実質収支額が大きかったことにより，平成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年度の実質収支額は約</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4,800</a:t>
          </a:r>
          <a:r>
            <a:rPr kumimoji="1" lang="ja-JP" altLang="ja-JP" sz="1200">
              <a:solidFill>
                <a:schemeClr val="dk1"/>
              </a:solidFill>
              <a:effectLst/>
              <a:latin typeface="+mn-lt"/>
              <a:ea typeface="+mn-ea"/>
              <a:cs typeface="+mn-cs"/>
            </a:rPr>
            <a:t>万円の黒字となっている。</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引き続き，行財政改革の取組みによる歳出の削減，地方税の徴収強化による歳入の確保などの取組みを着実に実施していく。</a:t>
          </a:r>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いずれの会計においても，実質収支額が黒字となっている。実質収支額と標準財政規模との比については，一般会計が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ポイント増加しているが，その他の会計においても，緩やかに増加している。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31483909</v>
      </c>
      <c r="BO4" s="411"/>
      <c r="BP4" s="411"/>
      <c r="BQ4" s="411"/>
      <c r="BR4" s="411"/>
      <c r="BS4" s="411"/>
      <c r="BT4" s="411"/>
      <c r="BU4" s="412"/>
      <c r="BV4" s="410">
        <v>32933002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6.4</v>
      </c>
      <c r="CU4" s="588"/>
      <c r="CV4" s="588"/>
      <c r="CW4" s="588"/>
      <c r="CX4" s="588"/>
      <c r="CY4" s="588"/>
      <c r="CZ4" s="588"/>
      <c r="DA4" s="589"/>
      <c r="DB4" s="587">
        <v>5.4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29729705</v>
      </c>
      <c r="BO5" s="416"/>
      <c r="BP5" s="416"/>
      <c r="BQ5" s="416"/>
      <c r="BR5" s="416"/>
      <c r="BS5" s="416"/>
      <c r="BT5" s="416"/>
      <c r="BU5" s="417"/>
      <c r="BV5" s="415">
        <v>31536216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89.7</v>
      </c>
      <c r="CU5" s="386"/>
      <c r="CV5" s="386"/>
      <c r="CW5" s="386"/>
      <c r="CX5" s="386"/>
      <c r="CY5" s="386"/>
      <c r="CZ5" s="386"/>
      <c r="DA5" s="387"/>
      <c r="DB5" s="385">
        <v>89.3</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1754204</v>
      </c>
      <c r="BO6" s="416"/>
      <c r="BP6" s="416"/>
      <c r="BQ6" s="416"/>
      <c r="BR6" s="416"/>
      <c r="BS6" s="416"/>
      <c r="BT6" s="416"/>
      <c r="BU6" s="417"/>
      <c r="BV6" s="415">
        <v>1396786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95.4</v>
      </c>
      <c r="CU6" s="562"/>
      <c r="CV6" s="562"/>
      <c r="CW6" s="562"/>
      <c r="CX6" s="562"/>
      <c r="CY6" s="562"/>
      <c r="CZ6" s="562"/>
      <c r="DA6" s="563"/>
      <c r="DB6" s="561">
        <v>96.4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605922</v>
      </c>
      <c r="BO7" s="416"/>
      <c r="BP7" s="416"/>
      <c r="BQ7" s="416"/>
      <c r="BR7" s="416"/>
      <c r="BS7" s="416"/>
      <c r="BT7" s="416"/>
      <c r="BU7" s="417"/>
      <c r="BV7" s="415">
        <v>417903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17972698</v>
      </c>
      <c r="CU7" s="416"/>
      <c r="CV7" s="416"/>
      <c r="CW7" s="416"/>
      <c r="CX7" s="416"/>
      <c r="CY7" s="416"/>
      <c r="CZ7" s="416"/>
      <c r="DA7" s="417"/>
      <c r="DB7" s="415">
        <v>18238765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1148282</v>
      </c>
      <c r="BO8" s="416"/>
      <c r="BP8" s="416"/>
      <c r="BQ8" s="416"/>
      <c r="BR8" s="416"/>
      <c r="BS8" s="416"/>
      <c r="BT8" s="416"/>
      <c r="BU8" s="417"/>
      <c r="BV8" s="415">
        <v>978883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0.61</v>
      </c>
      <c r="CU8" s="525"/>
      <c r="CV8" s="525"/>
      <c r="CW8" s="525"/>
      <c r="CX8" s="525"/>
      <c r="CY8" s="525"/>
      <c r="CZ8" s="525"/>
      <c r="DA8" s="526"/>
      <c r="DB8" s="524">
        <v>0.61</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76020</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169399</v>
      </c>
      <c r="BO9" s="416"/>
      <c r="BP9" s="416"/>
      <c r="BQ9" s="416"/>
      <c r="BR9" s="416"/>
      <c r="BS9" s="416"/>
      <c r="BT9" s="416"/>
      <c r="BU9" s="417"/>
      <c r="BV9" s="415">
        <v>117360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11.9</v>
      </c>
      <c r="CU9" s="386"/>
      <c r="CV9" s="386"/>
      <c r="CW9" s="386"/>
      <c r="CX9" s="386"/>
      <c r="CY9" s="386"/>
      <c r="CZ9" s="386"/>
      <c r="DA9" s="387"/>
      <c r="DB9" s="385">
        <v>12.8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79687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2125</v>
      </c>
      <c r="BO10" s="416"/>
      <c r="BP10" s="416"/>
      <c r="BQ10" s="416"/>
      <c r="BR10" s="416"/>
      <c r="BS10" s="416"/>
      <c r="BT10" s="416"/>
      <c r="BU10" s="417"/>
      <c r="BV10" s="415">
        <v>22023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76768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75828</v>
      </c>
      <c r="S13" s="517"/>
      <c r="T13" s="517"/>
      <c r="U13" s="517"/>
      <c r="V13" s="518"/>
      <c r="W13" s="504" t="s">
        <v>124</v>
      </c>
      <c r="X13" s="428"/>
      <c r="Y13" s="428"/>
      <c r="Z13" s="428"/>
      <c r="AA13" s="428"/>
      <c r="AB13" s="429"/>
      <c r="AC13" s="391">
        <v>2807</v>
      </c>
      <c r="AD13" s="392"/>
      <c r="AE13" s="392"/>
      <c r="AF13" s="392"/>
      <c r="AG13" s="393"/>
      <c r="AH13" s="391">
        <v>3127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171524</v>
      </c>
      <c r="BO13" s="416"/>
      <c r="BP13" s="416"/>
      <c r="BQ13" s="416"/>
      <c r="BR13" s="416"/>
      <c r="BS13" s="416"/>
      <c r="BT13" s="416"/>
      <c r="BU13" s="417"/>
      <c r="BV13" s="415">
        <v>139383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9.4</v>
      </c>
      <c r="CU13" s="386"/>
      <c r="CV13" s="386"/>
      <c r="CW13" s="386"/>
      <c r="CX13" s="386"/>
      <c r="CY13" s="386"/>
      <c r="CZ13" s="386"/>
      <c r="DA13" s="387"/>
      <c r="DB13" s="385">
        <v>9.4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77479</v>
      </c>
      <c r="S14" s="517"/>
      <c r="T14" s="517"/>
      <c r="U14" s="517"/>
      <c r="V14" s="518"/>
      <c r="W14" s="519"/>
      <c r="X14" s="431"/>
      <c r="Y14" s="431"/>
      <c r="Z14" s="431"/>
      <c r="AA14" s="431"/>
      <c r="AB14" s="432"/>
      <c r="AC14" s="509">
        <v>8.1</v>
      </c>
      <c r="AD14" s="510"/>
      <c r="AE14" s="510"/>
      <c r="AF14" s="510"/>
      <c r="AG14" s="511"/>
      <c r="AH14" s="509">
        <v>8.6999999999999993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46.8</v>
      </c>
      <c r="CU14" s="488"/>
      <c r="CV14" s="488"/>
      <c r="CW14" s="488"/>
      <c r="CX14" s="488"/>
      <c r="CY14" s="488"/>
      <c r="CZ14" s="488"/>
      <c r="DA14" s="489"/>
      <c r="DB14" s="520">
        <v>49.2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76572</v>
      </c>
      <c r="S15" s="517"/>
      <c r="T15" s="517"/>
      <c r="U15" s="517"/>
      <c r="V15" s="518"/>
      <c r="W15" s="504" t="s">
        <v>131</v>
      </c>
      <c r="X15" s="428"/>
      <c r="Y15" s="428"/>
      <c r="Z15" s="428"/>
      <c r="AA15" s="428"/>
      <c r="AB15" s="429"/>
      <c r="AC15" s="391">
        <v>10382</v>
      </c>
      <c r="AD15" s="392"/>
      <c r="AE15" s="392"/>
      <c r="AF15" s="392"/>
      <c r="AG15" s="393"/>
      <c r="AH15" s="391">
        <v>10956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8654266</v>
      </c>
      <c r="BO15" s="411"/>
      <c r="BP15" s="411"/>
      <c r="BQ15" s="411"/>
      <c r="BR15" s="411"/>
      <c r="BS15" s="411"/>
      <c r="BT15" s="411"/>
      <c r="BU15" s="412"/>
      <c r="BV15" s="410">
        <v>8510247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30.1</v>
      </c>
      <c r="AD16" s="510"/>
      <c r="AE16" s="510"/>
      <c r="AF16" s="510"/>
      <c r="AG16" s="511"/>
      <c r="AH16" s="509">
        <v>30.4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14265272</v>
      </c>
      <c r="BO16" s="416"/>
      <c r="BP16" s="416"/>
      <c r="BQ16" s="416"/>
      <c r="BR16" s="416"/>
      <c r="BS16" s="416"/>
      <c r="BT16" s="416"/>
      <c r="BU16" s="417"/>
      <c r="BV16" s="415">
        <v>14191946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21331</v>
      </c>
      <c r="AD17" s="392"/>
      <c r="AE17" s="392"/>
      <c r="AF17" s="392"/>
      <c r="AG17" s="393"/>
      <c r="AH17" s="391">
        <v>22006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10978172</v>
      </c>
      <c r="BO17" s="416"/>
      <c r="BP17" s="416"/>
      <c r="BQ17" s="416"/>
      <c r="BR17" s="416"/>
      <c r="BS17" s="416"/>
      <c r="BT17" s="416"/>
      <c r="BU17" s="417"/>
      <c r="BV17" s="415">
        <v>10763466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215.53</v>
      </c>
      <c r="M18" s="480"/>
      <c r="N18" s="480"/>
      <c r="O18" s="480"/>
      <c r="P18" s="480"/>
      <c r="Q18" s="480"/>
      <c r="R18" s="481"/>
      <c r="S18" s="481"/>
      <c r="T18" s="481"/>
      <c r="U18" s="481"/>
      <c r="V18" s="482"/>
      <c r="W18" s="496"/>
      <c r="X18" s="497"/>
      <c r="Y18" s="497"/>
      <c r="Z18" s="497"/>
      <c r="AA18" s="497"/>
      <c r="AB18" s="505"/>
      <c r="AC18" s="379">
        <v>61.8</v>
      </c>
      <c r="AD18" s="380"/>
      <c r="AE18" s="380"/>
      <c r="AF18" s="380"/>
      <c r="AG18" s="483"/>
      <c r="AH18" s="379">
        <v>61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16358244</v>
      </c>
      <c r="BO18" s="416"/>
      <c r="BP18" s="416"/>
      <c r="BQ18" s="416"/>
      <c r="BR18" s="416"/>
      <c r="BS18" s="416"/>
      <c r="BT18" s="416"/>
      <c r="BU18" s="417"/>
      <c r="BV18" s="415">
        <v>16691826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353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21867852</v>
      </c>
      <c r="BO19" s="416"/>
      <c r="BP19" s="416"/>
      <c r="BQ19" s="416"/>
      <c r="BR19" s="416"/>
      <c r="BS19" s="416"/>
      <c r="BT19" s="416"/>
      <c r="BU19" s="417"/>
      <c r="BV19" s="415">
        <v>21426107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27288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29927390</v>
      </c>
      <c r="BO23" s="416"/>
      <c r="BP23" s="416"/>
      <c r="BQ23" s="416"/>
      <c r="BR23" s="416"/>
      <c r="BS23" s="416"/>
      <c r="BT23" s="416"/>
      <c r="BU23" s="417"/>
      <c r="BV23" s="415">
        <v>29824108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7040</v>
      </c>
      <c r="R24" s="392"/>
      <c r="S24" s="392"/>
      <c r="T24" s="392"/>
      <c r="U24" s="392"/>
      <c r="V24" s="393"/>
      <c r="W24" s="457"/>
      <c r="X24" s="448"/>
      <c r="Y24" s="449"/>
      <c r="Z24" s="388" t="s">
        <v>155</v>
      </c>
      <c r="AA24" s="389"/>
      <c r="AB24" s="389"/>
      <c r="AC24" s="389"/>
      <c r="AD24" s="389"/>
      <c r="AE24" s="389"/>
      <c r="AF24" s="389"/>
      <c r="AG24" s="390"/>
      <c r="AH24" s="391">
        <v>568</v>
      </c>
      <c r="AI24" s="392"/>
      <c r="AJ24" s="392"/>
      <c r="AK24" s="392"/>
      <c r="AL24" s="393"/>
      <c r="AM24" s="391">
        <v>1704568</v>
      </c>
      <c r="AN24" s="392"/>
      <c r="AO24" s="392"/>
      <c r="AP24" s="392"/>
      <c r="AQ24" s="392"/>
      <c r="AR24" s="393"/>
      <c r="AS24" s="391">
        <v>3001</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19256730</v>
      </c>
      <c r="BO24" s="416"/>
      <c r="BP24" s="416"/>
      <c r="BQ24" s="416"/>
      <c r="BR24" s="416"/>
      <c r="BS24" s="416"/>
      <c r="BT24" s="416"/>
      <c r="BU24" s="417"/>
      <c r="BV24" s="415">
        <v>19021446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6650</v>
      </c>
      <c r="R25" s="392"/>
      <c r="S25" s="392"/>
      <c r="T25" s="392"/>
      <c r="U25" s="392"/>
      <c r="V25" s="393"/>
      <c r="W25" s="457"/>
      <c r="X25" s="448"/>
      <c r="Y25" s="449"/>
      <c r="Z25" s="388" t="s">
        <v>158</v>
      </c>
      <c r="AA25" s="389"/>
      <c r="AB25" s="389"/>
      <c r="AC25" s="389"/>
      <c r="AD25" s="389"/>
      <c r="AE25" s="389"/>
      <c r="AF25" s="389"/>
      <c r="AG25" s="390"/>
      <c r="AH25" s="391">
        <v>130</v>
      </c>
      <c r="AI25" s="392"/>
      <c r="AJ25" s="392"/>
      <c r="AK25" s="392"/>
      <c r="AL25" s="393"/>
      <c r="AM25" s="391">
        <v>401570</v>
      </c>
      <c r="AN25" s="392"/>
      <c r="AO25" s="392"/>
      <c r="AP25" s="392"/>
      <c r="AQ25" s="392"/>
      <c r="AR25" s="393"/>
      <c r="AS25" s="391">
        <v>3089</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1796701</v>
      </c>
      <c r="BO25" s="411"/>
      <c r="BP25" s="411"/>
      <c r="BQ25" s="411"/>
      <c r="BR25" s="411"/>
      <c r="BS25" s="411"/>
      <c r="BT25" s="411"/>
      <c r="BU25" s="412"/>
      <c r="BV25" s="410">
        <v>2193230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5280</v>
      </c>
      <c r="R26" s="392"/>
      <c r="S26" s="392"/>
      <c r="T26" s="392"/>
      <c r="U26" s="392"/>
      <c r="V26" s="393"/>
      <c r="W26" s="457"/>
      <c r="X26" s="448"/>
      <c r="Y26" s="449"/>
      <c r="Z26" s="388" t="s">
        <v>161</v>
      </c>
      <c r="AA26" s="470"/>
      <c r="AB26" s="470"/>
      <c r="AC26" s="470"/>
      <c r="AD26" s="470"/>
      <c r="AE26" s="470"/>
      <c r="AF26" s="470"/>
      <c r="AG26" s="471"/>
      <c r="AH26" s="391">
        <v>22</v>
      </c>
      <c r="AI26" s="392"/>
      <c r="AJ26" s="392"/>
      <c r="AK26" s="392"/>
      <c r="AL26" s="393"/>
      <c r="AM26" s="391">
        <v>66902</v>
      </c>
      <c r="AN26" s="392"/>
      <c r="AO26" s="392"/>
      <c r="AP26" s="392"/>
      <c r="AQ26" s="392"/>
      <c r="AR26" s="393"/>
      <c r="AS26" s="391">
        <v>3041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4390</v>
      </c>
      <c r="R27" s="392"/>
      <c r="S27" s="392"/>
      <c r="T27" s="392"/>
      <c r="U27" s="392"/>
      <c r="V27" s="393"/>
      <c r="W27" s="457"/>
      <c r="X27" s="448"/>
      <c r="Y27" s="449"/>
      <c r="Z27" s="388" t="s">
        <v>164</v>
      </c>
      <c r="AA27" s="389"/>
      <c r="AB27" s="389"/>
      <c r="AC27" s="389"/>
      <c r="AD27" s="389"/>
      <c r="AE27" s="389"/>
      <c r="AF27" s="389"/>
      <c r="AG27" s="390"/>
      <c r="AH27" s="391">
        <v>2</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1016925</v>
      </c>
      <c r="BO27" s="419"/>
      <c r="BP27" s="419"/>
      <c r="BQ27" s="419"/>
      <c r="BR27" s="419"/>
      <c r="BS27" s="419"/>
      <c r="BT27" s="419"/>
      <c r="BU27" s="420"/>
      <c r="BV27" s="418">
        <v>1016925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4010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3035622</v>
      </c>
      <c r="BO28" s="411"/>
      <c r="BP28" s="411"/>
      <c r="BQ28" s="411"/>
      <c r="BR28" s="411"/>
      <c r="BS28" s="411"/>
      <c r="BT28" s="411"/>
      <c r="BU28" s="412"/>
      <c r="BV28" s="410">
        <v>3033497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20</v>
      </c>
      <c r="M29" s="392"/>
      <c r="N29" s="392"/>
      <c r="O29" s="392"/>
      <c r="P29" s="393"/>
      <c r="Q29" s="391">
        <v>3820</v>
      </c>
      <c r="R29" s="392"/>
      <c r="S29" s="392"/>
      <c r="T29" s="392"/>
      <c r="U29" s="392"/>
      <c r="V29" s="393"/>
      <c r="W29" s="458"/>
      <c r="X29" s="459"/>
      <c r="Y29" s="460"/>
      <c r="Z29" s="388" t="s">
        <v>172</v>
      </c>
      <c r="AA29" s="389"/>
      <c r="AB29" s="389"/>
      <c r="AC29" s="389"/>
      <c r="AD29" s="389"/>
      <c r="AE29" s="389"/>
      <c r="AF29" s="389"/>
      <c r="AG29" s="390"/>
      <c r="AH29" s="391">
        <v>570</v>
      </c>
      <c r="AI29" s="392"/>
      <c r="AJ29" s="392"/>
      <c r="AK29" s="392"/>
      <c r="AL29" s="393"/>
      <c r="AM29" s="391">
        <v>1710152</v>
      </c>
      <c r="AN29" s="392"/>
      <c r="AO29" s="392"/>
      <c r="AP29" s="392"/>
      <c r="AQ29" s="392"/>
      <c r="AR29" s="393"/>
      <c r="AS29" s="391">
        <v>3000</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1093637</v>
      </c>
      <c r="BO29" s="416"/>
      <c r="BP29" s="416"/>
      <c r="BQ29" s="416"/>
      <c r="BR29" s="416"/>
      <c r="BS29" s="416"/>
      <c r="BT29" s="416"/>
      <c r="BU29" s="417"/>
      <c r="BV29" s="415">
        <v>998209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6274596</v>
      </c>
      <c r="BO30" s="419"/>
      <c r="BP30" s="419"/>
      <c r="BQ30" s="419"/>
      <c r="BR30" s="419"/>
      <c r="BS30" s="419"/>
      <c r="BT30" s="419"/>
      <c r="BU30" s="420"/>
      <c r="BV30" s="418">
        <v>5437575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石岡市産業文化事業団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霊園事業特別会計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まち未来いしおか</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茨城租税債権管理機構</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駐車場特別会計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茨城県後期高齢者医療広域連合（後期高齢医療特別会計）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湖北水道企業団</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湖北環境衛生組合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霞台厚生施設組合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新治地方広域事務組合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石岡地方斎場組合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B6" sqref="B6:K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527</v>
      </c>
      <c r="D34" s="1184"/>
      <c r="E34" s="1185"/>
      <c r="F34" s="32">
        <v>6.83</v>
      </c>
      <c r="G34" s="33">
        <v>5.87</v>
      </c>
      <c r="H34" s="33">
        <v>4.78</v>
      </c>
      <c r="I34" s="33">
        <v>5.34</v>
      </c>
      <c r="J34" s="34">
        <v>6.36</v>
      </c>
      <c r="K34" s="22"/>
      <c r="L34" s="22"/>
      <c r="M34" s="22"/>
      <c r="N34" s="22"/>
      <c r="O34" s="22"/>
      <c r="P34" s="22"/>
    </row>
    <row r="35" spans="1:16" ht="39" customHeight="1" x14ac:dyDescent="0.15">
      <c r="A35" s="22"/>
      <c r="B35" s="35"/>
      <c r="C35" s="1178" t="s">
        <v>528</v>
      </c>
      <c r="D35" s="1179"/>
      <c r="E35" s="1180"/>
      <c r="F35" s="36">
        <v>1</v>
      </c>
      <c r="G35" s="37">
        <v>1.68</v>
      </c>
      <c r="H35" s="37">
        <v>1.45</v>
      </c>
      <c r="I35" s="37">
        <v>1.93</v>
      </c>
      <c r="J35" s="38">
        <v>2.11</v>
      </c>
      <c r="K35" s="22"/>
      <c r="L35" s="22"/>
      <c r="M35" s="22"/>
      <c r="N35" s="22"/>
      <c r="O35" s="22"/>
      <c r="P35" s="22"/>
    </row>
    <row r="36" spans="1:16" ht="39" customHeight="1" x14ac:dyDescent="0.15">
      <c r="A36" s="22"/>
      <c r="B36" s="35"/>
      <c r="C36" s="1178" t="s">
        <v>529</v>
      </c>
      <c r="D36" s="1179"/>
      <c r="E36" s="1180"/>
      <c r="F36" s="36">
        <v>0.09</v>
      </c>
      <c r="G36" s="37">
        <v>0.17</v>
      </c>
      <c r="H36" s="37">
        <v>0.31</v>
      </c>
      <c r="I36" s="37">
        <v>1.71</v>
      </c>
      <c r="J36" s="38">
        <v>1.96</v>
      </c>
      <c r="K36" s="22"/>
      <c r="L36" s="22"/>
      <c r="M36" s="22"/>
      <c r="N36" s="22"/>
      <c r="O36" s="22"/>
      <c r="P36" s="22"/>
    </row>
    <row r="37" spans="1:16" ht="39" customHeight="1" x14ac:dyDescent="0.15">
      <c r="A37" s="22"/>
      <c r="B37" s="35"/>
      <c r="C37" s="1178" t="s">
        <v>530</v>
      </c>
      <c r="D37" s="1179"/>
      <c r="E37" s="1180"/>
      <c r="F37" s="36">
        <v>1.52</v>
      </c>
      <c r="G37" s="37">
        <v>1.28</v>
      </c>
      <c r="H37" s="37">
        <v>1.1299999999999999</v>
      </c>
      <c r="I37" s="37">
        <v>1.37</v>
      </c>
      <c r="J37" s="38">
        <v>1.82</v>
      </c>
      <c r="K37" s="22"/>
      <c r="L37" s="22"/>
      <c r="M37" s="22"/>
      <c r="N37" s="22"/>
      <c r="O37" s="22"/>
      <c r="P37" s="22"/>
    </row>
    <row r="38" spans="1:16" ht="39" customHeight="1" x14ac:dyDescent="0.15">
      <c r="A38" s="22"/>
      <c r="B38" s="35"/>
      <c r="C38" s="1178" t="s">
        <v>531</v>
      </c>
      <c r="D38" s="1179"/>
      <c r="E38" s="1180"/>
      <c r="F38" s="36">
        <v>0.12</v>
      </c>
      <c r="G38" s="37">
        <v>0.11</v>
      </c>
      <c r="H38" s="37">
        <v>0.12</v>
      </c>
      <c r="I38" s="37">
        <v>0.04</v>
      </c>
      <c r="J38" s="38">
        <v>0.05</v>
      </c>
      <c r="K38" s="22"/>
      <c r="L38" s="22"/>
      <c r="M38" s="22"/>
      <c r="N38" s="22"/>
      <c r="O38" s="22"/>
      <c r="P38" s="22"/>
    </row>
    <row r="39" spans="1:16" ht="39" customHeight="1" x14ac:dyDescent="0.15">
      <c r="A39" s="22"/>
      <c r="B39" s="35"/>
      <c r="C39" s="1178" t="s">
        <v>532</v>
      </c>
      <c r="D39" s="1179"/>
      <c r="E39" s="1180"/>
      <c r="F39" s="36">
        <v>0.01</v>
      </c>
      <c r="G39" s="37">
        <v>0.02</v>
      </c>
      <c r="H39" s="37">
        <v>0.02</v>
      </c>
      <c r="I39" s="37">
        <v>0.01</v>
      </c>
      <c r="J39" s="38">
        <v>0.01</v>
      </c>
      <c r="K39" s="22"/>
      <c r="L39" s="22"/>
      <c r="M39" s="22"/>
      <c r="N39" s="22"/>
      <c r="O39" s="22"/>
      <c r="P39" s="22"/>
    </row>
    <row r="40" spans="1:16" ht="39" customHeight="1" x14ac:dyDescent="0.15">
      <c r="A40" s="22"/>
      <c r="B40" s="35"/>
      <c r="C40" s="1178" t="s">
        <v>533</v>
      </c>
      <c r="D40" s="1179"/>
      <c r="E40" s="1180"/>
      <c r="F40" s="36">
        <v>0.05</v>
      </c>
      <c r="G40" s="37">
        <v>0.01</v>
      </c>
      <c r="H40" s="37">
        <v>0.01</v>
      </c>
      <c r="I40" s="37">
        <v>7.0000000000000007E-2</v>
      </c>
      <c r="J40" s="38">
        <v>0.01</v>
      </c>
      <c r="K40" s="22"/>
      <c r="L40" s="22"/>
      <c r="M40" s="22"/>
      <c r="N40" s="22"/>
      <c r="O40" s="22"/>
      <c r="P40" s="22"/>
    </row>
    <row r="41" spans="1:16" ht="39" customHeight="1" x14ac:dyDescent="0.15">
      <c r="A41" s="22"/>
      <c r="B41" s="35"/>
      <c r="C41" s="1178" t="s">
        <v>534</v>
      </c>
      <c r="D41" s="1179"/>
      <c r="E41" s="1180"/>
      <c r="F41" s="36">
        <v>0.01</v>
      </c>
      <c r="G41" s="37">
        <v>0.01</v>
      </c>
      <c r="H41" s="37">
        <v>0.01</v>
      </c>
      <c r="I41" s="37">
        <v>0.01</v>
      </c>
      <c r="J41" s="38">
        <v>0</v>
      </c>
      <c r="K41" s="22"/>
      <c r="L41" s="22"/>
      <c r="M41" s="22"/>
      <c r="N41" s="22"/>
      <c r="O41" s="22"/>
      <c r="P41" s="22"/>
    </row>
    <row r="42" spans="1:16" ht="39" customHeight="1" x14ac:dyDescent="0.15">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536</v>
      </c>
      <c r="D43" s="1182"/>
      <c r="E43" s="1183"/>
      <c r="F43" s="41">
        <v>0.01</v>
      </c>
      <c r="G43" s="42">
        <v>0.01</v>
      </c>
      <c r="H43" s="42">
        <v>0.08</v>
      </c>
      <c r="I43" s="42">
        <v>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6" zoomScale="75" zoomScaleNormal="75" zoomScaleSheetLayoutView="55" workbookViewId="0">
      <selection activeCell="B6" sqref="B6:K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2980</v>
      </c>
      <c r="L45" s="60">
        <v>2697</v>
      </c>
      <c r="M45" s="60">
        <v>2842</v>
      </c>
      <c r="N45" s="60">
        <v>2839</v>
      </c>
      <c r="O45" s="61">
        <v>2711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v>27</v>
      </c>
      <c r="L47" s="64">
        <v>23</v>
      </c>
      <c r="M47" s="64">
        <v>20</v>
      </c>
      <c r="N47" s="64">
        <v>23</v>
      </c>
      <c r="O47" s="65">
        <v>20</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1382</v>
      </c>
      <c r="L48" s="64">
        <v>1368</v>
      </c>
      <c r="M48" s="64">
        <v>1455</v>
      </c>
      <c r="N48" s="64">
        <v>1445</v>
      </c>
      <c r="O48" s="65">
        <v>1392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135</v>
      </c>
      <c r="L49" s="64">
        <v>132</v>
      </c>
      <c r="M49" s="64">
        <v>127</v>
      </c>
      <c r="N49" s="64">
        <v>131</v>
      </c>
      <c r="O49" s="65">
        <v>135</v>
      </c>
      <c r="P49" s="48"/>
      <c r="Q49" s="48"/>
      <c r="R49" s="48"/>
      <c r="S49" s="48"/>
      <c r="T49" s="48"/>
      <c r="U49" s="48"/>
    </row>
    <row r="50" spans="1:21" ht="30.75" customHeight="1" x14ac:dyDescent="0.15">
      <c r="A50" s="48"/>
      <c r="B50" s="1196"/>
      <c r="C50" s="1197"/>
      <c r="D50" s="62"/>
      <c r="E50" s="1188" t="s">
        <v>17</v>
      </c>
      <c r="F50" s="1188"/>
      <c r="G50" s="1188"/>
      <c r="H50" s="1188"/>
      <c r="I50" s="1188"/>
      <c r="J50" s="1189"/>
      <c r="K50" s="63">
        <v>190</v>
      </c>
      <c r="L50" s="64">
        <v>174</v>
      </c>
      <c r="M50" s="64">
        <v>161</v>
      </c>
      <c r="N50" s="64">
        <v>145</v>
      </c>
      <c r="O50" s="65">
        <v>128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v>0</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2921</v>
      </c>
      <c r="L52" s="64">
        <v>3015</v>
      </c>
      <c r="M52" s="64">
        <v>3198</v>
      </c>
      <c r="N52" s="64">
        <v>3039</v>
      </c>
      <c r="O52" s="65">
        <v>2983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1793</v>
      </c>
      <c r="L53" s="69">
        <v>1379</v>
      </c>
      <c r="M53" s="69">
        <v>1407</v>
      </c>
      <c r="N53" s="69">
        <v>1544</v>
      </c>
      <c r="O53" s="70">
        <v>1403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8" zoomScale="75" zoomScaleNormal="75" zoomScaleSheetLayoutView="100" workbookViewId="0">
      <selection activeCell="B6" sqref="B6:K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27841</v>
      </c>
      <c r="J41" s="83">
        <v>29213</v>
      </c>
      <c r="K41" s="83">
        <v>29297</v>
      </c>
      <c r="L41" s="83">
        <v>29824</v>
      </c>
      <c r="M41" s="84">
        <v>29927</v>
      </c>
    </row>
    <row r="42" spans="2:13" ht="27.75" customHeight="1" x14ac:dyDescent="0.15">
      <c r="B42" s="1204"/>
      <c r="C42" s="1205"/>
      <c r="D42" s="85"/>
      <c r="E42" s="1208" t="s">
        <v>26</v>
      </c>
      <c r="F42" s="1208"/>
      <c r="G42" s="1208"/>
      <c r="H42" s="1209"/>
      <c r="I42" s="86">
        <v>1151</v>
      </c>
      <c r="J42" s="87">
        <v>983</v>
      </c>
      <c r="K42" s="87">
        <v>826</v>
      </c>
      <c r="L42" s="87">
        <v>683</v>
      </c>
      <c r="M42" s="88">
        <v>594</v>
      </c>
    </row>
    <row r="43" spans="2:13" ht="27.75" customHeight="1" x14ac:dyDescent="0.15">
      <c r="B43" s="1204"/>
      <c r="C43" s="1205"/>
      <c r="D43" s="85"/>
      <c r="E43" s="1208" t="s">
        <v>27</v>
      </c>
      <c r="F43" s="1208"/>
      <c r="G43" s="1208"/>
      <c r="H43" s="1209"/>
      <c r="I43" s="86">
        <v>19267</v>
      </c>
      <c r="J43" s="87">
        <v>18451</v>
      </c>
      <c r="K43" s="87">
        <v>17625</v>
      </c>
      <c r="L43" s="87">
        <v>17237</v>
      </c>
      <c r="M43" s="88">
        <v>16186</v>
      </c>
    </row>
    <row r="44" spans="2:13" ht="27.75" customHeight="1" x14ac:dyDescent="0.15">
      <c r="B44" s="1204"/>
      <c r="C44" s="1205"/>
      <c r="D44" s="85"/>
      <c r="E44" s="1208" t="s">
        <v>28</v>
      </c>
      <c r="F44" s="1208"/>
      <c r="G44" s="1208"/>
      <c r="H44" s="1209"/>
      <c r="I44" s="86">
        <v>767</v>
      </c>
      <c r="J44" s="87">
        <v>619</v>
      </c>
      <c r="K44" s="87">
        <v>502</v>
      </c>
      <c r="L44" s="87">
        <v>377</v>
      </c>
      <c r="M44" s="88">
        <v>1349</v>
      </c>
    </row>
    <row r="45" spans="2:13" ht="27.75" customHeight="1" x14ac:dyDescent="0.15">
      <c r="B45" s="1204"/>
      <c r="C45" s="1205"/>
      <c r="D45" s="85"/>
      <c r="E45" s="1208" t="s">
        <v>29</v>
      </c>
      <c r="F45" s="1208"/>
      <c r="G45" s="1208"/>
      <c r="H45" s="1209"/>
      <c r="I45" s="86">
        <v>6705</v>
      </c>
      <c r="J45" s="87">
        <v>6295</v>
      </c>
      <c r="K45" s="87">
        <v>5916</v>
      </c>
      <c r="L45" s="87">
        <v>5515</v>
      </c>
      <c r="M45" s="88">
        <v>5553</v>
      </c>
    </row>
    <row r="46" spans="2:13" ht="27.75" customHeight="1" x14ac:dyDescent="0.15">
      <c r="B46" s="1204"/>
      <c r="C46" s="1205"/>
      <c r="D46" s="89"/>
      <c r="E46" s="1208" t="s">
        <v>30</v>
      </c>
      <c r="F46" s="1208"/>
      <c r="G46" s="1208"/>
      <c r="H46" s="1209"/>
      <c r="I46" s="86">
        <v>11</v>
      </c>
      <c r="J46" s="87">
        <v>7</v>
      </c>
      <c r="K46" s="87" t="s">
        <v>482</v>
      </c>
      <c r="L46" s="87" t="s">
        <v>482</v>
      </c>
      <c r="M46" s="88">
        <v>11</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9420</v>
      </c>
      <c r="J50" s="87">
        <v>10275</v>
      </c>
      <c r="K50" s="87">
        <v>10470</v>
      </c>
      <c r="L50" s="87">
        <v>9670</v>
      </c>
      <c r="M50" s="88">
        <v>10882</v>
      </c>
    </row>
    <row r="51" spans="2:13" ht="27.75" customHeight="1" x14ac:dyDescent="0.15">
      <c r="B51" s="1204"/>
      <c r="C51" s="1205"/>
      <c r="D51" s="85"/>
      <c r="E51" s="1208" t="s">
        <v>36</v>
      </c>
      <c r="F51" s="1208"/>
      <c r="G51" s="1208"/>
      <c r="H51" s="1209"/>
      <c r="I51" s="86">
        <v>5470</v>
      </c>
      <c r="J51" s="87">
        <v>4869</v>
      </c>
      <c r="K51" s="87">
        <v>4856</v>
      </c>
      <c r="L51" s="87">
        <v>4990</v>
      </c>
      <c r="M51" s="88">
        <v>5096</v>
      </c>
    </row>
    <row r="52" spans="2:13" ht="27.75" customHeight="1" x14ac:dyDescent="0.15">
      <c r="B52" s="1206"/>
      <c r="C52" s="1207"/>
      <c r="D52" s="85"/>
      <c r="E52" s="1208" t="s">
        <v>37</v>
      </c>
      <c r="F52" s="1208"/>
      <c r="G52" s="1208"/>
      <c r="H52" s="1209"/>
      <c r="I52" s="86">
        <v>30340</v>
      </c>
      <c r="J52" s="87">
        <v>31627</v>
      </c>
      <c r="K52" s="87">
        <v>31183</v>
      </c>
      <c r="L52" s="87">
        <v>31285</v>
      </c>
      <c r="M52" s="88">
        <v>30413</v>
      </c>
    </row>
    <row r="53" spans="2:13" ht="27.75" customHeight="1" thickBot="1" x14ac:dyDescent="0.2">
      <c r="B53" s="1210" t="s">
        <v>38</v>
      </c>
      <c r="C53" s="1211"/>
      <c r="D53" s="92"/>
      <c r="E53" s="1212" t="s">
        <v>39</v>
      </c>
      <c r="F53" s="1212"/>
      <c r="G53" s="1212"/>
      <c r="H53" s="1213"/>
      <c r="I53" s="93">
        <v>10512</v>
      </c>
      <c r="J53" s="94">
        <v>8797</v>
      </c>
      <c r="K53" s="94">
        <v>7657</v>
      </c>
      <c r="L53" s="94">
        <v>7690</v>
      </c>
      <c r="M53" s="95">
        <v>7230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13" zoomScale="75" zoomScaleNormal="75" zoomScaleSheetLayoutView="55" workbookViewId="0">
      <selection activeCell="B6" sqref="B6:K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21" t="s">
        <v>568</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30"/>
      <c r="H50" s="1231"/>
      <c r="I50" s="1231"/>
      <c r="J50" s="1232"/>
      <c r="K50" s="356" t="s">
        <v>522</v>
      </c>
      <c r="L50" s="356" t="s">
        <v>523</v>
      </c>
      <c r="M50" s="356" t="s">
        <v>524</v>
      </c>
      <c r="N50" s="356" t="s">
        <v>525</v>
      </c>
      <c r="O50" s="356" t="s">
        <v>526</v>
      </c>
    </row>
    <row r="51" spans="1:17" x14ac:dyDescent="0.15">
      <c r="B51" s="250"/>
      <c r="C51" s="246"/>
      <c r="D51" s="246"/>
      <c r="E51" s="246"/>
      <c r="F51" s="246"/>
      <c r="G51" s="1233" t="s">
        <v>560</v>
      </c>
      <c r="H51" s="1234"/>
      <c r="I51" s="1239" t="s">
        <v>561</v>
      </c>
      <c r="J51" s="1239"/>
      <c r="K51" s="1241"/>
      <c r="L51" s="1241"/>
      <c r="M51" s="1241"/>
      <c r="N51" s="1242">
        <v>49.2</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566</v>
      </c>
      <c r="J53" s="1243"/>
      <c r="K53" s="1244"/>
      <c r="L53" s="1244"/>
      <c r="M53" s="1244"/>
      <c r="N53" s="1246">
        <v>61</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562</v>
      </c>
      <c r="H55" s="1248"/>
      <c r="I55" s="1243" t="s">
        <v>561</v>
      </c>
      <c r="J55" s="1243"/>
      <c r="K55" s="1241"/>
      <c r="L55" s="1241"/>
      <c r="M55" s="1241"/>
      <c r="N55" s="1242">
        <v>39</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566</v>
      </c>
      <c r="J57" s="1253"/>
      <c r="K57" s="1244"/>
      <c r="L57" s="1244"/>
      <c r="M57" s="1244"/>
      <c r="N57" s="1246">
        <v>55.4</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21" t="s">
        <v>567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30"/>
      <c r="H72" s="1231"/>
      <c r="I72" s="1231"/>
      <c r="J72" s="1232"/>
      <c r="K72" s="356" t="s">
        <v>522</v>
      </c>
      <c r="L72" s="356" t="s">
        <v>523</v>
      </c>
      <c r="M72" s="356" t="s">
        <v>524</v>
      </c>
      <c r="N72" s="356" t="s">
        <v>525</v>
      </c>
      <c r="O72" s="356" t="s">
        <v>526</v>
      </c>
    </row>
    <row r="73" spans="2:30" x14ac:dyDescent="0.15">
      <c r="B73" s="250"/>
      <c r="C73" s="246"/>
      <c r="D73" s="246"/>
      <c r="E73" s="246"/>
      <c r="F73" s="246"/>
      <c r="G73" s="1233" t="s">
        <v>560</v>
      </c>
      <c r="H73" s="1234"/>
      <c r="I73" s="1239" t="s">
        <v>561</v>
      </c>
      <c r="J73" s="1239"/>
      <c r="K73" s="1254">
        <v>68.099999999999994</v>
      </c>
      <c r="L73" s="1254">
        <v>58.1</v>
      </c>
      <c r="M73" s="1242">
        <v>50.4</v>
      </c>
      <c r="N73" s="1242">
        <v>49.2</v>
      </c>
      <c r="O73" s="1242">
        <v>46.8</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565</v>
      </c>
      <c r="J75" s="1243"/>
      <c r="K75" s="1246">
        <v>11.4</v>
      </c>
      <c r="L75" s="1246">
        <v>10.5</v>
      </c>
      <c r="M75" s="1246">
        <v>10</v>
      </c>
      <c r="N75" s="1246">
        <v>9.4</v>
      </c>
      <c r="O75" s="1246">
        <v>9.4</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562</v>
      </c>
      <c r="H77" s="1248"/>
      <c r="I77" s="1243" t="s">
        <v>561</v>
      </c>
      <c r="J77" s="1243"/>
      <c r="K77" s="1254">
        <v>58.2</v>
      </c>
      <c r="L77" s="1254">
        <v>50.3</v>
      </c>
      <c r="M77" s="1242">
        <v>45.9</v>
      </c>
      <c r="N77" s="1242">
        <v>39</v>
      </c>
      <c r="O77" s="1242">
        <v>32.5</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565</v>
      </c>
      <c r="J79" s="1253"/>
      <c r="K79" s="1256">
        <v>10.3</v>
      </c>
      <c r="L79" s="1256">
        <v>9.6</v>
      </c>
      <c r="M79" s="1256">
        <v>8.8000000000000007</v>
      </c>
      <c r="N79" s="1256">
        <v>9</v>
      </c>
      <c r="O79" s="1256">
        <v>8.1999999999999993</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6" zoomScale="75" zoomScaleNormal="75" zoomScaleSheetLayoutView="70" workbookViewId="0">
      <selection activeCell="B6" sqref="B6:K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75" zoomScaleNormal="75" zoomScaleSheetLayoutView="55" workbookViewId="0">
      <selection activeCell="B6" sqref="B6:K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521</v>
      </c>
      <c r="G2" s="113"/>
      <c r="H2" s="114"/>
    </row>
    <row r="3" spans="1:8" x14ac:dyDescent="0.15">
      <c r="A3" s="110" t="s">
        <v>514</v>
      </c>
      <c r="B3" s="115"/>
      <c r="C3" s="116"/>
      <c r="D3" s="117">
        <v>58864</v>
      </c>
      <c r="E3" s="118"/>
      <c r="F3" s="119">
        <v>50880</v>
      </c>
      <c r="G3" s="120"/>
      <c r="H3" s="121"/>
    </row>
    <row r="4" spans="1:8" x14ac:dyDescent="0.15">
      <c r="A4" s="122"/>
      <c r="B4" s="123"/>
      <c r="C4" s="124"/>
      <c r="D4" s="125">
        <v>14484</v>
      </c>
      <c r="E4" s="126"/>
      <c r="F4" s="127">
        <v>26879</v>
      </c>
      <c r="G4" s="128"/>
      <c r="H4" s="129"/>
    </row>
    <row r="5" spans="1:8" x14ac:dyDescent="0.15">
      <c r="A5" s="110" t="s">
        <v>516</v>
      </c>
      <c r="B5" s="115"/>
      <c r="C5" s="116"/>
      <c r="D5" s="117">
        <v>48833</v>
      </c>
      <c r="E5" s="118"/>
      <c r="F5" s="119">
        <v>63956</v>
      </c>
      <c r="G5" s="120"/>
      <c r="H5" s="121"/>
    </row>
    <row r="6" spans="1:8" x14ac:dyDescent="0.15">
      <c r="A6" s="122"/>
      <c r="B6" s="123"/>
      <c r="C6" s="124"/>
      <c r="D6" s="125">
        <v>26082</v>
      </c>
      <c r="E6" s="126"/>
      <c r="F6" s="127">
        <v>29239</v>
      </c>
      <c r="G6" s="128"/>
      <c r="H6" s="129"/>
    </row>
    <row r="7" spans="1:8" x14ac:dyDescent="0.15">
      <c r="A7" s="110" t="s">
        <v>517</v>
      </c>
      <c r="B7" s="115"/>
      <c r="C7" s="116"/>
      <c r="D7" s="117">
        <v>55529</v>
      </c>
      <c r="E7" s="118"/>
      <c r="F7" s="119">
        <v>66255</v>
      </c>
      <c r="G7" s="120"/>
      <c r="H7" s="121"/>
    </row>
    <row r="8" spans="1:8" x14ac:dyDescent="0.15">
      <c r="A8" s="122"/>
      <c r="B8" s="123"/>
      <c r="C8" s="124"/>
      <c r="D8" s="125">
        <v>26201</v>
      </c>
      <c r="E8" s="126"/>
      <c r="F8" s="127">
        <v>31822</v>
      </c>
      <c r="G8" s="128"/>
      <c r="H8" s="129"/>
    </row>
    <row r="9" spans="1:8" x14ac:dyDescent="0.15">
      <c r="A9" s="110" t="s">
        <v>518</v>
      </c>
      <c r="B9" s="115"/>
      <c r="C9" s="116"/>
      <c r="D9" s="117">
        <v>71851</v>
      </c>
      <c r="E9" s="118"/>
      <c r="F9" s="119">
        <v>92247</v>
      </c>
      <c r="G9" s="120"/>
      <c r="H9" s="121"/>
    </row>
    <row r="10" spans="1:8" x14ac:dyDescent="0.15">
      <c r="A10" s="122"/>
      <c r="B10" s="123"/>
      <c r="C10" s="124"/>
      <c r="D10" s="125">
        <v>27070</v>
      </c>
      <c r="E10" s="126"/>
      <c r="F10" s="127">
        <v>37204</v>
      </c>
      <c r="G10" s="128"/>
      <c r="H10" s="129"/>
    </row>
    <row r="11" spans="1:8" x14ac:dyDescent="0.15">
      <c r="A11" s="110" t="s">
        <v>519</v>
      </c>
      <c r="B11" s="115"/>
      <c r="C11" s="116"/>
      <c r="D11" s="117">
        <v>47096</v>
      </c>
      <c r="E11" s="118"/>
      <c r="F11" s="119">
        <v>67319</v>
      </c>
      <c r="G11" s="120"/>
      <c r="H11" s="121"/>
    </row>
    <row r="12" spans="1:8" x14ac:dyDescent="0.15">
      <c r="A12" s="122"/>
      <c r="B12" s="123"/>
      <c r="C12" s="130"/>
      <c r="D12" s="125">
        <v>26952</v>
      </c>
      <c r="E12" s="126"/>
      <c r="F12" s="127">
        <v>38101</v>
      </c>
      <c r="G12" s="128"/>
      <c r="H12" s="129"/>
    </row>
    <row r="13" spans="1:8" x14ac:dyDescent="0.15">
      <c r="A13" s="110"/>
      <c r="B13" s="115"/>
      <c r="C13" s="131"/>
      <c r="D13" s="132">
        <v>56435</v>
      </c>
      <c r="E13" s="133"/>
      <c r="F13" s="134">
        <v>68131</v>
      </c>
      <c r="G13" s="135"/>
      <c r="H13" s="121"/>
    </row>
    <row r="14" spans="1:8" x14ac:dyDescent="0.15">
      <c r="A14" s="122"/>
      <c r="B14" s="123"/>
      <c r="C14" s="124"/>
      <c r="D14" s="125">
        <v>24158</v>
      </c>
      <c r="E14" s="126"/>
      <c r="F14" s="127">
        <v>32649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6.85</v>
      </c>
      <c r="C19" s="136">
        <f>ROUND(VALUE(SUBSTITUTE(実質収支比率等に係る経年分析!G$48,"▲","-")),2)</f>
        <v>5.9</v>
      </c>
      <c r="D19" s="136">
        <f>ROUND(VALUE(SUBSTITUTE(実質収支比率等に係る経年分析!H$48,"▲","-")),2)</f>
        <v>4.8099999999999996</v>
      </c>
      <c r="E19" s="136">
        <f>ROUND(VALUE(SUBSTITUTE(実質収支比率等に係る経年分析!I$48,"▲","-")),2)</f>
        <v>5.37</v>
      </c>
      <c r="F19" s="136">
        <f>ROUND(VALUE(SUBSTITUTE(実質収支比率等に係る経年分析!J$48,"▲","-")),2)</f>
        <v>6.39</v>
      </c>
    </row>
    <row r="20" spans="1:11" x14ac:dyDescent="0.15">
      <c r="A20" s="136" t="s">
        <v>44</v>
      </c>
      <c r="B20" s="136">
        <f>ROUND(VALUE(SUBSTITUTE(実質収支比率等に係る経年分析!F$47,"▲","-")),2)</f>
        <v>13.03</v>
      </c>
      <c r="C20" s="136">
        <f>ROUND(VALUE(SUBSTITUTE(実質収支比率等に係る経年分析!G$47,"▲","-")),2)</f>
        <v>15.21</v>
      </c>
      <c r="D20" s="136">
        <f>ROUND(VALUE(SUBSTITUTE(実質収支比率等に係る経年分析!H$47,"▲","-")),2)</f>
        <v>16.809999999999999</v>
      </c>
      <c r="E20" s="136">
        <f>ROUND(VALUE(SUBSTITUTE(実質収支比率等に係る経年分析!I$47,"▲","-")),2)</f>
        <v>16.63</v>
      </c>
      <c r="F20" s="136">
        <f>ROUND(VALUE(SUBSTITUTE(実質収支比率等に係る経年分析!J$47,"▲","-")),2)</f>
        <v>16.89</v>
      </c>
    </row>
    <row r="21" spans="1:11" x14ac:dyDescent="0.15">
      <c r="A21" s="136" t="s">
        <v>45</v>
      </c>
      <c r="B21" s="136">
        <f>IF(ISNUMBER(VALUE(SUBSTITUTE(実質収支比率等に係る経年分析!F$49,"▲","-"))),ROUND(VALUE(SUBSTITUTE(実質収支比率等に係る経年分析!F$49,"▲","-")),2),NA())</f>
        <v>0.43</v>
      </c>
      <c r="C21" s="136">
        <f>IF(ISNUMBER(VALUE(SUBSTITUTE(実質収支比率等に係る経年分析!G$49,"▲","-"))),ROUND(VALUE(SUBSTITUTE(実質収支比率等に係る経年分析!G$49,"▲","-")),2),NA())</f>
        <v>1.1499999999999999</v>
      </c>
      <c r="D21" s="136">
        <f>IF(ISNUMBER(VALUE(SUBSTITUTE(実質収支比率等に係る経年分析!H$49,"▲","-"))),ROUND(VALUE(SUBSTITUTE(実質収支比率等に係る経年分析!H$49,"▲","-")),2),NA())</f>
        <v>0.78</v>
      </c>
      <c r="E21" s="136">
        <f>IF(ISNUMBER(VALUE(SUBSTITUTE(実質収支比率等に係る経年分析!I$49,"▲","-"))),ROUND(VALUE(SUBSTITUTE(実質収支比率等に係る経年分析!I$49,"▲","-")),2),NA())</f>
        <v>0.76</v>
      </c>
      <c r="F21" s="136">
        <f>IF(ISNUMBER(VALUE(SUBSTITUTE(実質収支比率等に係る経年分析!J$49,"▲","-"))),ROUND(VALUE(SUBSTITUTE(実質収支比率等に係る経年分析!J$49,"▲","-")),2),NA())</f>
        <v>0.95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霊園事業特別会計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1.1299999999999999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1.96</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5.87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6.36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2921</v>
      </c>
      <c r="E42" s="138"/>
      <c r="F42" s="138"/>
      <c r="G42" s="138">
        <f>'実質公債費比率（分子）の構造'!L$52</f>
        <v>3015</v>
      </c>
      <c r="H42" s="138"/>
      <c r="I42" s="138"/>
      <c r="J42" s="138">
        <f>'実質公債費比率（分子）の構造'!M$52</f>
        <v>3198</v>
      </c>
      <c r="K42" s="138"/>
      <c r="L42" s="138"/>
      <c r="M42" s="138">
        <f>'実質公債費比率（分子）の構造'!N$52</f>
        <v>3039</v>
      </c>
      <c r="N42" s="138"/>
      <c r="O42" s="138"/>
      <c r="P42" s="138">
        <f>'実質公債費比率（分子）の構造'!O$52</f>
        <v>2983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x14ac:dyDescent="0.15">
      <c r="A44" s="138" t="s">
        <v>54</v>
      </c>
      <c r="B44" s="138">
        <f>'実質公債費比率（分子）の構造'!K$50</f>
        <v>190</v>
      </c>
      <c r="C44" s="138"/>
      <c r="D44" s="138"/>
      <c r="E44" s="138">
        <f>'実質公債費比率（分子）の構造'!L$50</f>
        <v>174</v>
      </c>
      <c r="F44" s="138"/>
      <c r="G44" s="138"/>
      <c r="H44" s="138">
        <f>'実質公債費比率（分子）の構造'!M$50</f>
        <v>161</v>
      </c>
      <c r="I44" s="138"/>
      <c r="J44" s="138"/>
      <c r="K44" s="138">
        <f>'実質公債費比率（分子）の構造'!N$50</f>
        <v>145</v>
      </c>
      <c r="L44" s="138"/>
      <c r="M44" s="138"/>
      <c r="N44" s="138">
        <f>'実質公債費比率（分子）の構造'!O$50</f>
        <v>128</v>
      </c>
      <c r="O44" s="138"/>
      <c r="P44" s="138"/>
    </row>
    <row r="45" spans="1:16" x14ac:dyDescent="0.15">
      <c r="A45" s="138" t="s">
        <v>55</v>
      </c>
      <c r="B45" s="138">
        <f>'実質公債費比率（分子）の構造'!K$49</f>
        <v>135</v>
      </c>
      <c r="C45" s="138"/>
      <c r="D45" s="138"/>
      <c r="E45" s="138">
        <f>'実質公債費比率（分子）の構造'!L$49</f>
        <v>132</v>
      </c>
      <c r="F45" s="138"/>
      <c r="G45" s="138"/>
      <c r="H45" s="138">
        <f>'実質公債費比率（分子）の構造'!M$49</f>
        <v>127</v>
      </c>
      <c r="I45" s="138"/>
      <c r="J45" s="138"/>
      <c r="K45" s="138">
        <f>'実質公債費比率（分子）の構造'!N$49</f>
        <v>131</v>
      </c>
      <c r="L45" s="138"/>
      <c r="M45" s="138"/>
      <c r="N45" s="138">
        <f>'実質公債費比率（分子）の構造'!O$49</f>
        <v>135</v>
      </c>
      <c r="O45" s="138"/>
      <c r="P45" s="138"/>
    </row>
    <row r="46" spans="1:16" x14ac:dyDescent="0.15">
      <c r="A46" s="138" t="s">
        <v>56</v>
      </c>
      <c r="B46" s="138">
        <f>'実質公債費比率（分子）の構造'!K$48</f>
        <v>1382</v>
      </c>
      <c r="C46" s="138"/>
      <c r="D46" s="138"/>
      <c r="E46" s="138">
        <f>'実質公債費比率（分子）の構造'!L$48</f>
        <v>1368</v>
      </c>
      <c r="F46" s="138"/>
      <c r="G46" s="138"/>
      <c r="H46" s="138">
        <f>'実質公債費比率（分子）の構造'!M$48</f>
        <v>1455</v>
      </c>
      <c r="I46" s="138"/>
      <c r="J46" s="138"/>
      <c r="K46" s="138">
        <f>'実質公債費比率（分子）の構造'!N$48</f>
        <v>1445</v>
      </c>
      <c r="L46" s="138"/>
      <c r="M46" s="138"/>
      <c r="N46" s="138">
        <f>'実質公債費比率（分子）の構造'!O$48</f>
        <v>1392</v>
      </c>
      <c r="O46" s="138"/>
      <c r="P46" s="138"/>
    </row>
    <row r="47" spans="1:16" x14ac:dyDescent="0.15">
      <c r="A47" s="138" t="s">
        <v>57</v>
      </c>
      <c r="B47" s="138">
        <f>'実質公債費比率（分子）の構造'!K$47</f>
        <v>27</v>
      </c>
      <c r="C47" s="138"/>
      <c r="D47" s="138"/>
      <c r="E47" s="138">
        <f>'実質公債費比率（分子）の構造'!L$47</f>
        <v>23</v>
      </c>
      <c r="F47" s="138"/>
      <c r="G47" s="138"/>
      <c r="H47" s="138">
        <f>'実質公債費比率（分子）の構造'!M$47</f>
        <v>20</v>
      </c>
      <c r="I47" s="138"/>
      <c r="J47" s="138"/>
      <c r="K47" s="138">
        <f>'実質公債費比率（分子）の構造'!N$47</f>
        <v>23</v>
      </c>
      <c r="L47" s="138"/>
      <c r="M47" s="138"/>
      <c r="N47" s="138">
        <f>'実質公債費比率（分子）の構造'!O$47</f>
        <v>20</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2980</v>
      </c>
      <c r="C49" s="138"/>
      <c r="D49" s="138"/>
      <c r="E49" s="138">
        <f>'実質公債費比率（分子）の構造'!L$45</f>
        <v>2697</v>
      </c>
      <c r="F49" s="138"/>
      <c r="G49" s="138"/>
      <c r="H49" s="138">
        <f>'実質公債費比率（分子）の構造'!M$45</f>
        <v>2842</v>
      </c>
      <c r="I49" s="138"/>
      <c r="J49" s="138"/>
      <c r="K49" s="138">
        <f>'実質公債費比率（分子）の構造'!N$45</f>
        <v>2839</v>
      </c>
      <c r="L49" s="138"/>
      <c r="M49" s="138"/>
      <c r="N49" s="138">
        <f>'実質公債費比率（分子）の構造'!O$45</f>
        <v>2711</v>
      </c>
      <c r="O49" s="138"/>
      <c r="P49" s="138"/>
    </row>
    <row r="50" spans="1:16" x14ac:dyDescent="0.15">
      <c r="A50" s="138" t="s">
        <v>60</v>
      </c>
      <c r="B50" s="138" t="e">
        <f>NA()</f>
        <v>#N/A</v>
      </c>
      <c r="C50" s="138">
        <f>IF(ISNUMBER('実質公債費比率（分子）の構造'!K$53),'実質公債費比率（分子）の構造'!K$53,NA())</f>
        <v>1793</v>
      </c>
      <c r="D50" s="138" t="e">
        <f>NA()</f>
        <v>#N/A</v>
      </c>
      <c r="E50" s="138" t="e">
        <f>NA()</f>
        <v>#N/A</v>
      </c>
      <c r="F50" s="138">
        <f>IF(ISNUMBER('実質公債費比率（分子）の構造'!L$53),'実質公債費比率（分子）の構造'!L$53,NA())</f>
        <v>1379</v>
      </c>
      <c r="G50" s="138" t="e">
        <f>NA()</f>
        <v>#N/A</v>
      </c>
      <c r="H50" s="138" t="e">
        <f>NA()</f>
        <v>#N/A</v>
      </c>
      <c r="I50" s="138">
        <f>IF(ISNUMBER('実質公債費比率（分子）の構造'!M$53),'実質公債費比率（分子）の構造'!M$53,NA())</f>
        <v>1407</v>
      </c>
      <c r="J50" s="138" t="e">
        <f>NA()</f>
        <v>#N/A</v>
      </c>
      <c r="K50" s="138" t="e">
        <f>NA()</f>
        <v>#N/A</v>
      </c>
      <c r="L50" s="138">
        <f>IF(ISNUMBER('実質公債費比率（分子）の構造'!N$53),'実質公債費比率（分子）の構造'!N$53,NA())</f>
        <v>1544</v>
      </c>
      <c r="M50" s="138" t="e">
        <f>NA()</f>
        <v>#N/A</v>
      </c>
      <c r="N50" s="138" t="e">
        <f>NA()</f>
        <v>#N/A</v>
      </c>
      <c r="O50" s="138">
        <f>IF(ISNUMBER('実質公債費比率（分子）の構造'!O$53),'実質公債費比率（分子）の構造'!O$53,NA())</f>
        <v>1403</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30340</v>
      </c>
      <c r="E56" s="137"/>
      <c r="F56" s="137"/>
      <c r="G56" s="137">
        <f>'将来負担比率（分子）の構造'!J$52</f>
        <v>31627</v>
      </c>
      <c r="H56" s="137"/>
      <c r="I56" s="137"/>
      <c r="J56" s="137">
        <f>'将来負担比率（分子）の構造'!K$52</f>
        <v>31183</v>
      </c>
      <c r="K56" s="137"/>
      <c r="L56" s="137"/>
      <c r="M56" s="137">
        <f>'将来負担比率（分子）の構造'!L$52</f>
        <v>31285</v>
      </c>
      <c r="N56" s="137"/>
      <c r="O56" s="137"/>
      <c r="P56" s="137">
        <f>'将来負担比率（分子）の構造'!M$52</f>
        <v>30413</v>
      </c>
    </row>
    <row r="57" spans="1:16" x14ac:dyDescent="0.15">
      <c r="A57" s="137" t="s">
        <v>36</v>
      </c>
      <c r="B57" s="137"/>
      <c r="C57" s="137"/>
      <c r="D57" s="137">
        <f>'将来負担比率（分子）の構造'!I$51</f>
        <v>5470</v>
      </c>
      <c r="E57" s="137"/>
      <c r="F57" s="137"/>
      <c r="G57" s="137">
        <f>'将来負担比率（分子）の構造'!J$51</f>
        <v>4869</v>
      </c>
      <c r="H57" s="137"/>
      <c r="I57" s="137"/>
      <c r="J57" s="137">
        <f>'将来負担比率（分子）の構造'!K$51</f>
        <v>4856</v>
      </c>
      <c r="K57" s="137"/>
      <c r="L57" s="137"/>
      <c r="M57" s="137">
        <f>'将来負担比率（分子）の構造'!L$51</f>
        <v>4990</v>
      </c>
      <c r="N57" s="137"/>
      <c r="O57" s="137"/>
      <c r="P57" s="137">
        <f>'将来負担比率（分子）の構造'!M$51</f>
        <v>5096</v>
      </c>
    </row>
    <row r="58" spans="1:16" x14ac:dyDescent="0.15">
      <c r="A58" s="137" t="s">
        <v>35</v>
      </c>
      <c r="B58" s="137"/>
      <c r="C58" s="137"/>
      <c r="D58" s="137">
        <f>'将来負担比率（分子）の構造'!I$50</f>
        <v>9420</v>
      </c>
      <c r="E58" s="137"/>
      <c r="F58" s="137"/>
      <c r="G58" s="137">
        <f>'将来負担比率（分子）の構造'!J$50</f>
        <v>10275</v>
      </c>
      <c r="H58" s="137"/>
      <c r="I58" s="137"/>
      <c r="J58" s="137">
        <f>'将来負担比率（分子）の構造'!K$50</f>
        <v>10470</v>
      </c>
      <c r="K58" s="137"/>
      <c r="L58" s="137"/>
      <c r="M58" s="137">
        <f>'将来負担比率（分子）の構造'!L$50</f>
        <v>9670</v>
      </c>
      <c r="N58" s="137"/>
      <c r="O58" s="137"/>
      <c r="P58" s="137">
        <f>'将来負担比率（分子）の構造'!M$50</f>
        <v>10882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11</v>
      </c>
      <c r="C61" s="137"/>
      <c r="D61" s="137"/>
      <c r="E61" s="137">
        <f>'将来負担比率（分子）の構造'!J$46</f>
        <v>7</v>
      </c>
      <c r="F61" s="137"/>
      <c r="G61" s="137"/>
      <c r="H61" s="137" t="str">
        <f>'将来負担比率（分子）の構造'!K$46</f>
        <v>-</v>
      </c>
      <c r="I61" s="137"/>
      <c r="J61" s="137"/>
      <c r="K61" s="137" t="str">
        <f>'将来負担比率（分子）の構造'!L$46</f>
        <v>-</v>
      </c>
      <c r="L61" s="137"/>
      <c r="M61" s="137"/>
      <c r="N61" s="137">
        <f>'将来負担比率（分子）の構造'!M$46</f>
        <v>11</v>
      </c>
      <c r="O61" s="137"/>
      <c r="P61" s="137"/>
    </row>
    <row r="62" spans="1:16" x14ac:dyDescent="0.15">
      <c r="A62" s="137" t="s">
        <v>29</v>
      </c>
      <c r="B62" s="137">
        <f>'将来負担比率（分子）の構造'!I$45</f>
        <v>6705</v>
      </c>
      <c r="C62" s="137"/>
      <c r="D62" s="137"/>
      <c r="E62" s="137">
        <f>'将来負担比率（分子）の構造'!J$45</f>
        <v>6295</v>
      </c>
      <c r="F62" s="137"/>
      <c r="G62" s="137"/>
      <c r="H62" s="137">
        <f>'将来負担比率（分子）の構造'!K$45</f>
        <v>5916</v>
      </c>
      <c r="I62" s="137"/>
      <c r="J62" s="137"/>
      <c r="K62" s="137">
        <f>'将来負担比率（分子）の構造'!L$45</f>
        <v>5515</v>
      </c>
      <c r="L62" s="137"/>
      <c r="M62" s="137"/>
      <c r="N62" s="137">
        <f>'将来負担比率（分子）の構造'!M$45</f>
        <v>5553</v>
      </c>
      <c r="O62" s="137"/>
      <c r="P62" s="137"/>
    </row>
    <row r="63" spans="1:16" x14ac:dyDescent="0.15">
      <c r="A63" s="137" t="s">
        <v>28</v>
      </c>
      <c r="B63" s="137">
        <f>'将来負担比率（分子）の構造'!I$44</f>
        <v>767</v>
      </c>
      <c r="C63" s="137"/>
      <c r="D63" s="137"/>
      <c r="E63" s="137">
        <f>'将来負担比率（分子）の構造'!J$44</f>
        <v>619</v>
      </c>
      <c r="F63" s="137"/>
      <c r="G63" s="137"/>
      <c r="H63" s="137">
        <f>'将来負担比率（分子）の構造'!K$44</f>
        <v>502</v>
      </c>
      <c r="I63" s="137"/>
      <c r="J63" s="137"/>
      <c r="K63" s="137">
        <f>'将来負担比率（分子）の構造'!L$44</f>
        <v>377</v>
      </c>
      <c r="L63" s="137"/>
      <c r="M63" s="137"/>
      <c r="N63" s="137">
        <f>'将来負担比率（分子）の構造'!M$44</f>
        <v>1349</v>
      </c>
      <c r="O63" s="137"/>
      <c r="P63" s="137"/>
    </row>
    <row r="64" spans="1:16" x14ac:dyDescent="0.15">
      <c r="A64" s="137" t="s">
        <v>27</v>
      </c>
      <c r="B64" s="137">
        <f>'将来負担比率（分子）の構造'!I$43</f>
        <v>19267</v>
      </c>
      <c r="C64" s="137"/>
      <c r="D64" s="137"/>
      <c r="E64" s="137">
        <f>'将来負担比率（分子）の構造'!J$43</f>
        <v>18451</v>
      </c>
      <c r="F64" s="137"/>
      <c r="G64" s="137"/>
      <c r="H64" s="137">
        <f>'将来負担比率（分子）の構造'!K$43</f>
        <v>17625</v>
      </c>
      <c r="I64" s="137"/>
      <c r="J64" s="137"/>
      <c r="K64" s="137">
        <f>'将来負担比率（分子）の構造'!L$43</f>
        <v>17237</v>
      </c>
      <c r="L64" s="137"/>
      <c r="M64" s="137"/>
      <c r="N64" s="137">
        <f>'将来負担比率（分子）の構造'!M$43</f>
        <v>16186</v>
      </c>
      <c r="O64" s="137"/>
      <c r="P64" s="137"/>
    </row>
    <row r="65" spans="1:16" x14ac:dyDescent="0.15">
      <c r="A65" s="137" t="s">
        <v>26</v>
      </c>
      <c r="B65" s="137">
        <f>'将来負担比率（分子）の構造'!I$42</f>
        <v>1151</v>
      </c>
      <c r="C65" s="137"/>
      <c r="D65" s="137"/>
      <c r="E65" s="137">
        <f>'将来負担比率（分子）の構造'!J$42</f>
        <v>983</v>
      </c>
      <c r="F65" s="137"/>
      <c r="G65" s="137"/>
      <c r="H65" s="137">
        <f>'将来負担比率（分子）の構造'!K$42</f>
        <v>826</v>
      </c>
      <c r="I65" s="137"/>
      <c r="J65" s="137"/>
      <c r="K65" s="137">
        <f>'将来負担比率（分子）の構造'!L$42</f>
        <v>683</v>
      </c>
      <c r="L65" s="137"/>
      <c r="M65" s="137"/>
      <c r="N65" s="137">
        <f>'将来負担比率（分子）の構造'!M$42</f>
        <v>594</v>
      </c>
      <c r="O65" s="137"/>
      <c r="P65" s="137"/>
    </row>
    <row r="66" spans="1:16" x14ac:dyDescent="0.15">
      <c r="A66" s="137" t="s">
        <v>25</v>
      </c>
      <c r="B66" s="137">
        <f>'将来負担比率（分子）の構造'!I$41</f>
        <v>27841</v>
      </c>
      <c r="C66" s="137"/>
      <c r="D66" s="137"/>
      <c r="E66" s="137">
        <f>'将来負担比率（分子）の構造'!J$41</f>
        <v>29213</v>
      </c>
      <c r="F66" s="137"/>
      <c r="G66" s="137"/>
      <c r="H66" s="137">
        <f>'将来負担比率（分子）の構造'!K$41</f>
        <v>29297</v>
      </c>
      <c r="I66" s="137"/>
      <c r="J66" s="137"/>
      <c r="K66" s="137">
        <f>'将来負担比率（分子）の構造'!L$41</f>
        <v>29824</v>
      </c>
      <c r="L66" s="137"/>
      <c r="M66" s="137"/>
      <c r="N66" s="137">
        <f>'将来負担比率（分子）の構造'!M$41</f>
        <v>29927</v>
      </c>
      <c r="O66" s="137"/>
      <c r="P66" s="137"/>
    </row>
    <row r="67" spans="1:16" x14ac:dyDescent="0.15">
      <c r="A67" s="137" t="s">
        <v>64</v>
      </c>
      <c r="B67" s="137" t="e">
        <f>NA()</f>
        <v>#N/A</v>
      </c>
      <c r="C67" s="137">
        <f>IF(ISNUMBER('将来負担比率（分子）の構造'!I$53), IF('将来負担比率（分子）の構造'!I$53 &lt; 0, 0, '将来負担比率（分子）の構造'!I$53), NA())</f>
        <v>10512</v>
      </c>
      <c r="D67" s="137" t="e">
        <f>NA()</f>
        <v>#N/A</v>
      </c>
      <c r="E67" s="137" t="e">
        <f>NA()</f>
        <v>#N/A</v>
      </c>
      <c r="F67" s="137">
        <f>IF(ISNUMBER('将来負担比率（分子）の構造'!J$53), IF('将来負担比率（分子）の構造'!J$53 &lt; 0, 0, '将来負担比率（分子）の構造'!J$53), NA())</f>
        <v>8797</v>
      </c>
      <c r="G67" s="137" t="e">
        <f>NA()</f>
        <v>#N/A</v>
      </c>
      <c r="H67" s="137" t="e">
        <f>NA()</f>
        <v>#N/A</v>
      </c>
      <c r="I67" s="137">
        <f>IF(ISNUMBER('将来負担比率（分子）の構造'!K$53), IF('将来負担比率（分子）の構造'!K$53 &lt; 0, 0, '将来負担比率（分子）の構造'!K$53), NA())</f>
        <v>7657</v>
      </c>
      <c r="J67" s="137" t="e">
        <f>NA()</f>
        <v>#N/A</v>
      </c>
      <c r="K67" s="137" t="e">
        <f>NA()</f>
        <v>#N/A</v>
      </c>
      <c r="L67" s="137">
        <f>IF(ISNUMBER('将来負担比率（分子）の構造'!L$53), IF('将来負担比率（分子）の構造'!L$53 &lt; 0, 0, '将来負担比率（分子）の構造'!L$53), NA())</f>
        <v>7690</v>
      </c>
      <c r="M67" s="137" t="e">
        <f>NA()</f>
        <v>#N/A</v>
      </c>
      <c r="N67" s="137" t="e">
        <f>NA()</f>
        <v>#N/A</v>
      </c>
      <c r="O67" s="137">
        <f>IF(ISNUMBER('将来負担比率（分子）の構造'!M$53), IF('将来負担比率（分子）の構造'!M$53 &lt; 0, 0, '将来負担比率（分子）の構造'!M$53), NA())</f>
        <v>7230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election activeCell="B6" sqref="B6:K8"/>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9839731</v>
      </c>
      <c r="S5" s="671"/>
      <c r="T5" s="671"/>
      <c r="U5" s="671"/>
      <c r="V5" s="671"/>
      <c r="W5" s="671"/>
      <c r="X5" s="671"/>
      <c r="Y5" s="718"/>
      <c r="Z5" s="731">
        <v>31.3</v>
      </c>
      <c r="AA5" s="731"/>
      <c r="AB5" s="731"/>
      <c r="AC5" s="731"/>
      <c r="AD5" s="732">
        <v>9374411</v>
      </c>
      <c r="AE5" s="732"/>
      <c r="AF5" s="732"/>
      <c r="AG5" s="732"/>
      <c r="AH5" s="732"/>
      <c r="AI5" s="732"/>
      <c r="AJ5" s="732"/>
      <c r="AK5" s="732"/>
      <c r="AL5" s="719">
        <v>54.7</v>
      </c>
      <c r="AM5" s="688"/>
      <c r="AN5" s="688"/>
      <c r="AO5" s="720"/>
      <c r="AP5" s="707" t="s">
        <v>211</v>
      </c>
      <c r="AQ5" s="708"/>
      <c r="AR5" s="708"/>
      <c r="AS5" s="708"/>
      <c r="AT5" s="708"/>
      <c r="AU5" s="708"/>
      <c r="AV5" s="708"/>
      <c r="AW5" s="708"/>
      <c r="AX5" s="708"/>
      <c r="AY5" s="708"/>
      <c r="AZ5" s="708"/>
      <c r="BA5" s="708"/>
      <c r="BB5" s="708"/>
      <c r="BC5" s="708"/>
      <c r="BD5" s="708"/>
      <c r="BE5" s="708"/>
      <c r="BF5" s="709"/>
      <c r="BG5" s="620">
        <v>9347202</v>
      </c>
      <c r="BH5" s="621"/>
      <c r="BI5" s="621"/>
      <c r="BJ5" s="621"/>
      <c r="BK5" s="621"/>
      <c r="BL5" s="621"/>
      <c r="BM5" s="621"/>
      <c r="BN5" s="622"/>
      <c r="BO5" s="673">
        <v>95</v>
      </c>
      <c r="BP5" s="673"/>
      <c r="BQ5" s="673"/>
      <c r="BR5" s="673"/>
      <c r="BS5" s="674">
        <v>124264</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414508</v>
      </c>
      <c r="S6" s="621"/>
      <c r="T6" s="621"/>
      <c r="U6" s="621"/>
      <c r="V6" s="621"/>
      <c r="W6" s="621"/>
      <c r="X6" s="621"/>
      <c r="Y6" s="622"/>
      <c r="Z6" s="673">
        <v>1.3</v>
      </c>
      <c r="AA6" s="673"/>
      <c r="AB6" s="673"/>
      <c r="AC6" s="673"/>
      <c r="AD6" s="674">
        <v>414508</v>
      </c>
      <c r="AE6" s="674"/>
      <c r="AF6" s="674"/>
      <c r="AG6" s="674"/>
      <c r="AH6" s="674"/>
      <c r="AI6" s="674"/>
      <c r="AJ6" s="674"/>
      <c r="AK6" s="674"/>
      <c r="AL6" s="643">
        <v>2.4</v>
      </c>
      <c r="AM6" s="675"/>
      <c r="AN6" s="675"/>
      <c r="AO6" s="676"/>
      <c r="AP6" s="617" t="s">
        <v>216</v>
      </c>
      <c r="AQ6" s="618"/>
      <c r="AR6" s="618"/>
      <c r="AS6" s="618"/>
      <c r="AT6" s="618"/>
      <c r="AU6" s="618"/>
      <c r="AV6" s="618"/>
      <c r="AW6" s="618"/>
      <c r="AX6" s="618"/>
      <c r="AY6" s="618"/>
      <c r="AZ6" s="618"/>
      <c r="BA6" s="618"/>
      <c r="BB6" s="618"/>
      <c r="BC6" s="618"/>
      <c r="BD6" s="618"/>
      <c r="BE6" s="618"/>
      <c r="BF6" s="619"/>
      <c r="BG6" s="620">
        <v>9347202</v>
      </c>
      <c r="BH6" s="621"/>
      <c r="BI6" s="621"/>
      <c r="BJ6" s="621"/>
      <c r="BK6" s="621"/>
      <c r="BL6" s="621"/>
      <c r="BM6" s="621"/>
      <c r="BN6" s="622"/>
      <c r="BO6" s="673">
        <v>95</v>
      </c>
      <c r="BP6" s="673"/>
      <c r="BQ6" s="673"/>
      <c r="BR6" s="673"/>
      <c r="BS6" s="674">
        <v>124264</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251408</v>
      </c>
      <c r="CS6" s="621"/>
      <c r="CT6" s="621"/>
      <c r="CU6" s="621"/>
      <c r="CV6" s="621"/>
      <c r="CW6" s="621"/>
      <c r="CX6" s="621"/>
      <c r="CY6" s="622"/>
      <c r="CZ6" s="673">
        <v>0.8</v>
      </c>
      <c r="DA6" s="673"/>
      <c r="DB6" s="673"/>
      <c r="DC6" s="673"/>
      <c r="DD6" s="626" t="s">
        <v>218</v>
      </c>
      <c r="DE6" s="621"/>
      <c r="DF6" s="621"/>
      <c r="DG6" s="621"/>
      <c r="DH6" s="621"/>
      <c r="DI6" s="621"/>
      <c r="DJ6" s="621"/>
      <c r="DK6" s="621"/>
      <c r="DL6" s="621"/>
      <c r="DM6" s="621"/>
      <c r="DN6" s="621"/>
      <c r="DO6" s="621"/>
      <c r="DP6" s="622"/>
      <c r="DQ6" s="626">
        <v>251404</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7174</v>
      </c>
      <c r="S7" s="621"/>
      <c r="T7" s="621"/>
      <c r="U7" s="621"/>
      <c r="V7" s="621"/>
      <c r="W7" s="621"/>
      <c r="X7" s="621"/>
      <c r="Y7" s="622"/>
      <c r="Z7" s="673">
        <v>0</v>
      </c>
      <c r="AA7" s="673"/>
      <c r="AB7" s="673"/>
      <c r="AC7" s="673"/>
      <c r="AD7" s="674">
        <v>7174</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4203900</v>
      </c>
      <c r="BH7" s="621"/>
      <c r="BI7" s="621"/>
      <c r="BJ7" s="621"/>
      <c r="BK7" s="621"/>
      <c r="BL7" s="621"/>
      <c r="BM7" s="621"/>
      <c r="BN7" s="622"/>
      <c r="BO7" s="673">
        <v>42.7</v>
      </c>
      <c r="BP7" s="673"/>
      <c r="BQ7" s="673"/>
      <c r="BR7" s="673"/>
      <c r="BS7" s="674">
        <v>124264</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4199107</v>
      </c>
      <c r="CS7" s="621"/>
      <c r="CT7" s="621"/>
      <c r="CU7" s="621"/>
      <c r="CV7" s="621"/>
      <c r="CW7" s="621"/>
      <c r="CX7" s="621"/>
      <c r="CY7" s="622"/>
      <c r="CZ7" s="673">
        <v>14.1</v>
      </c>
      <c r="DA7" s="673"/>
      <c r="DB7" s="673"/>
      <c r="DC7" s="673"/>
      <c r="DD7" s="626">
        <v>590048</v>
      </c>
      <c r="DE7" s="621"/>
      <c r="DF7" s="621"/>
      <c r="DG7" s="621"/>
      <c r="DH7" s="621"/>
      <c r="DI7" s="621"/>
      <c r="DJ7" s="621"/>
      <c r="DK7" s="621"/>
      <c r="DL7" s="621"/>
      <c r="DM7" s="621"/>
      <c r="DN7" s="621"/>
      <c r="DO7" s="621"/>
      <c r="DP7" s="622"/>
      <c r="DQ7" s="626">
        <v>3516478</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28254</v>
      </c>
      <c r="S8" s="621"/>
      <c r="T8" s="621"/>
      <c r="U8" s="621"/>
      <c r="V8" s="621"/>
      <c r="W8" s="621"/>
      <c r="X8" s="621"/>
      <c r="Y8" s="622"/>
      <c r="Z8" s="673">
        <v>0.1</v>
      </c>
      <c r="AA8" s="673"/>
      <c r="AB8" s="673"/>
      <c r="AC8" s="673"/>
      <c r="AD8" s="674">
        <v>28254</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133247</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10926820</v>
      </c>
      <c r="CS8" s="621"/>
      <c r="CT8" s="621"/>
      <c r="CU8" s="621"/>
      <c r="CV8" s="621"/>
      <c r="CW8" s="621"/>
      <c r="CX8" s="621"/>
      <c r="CY8" s="622"/>
      <c r="CZ8" s="673">
        <v>36.799999999999997</v>
      </c>
      <c r="DA8" s="673"/>
      <c r="DB8" s="673"/>
      <c r="DC8" s="673"/>
      <c r="DD8" s="626">
        <v>8864</v>
      </c>
      <c r="DE8" s="621"/>
      <c r="DF8" s="621"/>
      <c r="DG8" s="621"/>
      <c r="DH8" s="621"/>
      <c r="DI8" s="621"/>
      <c r="DJ8" s="621"/>
      <c r="DK8" s="621"/>
      <c r="DL8" s="621"/>
      <c r="DM8" s="621"/>
      <c r="DN8" s="621"/>
      <c r="DO8" s="621"/>
      <c r="DP8" s="622"/>
      <c r="DQ8" s="626">
        <v>5165188</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16551</v>
      </c>
      <c r="S9" s="621"/>
      <c r="T9" s="621"/>
      <c r="U9" s="621"/>
      <c r="V9" s="621"/>
      <c r="W9" s="621"/>
      <c r="X9" s="621"/>
      <c r="Y9" s="622"/>
      <c r="Z9" s="673">
        <v>0.1</v>
      </c>
      <c r="AA9" s="673"/>
      <c r="AB9" s="673"/>
      <c r="AC9" s="673"/>
      <c r="AD9" s="674">
        <v>16551</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3310909</v>
      </c>
      <c r="BH9" s="621"/>
      <c r="BI9" s="621"/>
      <c r="BJ9" s="621"/>
      <c r="BK9" s="621"/>
      <c r="BL9" s="621"/>
      <c r="BM9" s="621"/>
      <c r="BN9" s="622"/>
      <c r="BO9" s="673">
        <v>33.6</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1902368</v>
      </c>
      <c r="CS9" s="621"/>
      <c r="CT9" s="621"/>
      <c r="CU9" s="621"/>
      <c r="CV9" s="621"/>
      <c r="CW9" s="621"/>
      <c r="CX9" s="621"/>
      <c r="CY9" s="622"/>
      <c r="CZ9" s="673">
        <v>6.4</v>
      </c>
      <c r="DA9" s="673"/>
      <c r="DB9" s="673"/>
      <c r="DC9" s="673"/>
      <c r="DD9" s="626">
        <v>122464</v>
      </c>
      <c r="DE9" s="621"/>
      <c r="DF9" s="621"/>
      <c r="DG9" s="621"/>
      <c r="DH9" s="621"/>
      <c r="DI9" s="621"/>
      <c r="DJ9" s="621"/>
      <c r="DK9" s="621"/>
      <c r="DL9" s="621"/>
      <c r="DM9" s="621"/>
      <c r="DN9" s="621"/>
      <c r="DO9" s="621"/>
      <c r="DP9" s="622"/>
      <c r="DQ9" s="626">
        <v>1710424</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1168867</v>
      </c>
      <c r="S10" s="621"/>
      <c r="T10" s="621"/>
      <c r="U10" s="621"/>
      <c r="V10" s="621"/>
      <c r="W10" s="621"/>
      <c r="X10" s="621"/>
      <c r="Y10" s="622"/>
      <c r="Z10" s="673">
        <v>3.7</v>
      </c>
      <c r="AA10" s="673"/>
      <c r="AB10" s="673"/>
      <c r="AC10" s="673"/>
      <c r="AD10" s="674">
        <v>1168867</v>
      </c>
      <c r="AE10" s="674"/>
      <c r="AF10" s="674"/>
      <c r="AG10" s="674"/>
      <c r="AH10" s="674"/>
      <c r="AI10" s="674"/>
      <c r="AJ10" s="674"/>
      <c r="AK10" s="674"/>
      <c r="AL10" s="643">
        <v>6.8</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235383</v>
      </c>
      <c r="BH10" s="621"/>
      <c r="BI10" s="621"/>
      <c r="BJ10" s="621"/>
      <c r="BK10" s="621"/>
      <c r="BL10" s="621"/>
      <c r="BM10" s="621"/>
      <c r="BN10" s="622"/>
      <c r="BO10" s="673">
        <v>2.4</v>
      </c>
      <c r="BP10" s="673"/>
      <c r="BQ10" s="673"/>
      <c r="BR10" s="673"/>
      <c r="BS10" s="626">
        <v>38736</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836</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402</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70059</v>
      </c>
      <c r="S11" s="621"/>
      <c r="T11" s="621"/>
      <c r="U11" s="621"/>
      <c r="V11" s="621"/>
      <c r="W11" s="621"/>
      <c r="X11" s="621"/>
      <c r="Y11" s="622"/>
      <c r="Z11" s="673">
        <v>0.2</v>
      </c>
      <c r="AA11" s="673"/>
      <c r="AB11" s="673"/>
      <c r="AC11" s="673"/>
      <c r="AD11" s="674">
        <v>70059</v>
      </c>
      <c r="AE11" s="674"/>
      <c r="AF11" s="674"/>
      <c r="AG11" s="674"/>
      <c r="AH11" s="674"/>
      <c r="AI11" s="674"/>
      <c r="AJ11" s="674"/>
      <c r="AK11" s="674"/>
      <c r="AL11" s="643">
        <v>0.4</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524361</v>
      </c>
      <c r="BH11" s="621"/>
      <c r="BI11" s="621"/>
      <c r="BJ11" s="621"/>
      <c r="BK11" s="621"/>
      <c r="BL11" s="621"/>
      <c r="BM11" s="621"/>
      <c r="BN11" s="622"/>
      <c r="BO11" s="673">
        <v>5.3</v>
      </c>
      <c r="BP11" s="673"/>
      <c r="BQ11" s="673"/>
      <c r="BR11" s="673"/>
      <c r="BS11" s="626">
        <v>85528</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1027011</v>
      </c>
      <c r="CS11" s="621"/>
      <c r="CT11" s="621"/>
      <c r="CU11" s="621"/>
      <c r="CV11" s="621"/>
      <c r="CW11" s="621"/>
      <c r="CX11" s="621"/>
      <c r="CY11" s="622"/>
      <c r="CZ11" s="673">
        <v>3.5</v>
      </c>
      <c r="DA11" s="673"/>
      <c r="DB11" s="673"/>
      <c r="DC11" s="673"/>
      <c r="DD11" s="626">
        <v>168834</v>
      </c>
      <c r="DE11" s="621"/>
      <c r="DF11" s="621"/>
      <c r="DG11" s="621"/>
      <c r="DH11" s="621"/>
      <c r="DI11" s="621"/>
      <c r="DJ11" s="621"/>
      <c r="DK11" s="621"/>
      <c r="DL11" s="621"/>
      <c r="DM11" s="621"/>
      <c r="DN11" s="621"/>
      <c r="DO11" s="621"/>
      <c r="DP11" s="622"/>
      <c r="DQ11" s="626">
        <v>786261</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4356608</v>
      </c>
      <c r="BH12" s="621"/>
      <c r="BI12" s="621"/>
      <c r="BJ12" s="621"/>
      <c r="BK12" s="621"/>
      <c r="BL12" s="621"/>
      <c r="BM12" s="621"/>
      <c r="BN12" s="622"/>
      <c r="BO12" s="673">
        <v>44.3</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569670</v>
      </c>
      <c r="CS12" s="621"/>
      <c r="CT12" s="621"/>
      <c r="CU12" s="621"/>
      <c r="CV12" s="621"/>
      <c r="CW12" s="621"/>
      <c r="CX12" s="621"/>
      <c r="CY12" s="622"/>
      <c r="CZ12" s="673">
        <v>1.9</v>
      </c>
      <c r="DA12" s="673"/>
      <c r="DB12" s="673"/>
      <c r="DC12" s="673"/>
      <c r="DD12" s="626">
        <v>25525</v>
      </c>
      <c r="DE12" s="621"/>
      <c r="DF12" s="621"/>
      <c r="DG12" s="621"/>
      <c r="DH12" s="621"/>
      <c r="DI12" s="621"/>
      <c r="DJ12" s="621"/>
      <c r="DK12" s="621"/>
      <c r="DL12" s="621"/>
      <c r="DM12" s="621"/>
      <c r="DN12" s="621"/>
      <c r="DO12" s="621"/>
      <c r="DP12" s="622"/>
      <c r="DQ12" s="626">
        <v>495108</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76506</v>
      </c>
      <c r="S13" s="621"/>
      <c r="T13" s="621"/>
      <c r="U13" s="621"/>
      <c r="V13" s="621"/>
      <c r="W13" s="621"/>
      <c r="X13" s="621"/>
      <c r="Y13" s="622"/>
      <c r="Z13" s="673">
        <v>0.2</v>
      </c>
      <c r="AA13" s="673"/>
      <c r="AB13" s="673"/>
      <c r="AC13" s="673"/>
      <c r="AD13" s="674">
        <v>76506</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4345094</v>
      </c>
      <c r="BH13" s="621"/>
      <c r="BI13" s="621"/>
      <c r="BJ13" s="621"/>
      <c r="BK13" s="621"/>
      <c r="BL13" s="621"/>
      <c r="BM13" s="621"/>
      <c r="BN13" s="622"/>
      <c r="BO13" s="673">
        <v>44.2</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4256883</v>
      </c>
      <c r="CS13" s="621"/>
      <c r="CT13" s="621"/>
      <c r="CU13" s="621"/>
      <c r="CV13" s="621"/>
      <c r="CW13" s="621"/>
      <c r="CX13" s="621"/>
      <c r="CY13" s="622"/>
      <c r="CZ13" s="673">
        <v>14.3</v>
      </c>
      <c r="DA13" s="673"/>
      <c r="DB13" s="673"/>
      <c r="DC13" s="673"/>
      <c r="DD13" s="626">
        <v>2429494</v>
      </c>
      <c r="DE13" s="621"/>
      <c r="DF13" s="621"/>
      <c r="DG13" s="621"/>
      <c r="DH13" s="621"/>
      <c r="DI13" s="621"/>
      <c r="DJ13" s="621"/>
      <c r="DK13" s="621"/>
      <c r="DL13" s="621"/>
      <c r="DM13" s="621"/>
      <c r="DN13" s="621"/>
      <c r="DO13" s="621"/>
      <c r="DP13" s="622"/>
      <c r="DQ13" s="626">
        <v>2284141</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201626</v>
      </c>
      <c r="BH14" s="621"/>
      <c r="BI14" s="621"/>
      <c r="BJ14" s="621"/>
      <c r="BK14" s="621"/>
      <c r="BL14" s="621"/>
      <c r="BM14" s="621"/>
      <c r="BN14" s="622"/>
      <c r="BO14" s="673">
        <v>2</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1242951</v>
      </c>
      <c r="CS14" s="621"/>
      <c r="CT14" s="621"/>
      <c r="CU14" s="621"/>
      <c r="CV14" s="621"/>
      <c r="CW14" s="621"/>
      <c r="CX14" s="621"/>
      <c r="CY14" s="622"/>
      <c r="CZ14" s="673">
        <v>4.2</v>
      </c>
      <c r="DA14" s="673"/>
      <c r="DB14" s="673"/>
      <c r="DC14" s="673"/>
      <c r="DD14" s="626">
        <v>124995</v>
      </c>
      <c r="DE14" s="621"/>
      <c r="DF14" s="621"/>
      <c r="DG14" s="621"/>
      <c r="DH14" s="621"/>
      <c r="DI14" s="621"/>
      <c r="DJ14" s="621"/>
      <c r="DK14" s="621"/>
      <c r="DL14" s="621"/>
      <c r="DM14" s="621"/>
      <c r="DN14" s="621"/>
      <c r="DO14" s="621"/>
      <c r="DP14" s="622"/>
      <c r="DQ14" s="626">
        <v>1125890</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34939</v>
      </c>
      <c r="S15" s="621"/>
      <c r="T15" s="621"/>
      <c r="U15" s="621"/>
      <c r="V15" s="621"/>
      <c r="W15" s="621"/>
      <c r="X15" s="621"/>
      <c r="Y15" s="622"/>
      <c r="Z15" s="673">
        <v>0.1</v>
      </c>
      <c r="AA15" s="673"/>
      <c r="AB15" s="673"/>
      <c r="AC15" s="673"/>
      <c r="AD15" s="674">
        <v>34939</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585068</v>
      </c>
      <c r="BH15" s="621"/>
      <c r="BI15" s="621"/>
      <c r="BJ15" s="621"/>
      <c r="BK15" s="621"/>
      <c r="BL15" s="621"/>
      <c r="BM15" s="621"/>
      <c r="BN15" s="622"/>
      <c r="BO15" s="673">
        <v>5.9</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2596938</v>
      </c>
      <c r="CS15" s="621"/>
      <c r="CT15" s="621"/>
      <c r="CU15" s="621"/>
      <c r="CV15" s="621"/>
      <c r="CW15" s="621"/>
      <c r="CX15" s="621"/>
      <c r="CY15" s="622"/>
      <c r="CZ15" s="673">
        <v>8.6999999999999993</v>
      </c>
      <c r="DA15" s="673"/>
      <c r="DB15" s="673"/>
      <c r="DC15" s="673"/>
      <c r="DD15" s="626">
        <v>145275</v>
      </c>
      <c r="DE15" s="621"/>
      <c r="DF15" s="621"/>
      <c r="DG15" s="621"/>
      <c r="DH15" s="621"/>
      <c r="DI15" s="621"/>
      <c r="DJ15" s="621"/>
      <c r="DK15" s="621"/>
      <c r="DL15" s="621"/>
      <c r="DM15" s="621"/>
      <c r="DN15" s="621"/>
      <c r="DO15" s="621"/>
      <c r="DP15" s="622"/>
      <c r="DQ15" s="626">
        <v>2121457</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7436781</v>
      </c>
      <c r="S16" s="621"/>
      <c r="T16" s="621"/>
      <c r="U16" s="621"/>
      <c r="V16" s="621"/>
      <c r="W16" s="621"/>
      <c r="X16" s="621"/>
      <c r="Y16" s="622"/>
      <c r="Z16" s="673">
        <v>23.6</v>
      </c>
      <c r="AA16" s="673"/>
      <c r="AB16" s="673"/>
      <c r="AC16" s="673"/>
      <c r="AD16" s="674">
        <v>5898352</v>
      </c>
      <c r="AE16" s="674"/>
      <c r="AF16" s="674"/>
      <c r="AG16" s="674"/>
      <c r="AH16" s="674"/>
      <c r="AI16" s="674"/>
      <c r="AJ16" s="674"/>
      <c r="AK16" s="674"/>
      <c r="AL16" s="643">
        <v>34.4</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43925</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43925</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5898352</v>
      </c>
      <c r="S17" s="621"/>
      <c r="T17" s="621"/>
      <c r="U17" s="621"/>
      <c r="V17" s="621"/>
      <c r="W17" s="621"/>
      <c r="X17" s="621"/>
      <c r="Y17" s="622"/>
      <c r="Z17" s="673">
        <v>18.7</v>
      </c>
      <c r="AA17" s="673"/>
      <c r="AB17" s="673"/>
      <c r="AC17" s="673"/>
      <c r="AD17" s="674">
        <v>5898352</v>
      </c>
      <c r="AE17" s="674"/>
      <c r="AF17" s="674"/>
      <c r="AG17" s="674"/>
      <c r="AH17" s="674"/>
      <c r="AI17" s="674"/>
      <c r="AJ17" s="674"/>
      <c r="AK17" s="674"/>
      <c r="AL17" s="643">
        <v>34.4</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2711788</v>
      </c>
      <c r="CS17" s="621"/>
      <c r="CT17" s="621"/>
      <c r="CU17" s="621"/>
      <c r="CV17" s="621"/>
      <c r="CW17" s="621"/>
      <c r="CX17" s="621"/>
      <c r="CY17" s="622"/>
      <c r="CZ17" s="673">
        <v>9.1</v>
      </c>
      <c r="DA17" s="673"/>
      <c r="DB17" s="673"/>
      <c r="DC17" s="673"/>
      <c r="DD17" s="626" t="s">
        <v>112</v>
      </c>
      <c r="DE17" s="621"/>
      <c r="DF17" s="621"/>
      <c r="DG17" s="621"/>
      <c r="DH17" s="621"/>
      <c r="DI17" s="621"/>
      <c r="DJ17" s="621"/>
      <c r="DK17" s="621"/>
      <c r="DL17" s="621"/>
      <c r="DM17" s="621"/>
      <c r="DN17" s="621"/>
      <c r="DO17" s="621"/>
      <c r="DP17" s="622"/>
      <c r="DQ17" s="626">
        <v>2612970</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487299</v>
      </c>
      <c r="S18" s="621"/>
      <c r="T18" s="621"/>
      <c r="U18" s="621"/>
      <c r="V18" s="621"/>
      <c r="W18" s="621"/>
      <c r="X18" s="621"/>
      <c r="Y18" s="622"/>
      <c r="Z18" s="673">
        <v>1.5</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1051130</v>
      </c>
      <c r="S19" s="621"/>
      <c r="T19" s="621"/>
      <c r="U19" s="621"/>
      <c r="V19" s="621"/>
      <c r="W19" s="621"/>
      <c r="X19" s="621"/>
      <c r="Y19" s="622"/>
      <c r="Z19" s="673">
        <v>3.3</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492529</v>
      </c>
      <c r="BH19" s="621"/>
      <c r="BI19" s="621"/>
      <c r="BJ19" s="621"/>
      <c r="BK19" s="621"/>
      <c r="BL19" s="621"/>
      <c r="BM19" s="621"/>
      <c r="BN19" s="622"/>
      <c r="BO19" s="673">
        <v>5</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19093370</v>
      </c>
      <c r="S20" s="621"/>
      <c r="T20" s="621"/>
      <c r="U20" s="621"/>
      <c r="V20" s="621"/>
      <c r="W20" s="621"/>
      <c r="X20" s="621"/>
      <c r="Y20" s="622"/>
      <c r="Z20" s="673">
        <v>60.6</v>
      </c>
      <c r="AA20" s="673"/>
      <c r="AB20" s="673"/>
      <c r="AC20" s="673"/>
      <c r="AD20" s="674">
        <v>17089621</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492529</v>
      </c>
      <c r="BH20" s="621"/>
      <c r="BI20" s="621"/>
      <c r="BJ20" s="621"/>
      <c r="BK20" s="621"/>
      <c r="BL20" s="621"/>
      <c r="BM20" s="621"/>
      <c r="BN20" s="622"/>
      <c r="BO20" s="673">
        <v>5</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29729705</v>
      </c>
      <c r="CS20" s="621"/>
      <c r="CT20" s="621"/>
      <c r="CU20" s="621"/>
      <c r="CV20" s="621"/>
      <c r="CW20" s="621"/>
      <c r="CX20" s="621"/>
      <c r="CY20" s="622"/>
      <c r="CZ20" s="673">
        <v>100</v>
      </c>
      <c r="DA20" s="673"/>
      <c r="DB20" s="673"/>
      <c r="DC20" s="673"/>
      <c r="DD20" s="626">
        <v>3615499</v>
      </c>
      <c r="DE20" s="621"/>
      <c r="DF20" s="621"/>
      <c r="DG20" s="621"/>
      <c r="DH20" s="621"/>
      <c r="DI20" s="621"/>
      <c r="DJ20" s="621"/>
      <c r="DK20" s="621"/>
      <c r="DL20" s="621"/>
      <c r="DM20" s="621"/>
      <c r="DN20" s="621"/>
      <c r="DO20" s="621"/>
      <c r="DP20" s="622"/>
      <c r="DQ20" s="626">
        <v>20113648</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12018</v>
      </c>
      <c r="S21" s="621"/>
      <c r="T21" s="621"/>
      <c r="U21" s="621"/>
      <c r="V21" s="621"/>
      <c r="W21" s="621"/>
      <c r="X21" s="621"/>
      <c r="Y21" s="622"/>
      <c r="Z21" s="673">
        <v>0</v>
      </c>
      <c r="AA21" s="673"/>
      <c r="AB21" s="673"/>
      <c r="AC21" s="673"/>
      <c r="AD21" s="674">
        <v>12018</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27209</v>
      </c>
      <c r="BH21" s="621"/>
      <c r="BI21" s="621"/>
      <c r="BJ21" s="621"/>
      <c r="BK21" s="621"/>
      <c r="BL21" s="621"/>
      <c r="BM21" s="621"/>
      <c r="BN21" s="622"/>
      <c r="BO21" s="673">
        <v>0.3</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282141</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289183</v>
      </c>
      <c r="S23" s="621"/>
      <c r="T23" s="621"/>
      <c r="U23" s="621"/>
      <c r="V23" s="621"/>
      <c r="W23" s="621"/>
      <c r="X23" s="621"/>
      <c r="Y23" s="622"/>
      <c r="Z23" s="673">
        <v>0.9</v>
      </c>
      <c r="AA23" s="673"/>
      <c r="AB23" s="673"/>
      <c r="AC23" s="673"/>
      <c r="AD23" s="674">
        <v>29524</v>
      </c>
      <c r="AE23" s="674"/>
      <c r="AF23" s="674"/>
      <c r="AG23" s="674"/>
      <c r="AH23" s="674"/>
      <c r="AI23" s="674"/>
      <c r="AJ23" s="674"/>
      <c r="AK23" s="674"/>
      <c r="AL23" s="643">
        <v>0.2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465320</v>
      </c>
      <c r="BH23" s="621"/>
      <c r="BI23" s="621"/>
      <c r="BJ23" s="621"/>
      <c r="BK23" s="621"/>
      <c r="BL23" s="621"/>
      <c r="BM23" s="621"/>
      <c r="BN23" s="622"/>
      <c r="BO23" s="673">
        <v>4.7</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62033</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14291484</v>
      </c>
      <c r="CS24" s="671"/>
      <c r="CT24" s="671"/>
      <c r="CU24" s="671"/>
      <c r="CV24" s="671"/>
      <c r="CW24" s="671"/>
      <c r="CX24" s="671"/>
      <c r="CY24" s="718"/>
      <c r="CZ24" s="722">
        <v>48.1</v>
      </c>
      <c r="DA24" s="723"/>
      <c r="DB24" s="723"/>
      <c r="DC24" s="724"/>
      <c r="DD24" s="717">
        <v>8951992</v>
      </c>
      <c r="DE24" s="671"/>
      <c r="DF24" s="671"/>
      <c r="DG24" s="671"/>
      <c r="DH24" s="671"/>
      <c r="DI24" s="671"/>
      <c r="DJ24" s="671"/>
      <c r="DK24" s="718"/>
      <c r="DL24" s="717">
        <v>8863857</v>
      </c>
      <c r="DM24" s="671"/>
      <c r="DN24" s="671"/>
      <c r="DO24" s="671"/>
      <c r="DP24" s="671"/>
      <c r="DQ24" s="671"/>
      <c r="DR24" s="671"/>
      <c r="DS24" s="671"/>
      <c r="DT24" s="671"/>
      <c r="DU24" s="671"/>
      <c r="DV24" s="718"/>
      <c r="DW24" s="719">
        <v>48.6</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4486060</v>
      </c>
      <c r="S25" s="621"/>
      <c r="T25" s="621"/>
      <c r="U25" s="621"/>
      <c r="V25" s="621"/>
      <c r="W25" s="621"/>
      <c r="X25" s="621"/>
      <c r="Y25" s="622"/>
      <c r="Z25" s="673">
        <v>14.2</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4845708</v>
      </c>
      <c r="CS25" s="639"/>
      <c r="CT25" s="639"/>
      <c r="CU25" s="639"/>
      <c r="CV25" s="639"/>
      <c r="CW25" s="639"/>
      <c r="CX25" s="639"/>
      <c r="CY25" s="640"/>
      <c r="CZ25" s="623">
        <v>16.3</v>
      </c>
      <c r="DA25" s="641"/>
      <c r="DB25" s="641"/>
      <c r="DC25" s="642"/>
      <c r="DD25" s="626">
        <v>4433285</v>
      </c>
      <c r="DE25" s="639"/>
      <c r="DF25" s="639"/>
      <c r="DG25" s="639"/>
      <c r="DH25" s="639"/>
      <c r="DI25" s="639"/>
      <c r="DJ25" s="639"/>
      <c r="DK25" s="640"/>
      <c r="DL25" s="626">
        <v>4364096</v>
      </c>
      <c r="DM25" s="639"/>
      <c r="DN25" s="639"/>
      <c r="DO25" s="639"/>
      <c r="DP25" s="639"/>
      <c r="DQ25" s="639"/>
      <c r="DR25" s="639"/>
      <c r="DS25" s="639"/>
      <c r="DT25" s="639"/>
      <c r="DU25" s="639"/>
      <c r="DV25" s="640"/>
      <c r="DW25" s="643">
        <v>23.9</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3118042</v>
      </c>
      <c r="CS26" s="621"/>
      <c r="CT26" s="621"/>
      <c r="CU26" s="621"/>
      <c r="CV26" s="621"/>
      <c r="CW26" s="621"/>
      <c r="CX26" s="621"/>
      <c r="CY26" s="622"/>
      <c r="CZ26" s="623">
        <v>10.5</v>
      </c>
      <c r="DA26" s="641"/>
      <c r="DB26" s="641"/>
      <c r="DC26" s="642"/>
      <c r="DD26" s="626">
        <v>2852729</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1882364</v>
      </c>
      <c r="S27" s="621"/>
      <c r="T27" s="621"/>
      <c r="U27" s="621"/>
      <c r="V27" s="621"/>
      <c r="W27" s="621"/>
      <c r="X27" s="621"/>
      <c r="Y27" s="622"/>
      <c r="Z27" s="673">
        <v>6</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9839731</v>
      </c>
      <c r="BH27" s="621"/>
      <c r="BI27" s="621"/>
      <c r="BJ27" s="621"/>
      <c r="BK27" s="621"/>
      <c r="BL27" s="621"/>
      <c r="BM27" s="621"/>
      <c r="BN27" s="622"/>
      <c r="BO27" s="673">
        <v>100</v>
      </c>
      <c r="BP27" s="673"/>
      <c r="BQ27" s="673"/>
      <c r="BR27" s="673"/>
      <c r="BS27" s="626">
        <v>124264</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6734286</v>
      </c>
      <c r="CS27" s="639"/>
      <c r="CT27" s="639"/>
      <c r="CU27" s="639"/>
      <c r="CV27" s="639"/>
      <c r="CW27" s="639"/>
      <c r="CX27" s="639"/>
      <c r="CY27" s="640"/>
      <c r="CZ27" s="623">
        <v>22.7</v>
      </c>
      <c r="DA27" s="641"/>
      <c r="DB27" s="641"/>
      <c r="DC27" s="642"/>
      <c r="DD27" s="626">
        <v>1906035</v>
      </c>
      <c r="DE27" s="639"/>
      <c r="DF27" s="639"/>
      <c r="DG27" s="639"/>
      <c r="DH27" s="639"/>
      <c r="DI27" s="639"/>
      <c r="DJ27" s="639"/>
      <c r="DK27" s="640"/>
      <c r="DL27" s="626">
        <v>1887089</v>
      </c>
      <c r="DM27" s="639"/>
      <c r="DN27" s="639"/>
      <c r="DO27" s="639"/>
      <c r="DP27" s="639"/>
      <c r="DQ27" s="639"/>
      <c r="DR27" s="639"/>
      <c r="DS27" s="639"/>
      <c r="DT27" s="639"/>
      <c r="DU27" s="639"/>
      <c r="DV27" s="640"/>
      <c r="DW27" s="643">
        <v>10.3</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25212</v>
      </c>
      <c r="S28" s="621"/>
      <c r="T28" s="621"/>
      <c r="U28" s="621"/>
      <c r="V28" s="621"/>
      <c r="W28" s="621"/>
      <c r="X28" s="621"/>
      <c r="Y28" s="622"/>
      <c r="Z28" s="673">
        <v>0.1</v>
      </c>
      <c r="AA28" s="673"/>
      <c r="AB28" s="673"/>
      <c r="AC28" s="673"/>
      <c r="AD28" s="674">
        <v>13013</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2711490</v>
      </c>
      <c r="CS28" s="621"/>
      <c r="CT28" s="621"/>
      <c r="CU28" s="621"/>
      <c r="CV28" s="621"/>
      <c r="CW28" s="621"/>
      <c r="CX28" s="621"/>
      <c r="CY28" s="622"/>
      <c r="CZ28" s="623">
        <v>9.1</v>
      </c>
      <c r="DA28" s="641"/>
      <c r="DB28" s="641"/>
      <c r="DC28" s="642"/>
      <c r="DD28" s="626">
        <v>2612672</v>
      </c>
      <c r="DE28" s="621"/>
      <c r="DF28" s="621"/>
      <c r="DG28" s="621"/>
      <c r="DH28" s="621"/>
      <c r="DI28" s="621"/>
      <c r="DJ28" s="621"/>
      <c r="DK28" s="622"/>
      <c r="DL28" s="626">
        <v>2612672</v>
      </c>
      <c r="DM28" s="621"/>
      <c r="DN28" s="621"/>
      <c r="DO28" s="621"/>
      <c r="DP28" s="621"/>
      <c r="DQ28" s="621"/>
      <c r="DR28" s="621"/>
      <c r="DS28" s="621"/>
      <c r="DT28" s="621"/>
      <c r="DU28" s="621"/>
      <c r="DV28" s="622"/>
      <c r="DW28" s="643">
        <v>14.3</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374754</v>
      </c>
      <c r="S29" s="621"/>
      <c r="T29" s="621"/>
      <c r="U29" s="621"/>
      <c r="V29" s="621"/>
      <c r="W29" s="621"/>
      <c r="X29" s="621"/>
      <c r="Y29" s="622"/>
      <c r="Z29" s="673">
        <v>1.2</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2711490</v>
      </c>
      <c r="CS29" s="639"/>
      <c r="CT29" s="639"/>
      <c r="CU29" s="639"/>
      <c r="CV29" s="639"/>
      <c r="CW29" s="639"/>
      <c r="CX29" s="639"/>
      <c r="CY29" s="640"/>
      <c r="CZ29" s="623">
        <v>9.1</v>
      </c>
      <c r="DA29" s="641"/>
      <c r="DB29" s="641"/>
      <c r="DC29" s="642"/>
      <c r="DD29" s="626">
        <v>2612672</v>
      </c>
      <c r="DE29" s="639"/>
      <c r="DF29" s="639"/>
      <c r="DG29" s="639"/>
      <c r="DH29" s="639"/>
      <c r="DI29" s="639"/>
      <c r="DJ29" s="639"/>
      <c r="DK29" s="640"/>
      <c r="DL29" s="626">
        <v>2612672</v>
      </c>
      <c r="DM29" s="639"/>
      <c r="DN29" s="639"/>
      <c r="DO29" s="639"/>
      <c r="DP29" s="639"/>
      <c r="DQ29" s="639"/>
      <c r="DR29" s="639"/>
      <c r="DS29" s="639"/>
      <c r="DT29" s="639"/>
      <c r="DU29" s="639"/>
      <c r="DV29" s="640"/>
      <c r="DW29" s="643">
        <v>14.3</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416195</v>
      </c>
      <c r="S30" s="621"/>
      <c r="T30" s="621"/>
      <c r="U30" s="621"/>
      <c r="V30" s="621"/>
      <c r="W30" s="621"/>
      <c r="X30" s="621"/>
      <c r="Y30" s="622"/>
      <c r="Z30" s="673">
        <v>1.3</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98.5</v>
      </c>
      <c r="BH30" s="687"/>
      <c r="BI30" s="687"/>
      <c r="BJ30" s="687"/>
      <c r="BK30" s="687"/>
      <c r="BL30" s="687"/>
      <c r="BM30" s="688">
        <v>95.1</v>
      </c>
      <c r="BN30" s="687"/>
      <c r="BO30" s="687"/>
      <c r="BP30" s="687"/>
      <c r="BQ30" s="689"/>
      <c r="BR30" s="686">
        <v>98.4</v>
      </c>
      <c r="BS30" s="687"/>
      <c r="BT30" s="687"/>
      <c r="BU30" s="687"/>
      <c r="BV30" s="687"/>
      <c r="BW30" s="687"/>
      <c r="BX30" s="688">
        <v>93.8</v>
      </c>
      <c r="BY30" s="687"/>
      <c r="BZ30" s="687"/>
      <c r="CA30" s="687"/>
      <c r="CB30" s="689"/>
      <c r="CD30" s="692"/>
      <c r="CE30" s="693"/>
      <c r="CF30" s="657" t="s">
        <v>294</v>
      </c>
      <c r="CG30" s="654"/>
      <c r="CH30" s="654"/>
      <c r="CI30" s="654"/>
      <c r="CJ30" s="654"/>
      <c r="CK30" s="654"/>
      <c r="CL30" s="654"/>
      <c r="CM30" s="654"/>
      <c r="CN30" s="654"/>
      <c r="CO30" s="654"/>
      <c r="CP30" s="654"/>
      <c r="CQ30" s="655"/>
      <c r="CR30" s="620">
        <v>2446618</v>
      </c>
      <c r="CS30" s="621"/>
      <c r="CT30" s="621"/>
      <c r="CU30" s="621"/>
      <c r="CV30" s="621"/>
      <c r="CW30" s="621"/>
      <c r="CX30" s="621"/>
      <c r="CY30" s="622"/>
      <c r="CZ30" s="623">
        <v>8.1999999999999993</v>
      </c>
      <c r="DA30" s="641"/>
      <c r="DB30" s="641"/>
      <c r="DC30" s="642"/>
      <c r="DD30" s="626">
        <v>2348678</v>
      </c>
      <c r="DE30" s="621"/>
      <c r="DF30" s="621"/>
      <c r="DG30" s="621"/>
      <c r="DH30" s="621"/>
      <c r="DI30" s="621"/>
      <c r="DJ30" s="621"/>
      <c r="DK30" s="622"/>
      <c r="DL30" s="626">
        <v>2348678</v>
      </c>
      <c r="DM30" s="621"/>
      <c r="DN30" s="621"/>
      <c r="DO30" s="621"/>
      <c r="DP30" s="621"/>
      <c r="DQ30" s="621"/>
      <c r="DR30" s="621"/>
      <c r="DS30" s="621"/>
      <c r="DT30" s="621"/>
      <c r="DU30" s="621"/>
      <c r="DV30" s="622"/>
      <c r="DW30" s="643">
        <v>12.9</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1396786</v>
      </c>
      <c r="S31" s="621"/>
      <c r="T31" s="621"/>
      <c r="U31" s="621"/>
      <c r="V31" s="621"/>
      <c r="W31" s="621"/>
      <c r="X31" s="621"/>
      <c r="Y31" s="622"/>
      <c r="Z31" s="673">
        <v>4.4000000000000004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98.7</v>
      </c>
      <c r="BH31" s="639"/>
      <c r="BI31" s="639"/>
      <c r="BJ31" s="639"/>
      <c r="BK31" s="639"/>
      <c r="BL31" s="639"/>
      <c r="BM31" s="675">
        <v>96</v>
      </c>
      <c r="BN31" s="685"/>
      <c r="BO31" s="685"/>
      <c r="BP31" s="685"/>
      <c r="BQ31" s="649"/>
      <c r="BR31" s="684">
        <v>98.7</v>
      </c>
      <c r="BS31" s="639"/>
      <c r="BT31" s="639"/>
      <c r="BU31" s="639"/>
      <c r="BV31" s="639"/>
      <c r="BW31" s="639"/>
      <c r="BX31" s="675">
        <v>94.7</v>
      </c>
      <c r="BY31" s="685"/>
      <c r="BZ31" s="685"/>
      <c r="CA31" s="685"/>
      <c r="CB31" s="649"/>
      <c r="CD31" s="692"/>
      <c r="CE31" s="693"/>
      <c r="CF31" s="657" t="s">
        <v>298</v>
      </c>
      <c r="CG31" s="654"/>
      <c r="CH31" s="654"/>
      <c r="CI31" s="654"/>
      <c r="CJ31" s="654"/>
      <c r="CK31" s="654"/>
      <c r="CL31" s="654"/>
      <c r="CM31" s="654"/>
      <c r="CN31" s="654"/>
      <c r="CO31" s="654"/>
      <c r="CP31" s="654"/>
      <c r="CQ31" s="655"/>
      <c r="CR31" s="620">
        <v>264872</v>
      </c>
      <c r="CS31" s="639"/>
      <c r="CT31" s="639"/>
      <c r="CU31" s="639"/>
      <c r="CV31" s="639"/>
      <c r="CW31" s="639"/>
      <c r="CX31" s="639"/>
      <c r="CY31" s="640"/>
      <c r="CZ31" s="623">
        <v>0.9</v>
      </c>
      <c r="DA31" s="641"/>
      <c r="DB31" s="641"/>
      <c r="DC31" s="642"/>
      <c r="DD31" s="626">
        <v>263994</v>
      </c>
      <c r="DE31" s="639"/>
      <c r="DF31" s="639"/>
      <c r="DG31" s="639"/>
      <c r="DH31" s="639"/>
      <c r="DI31" s="639"/>
      <c r="DJ31" s="639"/>
      <c r="DK31" s="640"/>
      <c r="DL31" s="626">
        <v>263994</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613893</v>
      </c>
      <c r="S32" s="621"/>
      <c r="T32" s="621"/>
      <c r="U32" s="621"/>
      <c r="V32" s="621"/>
      <c r="W32" s="621"/>
      <c r="X32" s="621"/>
      <c r="Y32" s="622"/>
      <c r="Z32" s="673">
        <v>1.9</v>
      </c>
      <c r="AA32" s="673"/>
      <c r="AB32" s="673"/>
      <c r="AC32" s="673"/>
      <c r="AD32" s="674">
        <v>1048</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98.1</v>
      </c>
      <c r="BH32" s="605"/>
      <c r="BI32" s="605"/>
      <c r="BJ32" s="605"/>
      <c r="BK32" s="605"/>
      <c r="BL32" s="605"/>
      <c r="BM32" s="668">
        <v>93.8</v>
      </c>
      <c r="BN32" s="605"/>
      <c r="BO32" s="605"/>
      <c r="BP32" s="605"/>
      <c r="BQ32" s="662"/>
      <c r="BR32" s="683">
        <v>97.9</v>
      </c>
      <c r="BS32" s="605"/>
      <c r="BT32" s="605"/>
      <c r="BU32" s="605"/>
      <c r="BV32" s="605"/>
      <c r="BW32" s="605"/>
      <c r="BX32" s="668">
        <v>92.3</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2549900</v>
      </c>
      <c r="S33" s="621"/>
      <c r="T33" s="621"/>
      <c r="U33" s="621"/>
      <c r="V33" s="621"/>
      <c r="W33" s="621"/>
      <c r="X33" s="621"/>
      <c r="Y33" s="622"/>
      <c r="Z33" s="673">
        <v>8.1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11778797</v>
      </c>
      <c r="CS33" s="639"/>
      <c r="CT33" s="639"/>
      <c r="CU33" s="639"/>
      <c r="CV33" s="639"/>
      <c r="CW33" s="639"/>
      <c r="CX33" s="639"/>
      <c r="CY33" s="640"/>
      <c r="CZ33" s="623">
        <v>39.6</v>
      </c>
      <c r="DA33" s="641"/>
      <c r="DB33" s="641"/>
      <c r="DC33" s="642"/>
      <c r="DD33" s="626">
        <v>9999207</v>
      </c>
      <c r="DE33" s="639"/>
      <c r="DF33" s="639"/>
      <c r="DG33" s="639"/>
      <c r="DH33" s="639"/>
      <c r="DI33" s="639"/>
      <c r="DJ33" s="639"/>
      <c r="DK33" s="640"/>
      <c r="DL33" s="626">
        <v>7494387</v>
      </c>
      <c r="DM33" s="639"/>
      <c r="DN33" s="639"/>
      <c r="DO33" s="639"/>
      <c r="DP33" s="639"/>
      <c r="DQ33" s="639"/>
      <c r="DR33" s="639"/>
      <c r="DS33" s="639"/>
      <c r="DT33" s="639"/>
      <c r="DU33" s="639"/>
      <c r="DV33" s="640"/>
      <c r="DW33" s="643">
        <v>41.1</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3701698</v>
      </c>
      <c r="CS34" s="621"/>
      <c r="CT34" s="621"/>
      <c r="CU34" s="621"/>
      <c r="CV34" s="621"/>
      <c r="CW34" s="621"/>
      <c r="CX34" s="621"/>
      <c r="CY34" s="622"/>
      <c r="CZ34" s="623">
        <v>12.5</v>
      </c>
      <c r="DA34" s="641"/>
      <c r="DB34" s="641"/>
      <c r="DC34" s="642"/>
      <c r="DD34" s="626">
        <v>2903563</v>
      </c>
      <c r="DE34" s="621"/>
      <c r="DF34" s="621"/>
      <c r="DG34" s="621"/>
      <c r="DH34" s="621"/>
      <c r="DI34" s="621"/>
      <c r="DJ34" s="621"/>
      <c r="DK34" s="622"/>
      <c r="DL34" s="626">
        <v>2448052</v>
      </c>
      <c r="DM34" s="621"/>
      <c r="DN34" s="621"/>
      <c r="DO34" s="621"/>
      <c r="DP34" s="621"/>
      <c r="DQ34" s="621"/>
      <c r="DR34" s="621"/>
      <c r="DS34" s="621"/>
      <c r="DT34" s="621"/>
      <c r="DU34" s="621"/>
      <c r="DV34" s="622"/>
      <c r="DW34" s="643">
        <v>13.4</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1096100</v>
      </c>
      <c r="S35" s="621"/>
      <c r="T35" s="621"/>
      <c r="U35" s="621"/>
      <c r="V35" s="621"/>
      <c r="W35" s="621"/>
      <c r="X35" s="621"/>
      <c r="Y35" s="622"/>
      <c r="Z35" s="673">
        <v>3.5</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4176059</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380433</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251131</v>
      </c>
      <c r="CS35" s="639"/>
      <c r="CT35" s="639"/>
      <c r="CU35" s="639"/>
      <c r="CV35" s="639"/>
      <c r="CW35" s="639"/>
      <c r="CX35" s="639"/>
      <c r="CY35" s="640"/>
      <c r="CZ35" s="623">
        <v>0.8</v>
      </c>
      <c r="DA35" s="641"/>
      <c r="DB35" s="641"/>
      <c r="DC35" s="642"/>
      <c r="DD35" s="626">
        <v>232466</v>
      </c>
      <c r="DE35" s="639"/>
      <c r="DF35" s="639"/>
      <c r="DG35" s="639"/>
      <c r="DH35" s="639"/>
      <c r="DI35" s="639"/>
      <c r="DJ35" s="639"/>
      <c r="DK35" s="640"/>
      <c r="DL35" s="626">
        <v>217341</v>
      </c>
      <c r="DM35" s="639"/>
      <c r="DN35" s="639"/>
      <c r="DO35" s="639"/>
      <c r="DP35" s="639"/>
      <c r="DQ35" s="639"/>
      <c r="DR35" s="639"/>
      <c r="DS35" s="639"/>
      <c r="DT35" s="639"/>
      <c r="DU35" s="639"/>
      <c r="DV35" s="640"/>
      <c r="DW35" s="643">
        <v>1.2</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31483909</v>
      </c>
      <c r="S36" s="661"/>
      <c r="T36" s="661"/>
      <c r="U36" s="661"/>
      <c r="V36" s="661"/>
      <c r="W36" s="661"/>
      <c r="X36" s="661"/>
      <c r="Y36" s="664"/>
      <c r="Z36" s="665">
        <v>100</v>
      </c>
      <c r="AA36" s="665"/>
      <c r="AB36" s="665"/>
      <c r="AC36" s="665"/>
      <c r="AD36" s="666">
        <v>17145224</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1473360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301916</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2305108</v>
      </c>
      <c r="CS36" s="621"/>
      <c r="CT36" s="621"/>
      <c r="CU36" s="621"/>
      <c r="CV36" s="621"/>
      <c r="CW36" s="621"/>
      <c r="CX36" s="621"/>
      <c r="CY36" s="622"/>
      <c r="CZ36" s="623">
        <v>7.8</v>
      </c>
      <c r="DA36" s="641"/>
      <c r="DB36" s="641"/>
      <c r="DC36" s="642"/>
      <c r="DD36" s="626">
        <v>1837104</v>
      </c>
      <c r="DE36" s="621"/>
      <c r="DF36" s="621"/>
      <c r="DG36" s="621"/>
      <c r="DH36" s="621"/>
      <c r="DI36" s="621"/>
      <c r="DJ36" s="621"/>
      <c r="DK36" s="622"/>
      <c r="DL36" s="626">
        <v>1496610</v>
      </c>
      <c r="DM36" s="621"/>
      <c r="DN36" s="621"/>
      <c r="DO36" s="621"/>
      <c r="DP36" s="621"/>
      <c r="DQ36" s="621"/>
      <c r="DR36" s="621"/>
      <c r="DS36" s="621"/>
      <c r="DT36" s="621"/>
      <c r="DU36" s="621"/>
      <c r="DV36" s="622"/>
      <c r="DW36" s="643">
        <v>8.1999999999999993</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82579</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12111</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868277</v>
      </c>
      <c r="CS37" s="639"/>
      <c r="CT37" s="639"/>
      <c r="CU37" s="639"/>
      <c r="CV37" s="639"/>
      <c r="CW37" s="639"/>
      <c r="CX37" s="639"/>
      <c r="CY37" s="640"/>
      <c r="CZ37" s="623">
        <v>2.9</v>
      </c>
      <c r="DA37" s="641"/>
      <c r="DB37" s="641"/>
      <c r="DC37" s="642"/>
      <c r="DD37" s="626">
        <v>868277</v>
      </c>
      <c r="DE37" s="639"/>
      <c r="DF37" s="639"/>
      <c r="DG37" s="639"/>
      <c r="DH37" s="639"/>
      <c r="DI37" s="639"/>
      <c r="DJ37" s="639"/>
      <c r="DK37" s="640"/>
      <c r="DL37" s="626">
        <v>757097</v>
      </c>
      <c r="DM37" s="639"/>
      <c r="DN37" s="639"/>
      <c r="DO37" s="639"/>
      <c r="DP37" s="639"/>
      <c r="DQ37" s="639"/>
      <c r="DR37" s="639"/>
      <c r="DS37" s="639"/>
      <c r="DT37" s="639"/>
      <c r="DU37" s="639"/>
      <c r="DV37" s="640"/>
      <c r="DW37" s="643">
        <v>4.2</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2879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20899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4093480</v>
      </c>
      <c r="CS38" s="621"/>
      <c r="CT38" s="621"/>
      <c r="CU38" s="621"/>
      <c r="CV38" s="621"/>
      <c r="CW38" s="621"/>
      <c r="CX38" s="621"/>
      <c r="CY38" s="622"/>
      <c r="CZ38" s="623">
        <v>13.8</v>
      </c>
      <c r="DA38" s="641"/>
      <c r="DB38" s="641"/>
      <c r="DC38" s="642"/>
      <c r="DD38" s="626">
        <v>3643585</v>
      </c>
      <c r="DE38" s="621"/>
      <c r="DF38" s="621"/>
      <c r="DG38" s="621"/>
      <c r="DH38" s="621"/>
      <c r="DI38" s="621"/>
      <c r="DJ38" s="621"/>
      <c r="DK38" s="622"/>
      <c r="DL38" s="626">
        <v>3272057</v>
      </c>
      <c r="DM38" s="621"/>
      <c r="DN38" s="621"/>
      <c r="DO38" s="621"/>
      <c r="DP38" s="621"/>
      <c r="DQ38" s="621"/>
      <c r="DR38" s="621"/>
      <c r="DS38" s="621"/>
      <c r="DT38" s="621"/>
      <c r="DU38" s="621"/>
      <c r="DV38" s="622"/>
      <c r="DW38" s="643">
        <v>17.899999999999999</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96</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1326189</v>
      </c>
      <c r="CS39" s="639"/>
      <c r="CT39" s="639"/>
      <c r="CU39" s="639"/>
      <c r="CV39" s="639"/>
      <c r="CW39" s="639"/>
      <c r="CX39" s="639"/>
      <c r="CY39" s="640"/>
      <c r="CZ39" s="623">
        <v>4.5</v>
      </c>
      <c r="DA39" s="641"/>
      <c r="DB39" s="641"/>
      <c r="DC39" s="642"/>
      <c r="DD39" s="626">
        <v>1320162</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695447</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105</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101191</v>
      </c>
      <c r="CS40" s="621"/>
      <c r="CT40" s="621"/>
      <c r="CU40" s="621"/>
      <c r="CV40" s="621"/>
      <c r="CW40" s="621"/>
      <c r="CX40" s="621"/>
      <c r="CY40" s="622"/>
      <c r="CZ40" s="623">
        <v>0.3</v>
      </c>
      <c r="DA40" s="641"/>
      <c r="DB40" s="641"/>
      <c r="DC40" s="642"/>
      <c r="DD40" s="626">
        <v>62327</v>
      </c>
      <c r="DE40" s="621"/>
      <c r="DF40" s="621"/>
      <c r="DG40" s="621"/>
      <c r="DH40" s="621"/>
      <c r="DI40" s="621"/>
      <c r="DJ40" s="621"/>
      <c r="DK40" s="622"/>
      <c r="DL40" s="626">
        <v>60327</v>
      </c>
      <c r="DM40" s="621"/>
      <c r="DN40" s="621"/>
      <c r="DO40" s="621"/>
      <c r="DP40" s="621"/>
      <c r="DQ40" s="621"/>
      <c r="DR40" s="621"/>
      <c r="DS40" s="621"/>
      <c r="DT40" s="621"/>
      <c r="DU40" s="621"/>
      <c r="DV40" s="622"/>
      <c r="DW40" s="643">
        <v>0.3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1921794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264</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3659424</v>
      </c>
      <c r="CS42" s="621"/>
      <c r="CT42" s="621"/>
      <c r="CU42" s="621"/>
      <c r="CV42" s="621"/>
      <c r="CW42" s="621"/>
      <c r="CX42" s="621"/>
      <c r="CY42" s="622"/>
      <c r="CZ42" s="623">
        <v>12.3</v>
      </c>
      <c r="DA42" s="624"/>
      <c r="DB42" s="624"/>
      <c r="DC42" s="625"/>
      <c r="DD42" s="626">
        <v>1162449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118343</v>
      </c>
      <c r="CS43" s="639"/>
      <c r="CT43" s="639"/>
      <c r="CU43" s="639"/>
      <c r="CV43" s="639"/>
      <c r="CW43" s="639"/>
      <c r="CX43" s="639"/>
      <c r="CY43" s="640"/>
      <c r="CZ43" s="623">
        <v>0.4</v>
      </c>
      <c r="DA43" s="641"/>
      <c r="DB43" s="641"/>
      <c r="DC43" s="642"/>
      <c r="DD43" s="626">
        <v>118292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3615499</v>
      </c>
      <c r="CS44" s="621"/>
      <c r="CT44" s="621"/>
      <c r="CU44" s="621"/>
      <c r="CV44" s="621"/>
      <c r="CW44" s="621"/>
      <c r="CX44" s="621"/>
      <c r="CY44" s="622"/>
      <c r="CZ44" s="623">
        <v>12.2</v>
      </c>
      <c r="DA44" s="624"/>
      <c r="DB44" s="624"/>
      <c r="DC44" s="625"/>
      <c r="DD44" s="626">
        <v>1118524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1503418</v>
      </c>
      <c r="CS45" s="639"/>
      <c r="CT45" s="639"/>
      <c r="CU45" s="639"/>
      <c r="CV45" s="639"/>
      <c r="CW45" s="639"/>
      <c r="CX45" s="639"/>
      <c r="CY45" s="640"/>
      <c r="CZ45" s="623">
        <v>5.0999999999999996</v>
      </c>
      <c r="DA45" s="641"/>
      <c r="DB45" s="641"/>
      <c r="DC45" s="642"/>
      <c r="DD45" s="626">
        <v>15058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2069085</v>
      </c>
      <c r="CS46" s="621"/>
      <c r="CT46" s="621"/>
      <c r="CU46" s="621"/>
      <c r="CV46" s="621"/>
      <c r="CW46" s="621"/>
      <c r="CX46" s="621"/>
      <c r="CY46" s="622"/>
      <c r="CZ46" s="623">
        <v>7</v>
      </c>
      <c r="DA46" s="624"/>
      <c r="DB46" s="624"/>
      <c r="DC46" s="625"/>
      <c r="DD46" s="626">
        <v>1081870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43925</v>
      </c>
      <c r="CS47" s="639"/>
      <c r="CT47" s="639"/>
      <c r="CU47" s="639"/>
      <c r="CV47" s="639"/>
      <c r="CW47" s="639"/>
      <c r="CX47" s="639"/>
      <c r="CY47" s="640"/>
      <c r="CZ47" s="623">
        <v>0.1</v>
      </c>
      <c r="DA47" s="641"/>
      <c r="DB47" s="641"/>
      <c r="DC47" s="642"/>
      <c r="DD47" s="626">
        <v>43925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29729705</v>
      </c>
      <c r="CS49" s="605"/>
      <c r="CT49" s="605"/>
      <c r="CU49" s="605"/>
      <c r="CV49" s="605"/>
      <c r="CW49" s="605"/>
      <c r="CX49" s="605"/>
      <c r="CY49" s="606"/>
      <c r="CZ49" s="607">
        <v>100</v>
      </c>
      <c r="DA49" s="608"/>
      <c r="DB49" s="608"/>
      <c r="DC49" s="609"/>
      <c r="DD49" s="610">
        <v>20113648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B6" sqref="B6:K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31700</v>
      </c>
      <c r="R7" s="1134"/>
      <c r="S7" s="1134"/>
      <c r="T7" s="1134"/>
      <c r="U7" s="1134"/>
      <c r="V7" s="1134">
        <v>29949</v>
      </c>
      <c r="W7" s="1134"/>
      <c r="X7" s="1134"/>
      <c r="Y7" s="1134"/>
      <c r="Z7" s="1134"/>
      <c r="AA7" s="1134">
        <v>1751</v>
      </c>
      <c r="AB7" s="1134"/>
      <c r="AC7" s="1134"/>
      <c r="AD7" s="1134"/>
      <c r="AE7" s="1135"/>
      <c r="AF7" s="1136">
        <v>1145</v>
      </c>
      <c r="AG7" s="1137"/>
      <c r="AH7" s="1137"/>
      <c r="AI7" s="1137"/>
      <c r="AJ7" s="1138"/>
      <c r="AK7" s="1120">
        <v>433</v>
      </c>
      <c r="AL7" s="1121"/>
      <c r="AM7" s="1121"/>
      <c r="AN7" s="1121"/>
      <c r="AO7" s="1121"/>
      <c r="AP7" s="1121">
        <v>29927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c r="BU7" s="1125"/>
      <c r="BV7" s="1125"/>
      <c r="BW7" s="1125"/>
      <c r="BX7" s="1125"/>
      <c r="BY7" s="1125"/>
      <c r="BZ7" s="1125"/>
      <c r="CA7" s="1125"/>
      <c r="CB7" s="1125"/>
      <c r="CC7" s="1125"/>
      <c r="CD7" s="1125"/>
      <c r="CE7" s="1125"/>
      <c r="CF7" s="1125"/>
      <c r="CG7" s="1126"/>
      <c r="CH7" s="1117">
        <v>12</v>
      </c>
      <c r="CI7" s="1118"/>
      <c r="CJ7" s="1118"/>
      <c r="CK7" s="1118"/>
      <c r="CL7" s="1119"/>
      <c r="CM7" s="1117">
        <v>130</v>
      </c>
      <c r="CN7" s="1118"/>
      <c r="CO7" s="1118"/>
      <c r="CP7" s="1118"/>
      <c r="CQ7" s="1119"/>
      <c r="CR7" s="1117">
        <v>3</v>
      </c>
      <c r="CS7" s="1118"/>
      <c r="CT7" s="1118"/>
      <c r="CU7" s="1118"/>
      <c r="CV7" s="1119"/>
      <c r="CW7" s="1117">
        <v>5</v>
      </c>
      <c r="CX7" s="1118"/>
      <c r="CY7" s="1118"/>
      <c r="CZ7" s="1118"/>
      <c r="DA7" s="1119"/>
      <c r="DB7" s="1117" t="s">
        <v>554</v>
      </c>
      <c r="DC7" s="1118"/>
      <c r="DD7" s="1118"/>
      <c r="DE7" s="1118"/>
      <c r="DF7" s="1119"/>
      <c r="DG7" s="1117" t="s">
        <v>552</v>
      </c>
      <c r="DH7" s="1118"/>
      <c r="DI7" s="1118"/>
      <c r="DJ7" s="1118"/>
      <c r="DK7" s="1119"/>
      <c r="DL7" s="1117" t="s">
        <v>552</v>
      </c>
      <c r="DM7" s="1118"/>
      <c r="DN7" s="1118"/>
      <c r="DO7" s="1118"/>
      <c r="DP7" s="1119"/>
      <c r="DQ7" s="1117" t="s">
        <v>552</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22</v>
      </c>
      <c r="R8" s="1073"/>
      <c r="S8" s="1073"/>
      <c r="T8" s="1073"/>
      <c r="U8" s="1073"/>
      <c r="V8" s="1073">
        <v>18</v>
      </c>
      <c r="W8" s="1073"/>
      <c r="X8" s="1073"/>
      <c r="Y8" s="1073"/>
      <c r="Z8" s="1073"/>
      <c r="AA8" s="1073">
        <v>4</v>
      </c>
      <c r="AB8" s="1073"/>
      <c r="AC8" s="1073"/>
      <c r="AD8" s="1073"/>
      <c r="AE8" s="1074"/>
      <c r="AF8" s="1048">
        <v>4</v>
      </c>
      <c r="AG8" s="1049"/>
      <c r="AH8" s="1049"/>
      <c r="AI8" s="1049"/>
      <c r="AJ8" s="1050"/>
      <c r="AK8" s="1115" t="s">
        <v>538</v>
      </c>
      <c r="AL8" s="1116"/>
      <c r="AM8" s="1116"/>
      <c r="AN8" s="1116"/>
      <c r="AO8" s="1116"/>
      <c r="AP8" s="1116" t="s">
        <v>538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v>-7</v>
      </c>
      <c r="CI8" s="1019"/>
      <c r="CJ8" s="1019"/>
      <c r="CK8" s="1019"/>
      <c r="CL8" s="1020"/>
      <c r="CM8" s="1018">
        <v>-19</v>
      </c>
      <c r="CN8" s="1019"/>
      <c r="CO8" s="1019"/>
      <c r="CP8" s="1019"/>
      <c r="CQ8" s="1020"/>
      <c r="CR8" s="1018">
        <v>9</v>
      </c>
      <c r="CS8" s="1019"/>
      <c r="CT8" s="1019"/>
      <c r="CU8" s="1019"/>
      <c r="CV8" s="1020"/>
      <c r="CW8" s="1018" t="s">
        <v>552</v>
      </c>
      <c r="CX8" s="1019"/>
      <c r="CY8" s="1019"/>
      <c r="CZ8" s="1019"/>
      <c r="DA8" s="1020"/>
      <c r="DB8" s="1018" t="s">
        <v>552</v>
      </c>
      <c r="DC8" s="1019"/>
      <c r="DD8" s="1019"/>
      <c r="DE8" s="1019"/>
      <c r="DF8" s="1020"/>
      <c r="DG8" s="1018" t="s">
        <v>555</v>
      </c>
      <c r="DH8" s="1019"/>
      <c r="DI8" s="1019"/>
      <c r="DJ8" s="1019"/>
      <c r="DK8" s="1020"/>
      <c r="DL8" s="1018" t="s">
        <v>553</v>
      </c>
      <c r="DM8" s="1019"/>
      <c r="DN8" s="1019"/>
      <c r="DO8" s="1019"/>
      <c r="DP8" s="1020"/>
      <c r="DQ8" s="1018" t="s">
        <v>553</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31484</v>
      </c>
      <c r="R23" s="1098"/>
      <c r="S23" s="1098"/>
      <c r="T23" s="1098"/>
      <c r="U23" s="1098"/>
      <c r="V23" s="1098">
        <v>29730</v>
      </c>
      <c r="W23" s="1098"/>
      <c r="X23" s="1098"/>
      <c r="Y23" s="1098"/>
      <c r="Z23" s="1098"/>
      <c r="AA23" s="1098">
        <v>1754</v>
      </c>
      <c r="AB23" s="1098"/>
      <c r="AC23" s="1098"/>
      <c r="AD23" s="1098"/>
      <c r="AE23" s="1099"/>
      <c r="AF23" s="1100">
        <v>1148</v>
      </c>
      <c r="AG23" s="1098"/>
      <c r="AH23" s="1098"/>
      <c r="AI23" s="1098"/>
      <c r="AJ23" s="1101"/>
      <c r="AK23" s="1102"/>
      <c r="AL23" s="1103"/>
      <c r="AM23" s="1103"/>
      <c r="AN23" s="1103"/>
      <c r="AO23" s="1103"/>
      <c r="AP23" s="1098">
        <v>29927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10057</v>
      </c>
      <c r="R28" s="1083"/>
      <c r="S28" s="1083"/>
      <c r="T28" s="1083"/>
      <c r="U28" s="1083"/>
      <c r="V28" s="1083">
        <v>9677</v>
      </c>
      <c r="W28" s="1083"/>
      <c r="X28" s="1083"/>
      <c r="Y28" s="1083"/>
      <c r="Z28" s="1083"/>
      <c r="AA28" s="1083">
        <v>380</v>
      </c>
      <c r="AB28" s="1083"/>
      <c r="AC28" s="1083"/>
      <c r="AD28" s="1083"/>
      <c r="AE28" s="1084"/>
      <c r="AF28" s="1085">
        <v>380</v>
      </c>
      <c r="AG28" s="1083"/>
      <c r="AH28" s="1083"/>
      <c r="AI28" s="1083"/>
      <c r="AJ28" s="1086"/>
      <c r="AK28" s="1087" t="s">
        <v>551</v>
      </c>
      <c r="AL28" s="1075"/>
      <c r="AM28" s="1075"/>
      <c r="AN28" s="1075"/>
      <c r="AO28" s="1075"/>
      <c r="AP28" s="1075" t="s">
        <v>551</v>
      </c>
      <c r="AQ28" s="1075"/>
      <c r="AR28" s="1075"/>
      <c r="AS28" s="1075"/>
      <c r="AT28" s="1075"/>
      <c r="AU28" s="1075" t="s">
        <v>551</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6906</v>
      </c>
      <c r="R29" s="1073"/>
      <c r="S29" s="1073"/>
      <c r="T29" s="1073"/>
      <c r="U29" s="1073"/>
      <c r="V29" s="1073">
        <v>6554</v>
      </c>
      <c r="W29" s="1073"/>
      <c r="X29" s="1073"/>
      <c r="Y29" s="1073"/>
      <c r="Z29" s="1073"/>
      <c r="AA29" s="1073">
        <v>353</v>
      </c>
      <c r="AB29" s="1073"/>
      <c r="AC29" s="1073"/>
      <c r="AD29" s="1073"/>
      <c r="AE29" s="1074"/>
      <c r="AF29" s="1048">
        <v>353</v>
      </c>
      <c r="AG29" s="1049"/>
      <c r="AH29" s="1049"/>
      <c r="AI29" s="1049"/>
      <c r="AJ29" s="1050"/>
      <c r="AK29" s="1009" t="s">
        <v>552</v>
      </c>
      <c r="AL29" s="1000"/>
      <c r="AM29" s="1000"/>
      <c r="AN29" s="1000"/>
      <c r="AO29" s="1000"/>
      <c r="AP29" s="1000" t="s">
        <v>551</v>
      </c>
      <c r="AQ29" s="1000"/>
      <c r="AR29" s="1000"/>
      <c r="AS29" s="1000"/>
      <c r="AT29" s="1000"/>
      <c r="AU29" s="1000" t="s">
        <v>552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739</v>
      </c>
      <c r="R30" s="1073"/>
      <c r="S30" s="1073"/>
      <c r="T30" s="1073"/>
      <c r="U30" s="1073"/>
      <c r="V30" s="1073">
        <v>737</v>
      </c>
      <c r="W30" s="1073"/>
      <c r="X30" s="1073"/>
      <c r="Y30" s="1073"/>
      <c r="Z30" s="1073"/>
      <c r="AA30" s="1073">
        <v>2</v>
      </c>
      <c r="AB30" s="1073"/>
      <c r="AC30" s="1073"/>
      <c r="AD30" s="1073"/>
      <c r="AE30" s="1074"/>
      <c r="AF30" s="1048">
        <v>2</v>
      </c>
      <c r="AG30" s="1049"/>
      <c r="AH30" s="1049"/>
      <c r="AI30" s="1049"/>
      <c r="AJ30" s="1050"/>
      <c r="AK30" s="1009" t="s">
        <v>552</v>
      </c>
      <c r="AL30" s="1000"/>
      <c r="AM30" s="1000"/>
      <c r="AN30" s="1000"/>
      <c r="AO30" s="1000"/>
      <c r="AP30" s="1000" t="s">
        <v>552</v>
      </c>
      <c r="AQ30" s="1000"/>
      <c r="AR30" s="1000"/>
      <c r="AS30" s="1000"/>
      <c r="AT30" s="1000"/>
      <c r="AU30" s="1000" t="s">
        <v>552</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249</v>
      </c>
      <c r="R31" s="1073"/>
      <c r="S31" s="1073"/>
      <c r="T31" s="1073"/>
      <c r="U31" s="1073"/>
      <c r="V31" s="1073">
        <v>249</v>
      </c>
      <c r="W31" s="1073"/>
      <c r="X31" s="1073"/>
      <c r="Y31" s="1073"/>
      <c r="Z31" s="1073"/>
      <c r="AA31" s="1073" t="s">
        <v>537</v>
      </c>
      <c r="AB31" s="1073"/>
      <c r="AC31" s="1073"/>
      <c r="AD31" s="1073"/>
      <c r="AE31" s="1074"/>
      <c r="AF31" s="1048" t="s">
        <v>112</v>
      </c>
      <c r="AG31" s="1049"/>
      <c r="AH31" s="1049"/>
      <c r="AI31" s="1049"/>
      <c r="AJ31" s="1050"/>
      <c r="AK31" s="1009" t="s">
        <v>551</v>
      </c>
      <c r="AL31" s="1000"/>
      <c r="AM31" s="1000"/>
      <c r="AN31" s="1000"/>
      <c r="AO31" s="1000"/>
      <c r="AP31" s="1000" t="s">
        <v>551</v>
      </c>
      <c r="AQ31" s="1000"/>
      <c r="AR31" s="1000"/>
      <c r="AS31" s="1000"/>
      <c r="AT31" s="1000"/>
      <c r="AU31" s="1000" t="s">
        <v>551</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29</v>
      </c>
      <c r="R32" s="1073"/>
      <c r="S32" s="1073"/>
      <c r="T32" s="1073"/>
      <c r="U32" s="1073"/>
      <c r="V32" s="1073">
        <v>27</v>
      </c>
      <c r="W32" s="1073"/>
      <c r="X32" s="1073"/>
      <c r="Y32" s="1073"/>
      <c r="Z32" s="1073"/>
      <c r="AA32" s="1073">
        <v>1</v>
      </c>
      <c r="AB32" s="1073"/>
      <c r="AC32" s="1073"/>
      <c r="AD32" s="1073"/>
      <c r="AE32" s="1074"/>
      <c r="AF32" s="1048">
        <v>1</v>
      </c>
      <c r="AG32" s="1049"/>
      <c r="AH32" s="1049"/>
      <c r="AI32" s="1049"/>
      <c r="AJ32" s="1050"/>
      <c r="AK32" s="1009" t="s">
        <v>551</v>
      </c>
      <c r="AL32" s="1000"/>
      <c r="AM32" s="1000"/>
      <c r="AN32" s="1000"/>
      <c r="AO32" s="1000"/>
      <c r="AP32" s="1000" t="s">
        <v>552</v>
      </c>
      <c r="AQ32" s="1000"/>
      <c r="AR32" s="1000"/>
      <c r="AS32" s="1000"/>
      <c r="AT32" s="1000"/>
      <c r="AU32" s="1000" t="s">
        <v>551</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567</v>
      </c>
      <c r="R33" s="1073"/>
      <c r="S33" s="1073"/>
      <c r="T33" s="1073"/>
      <c r="U33" s="1073"/>
      <c r="V33" s="1073">
        <v>451</v>
      </c>
      <c r="W33" s="1073"/>
      <c r="X33" s="1073"/>
      <c r="Y33" s="1073"/>
      <c r="Z33" s="1073"/>
      <c r="AA33" s="1073">
        <v>116</v>
      </c>
      <c r="AB33" s="1073"/>
      <c r="AC33" s="1073"/>
      <c r="AD33" s="1073"/>
      <c r="AE33" s="1074"/>
      <c r="AF33" s="1048">
        <v>327</v>
      </c>
      <c r="AG33" s="1049"/>
      <c r="AH33" s="1049"/>
      <c r="AI33" s="1049"/>
      <c r="AJ33" s="1050"/>
      <c r="AK33" s="1009">
        <v>66</v>
      </c>
      <c r="AL33" s="1000"/>
      <c r="AM33" s="1000"/>
      <c r="AN33" s="1000"/>
      <c r="AO33" s="1000"/>
      <c r="AP33" s="1000">
        <v>1472</v>
      </c>
      <c r="AQ33" s="1000"/>
      <c r="AR33" s="1000"/>
      <c r="AS33" s="1000"/>
      <c r="AT33" s="1000"/>
      <c r="AU33" s="1000">
        <v>468</v>
      </c>
      <c r="AV33" s="1000"/>
      <c r="AW33" s="1000"/>
      <c r="AX33" s="1000"/>
      <c r="AY33" s="1000"/>
      <c r="AZ33" s="1071"/>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2357</v>
      </c>
      <c r="R34" s="1073"/>
      <c r="S34" s="1073"/>
      <c r="T34" s="1073"/>
      <c r="U34" s="1073"/>
      <c r="V34" s="1073">
        <v>2322</v>
      </c>
      <c r="W34" s="1073"/>
      <c r="X34" s="1073"/>
      <c r="Y34" s="1073"/>
      <c r="Z34" s="1073"/>
      <c r="AA34" s="1073">
        <v>35</v>
      </c>
      <c r="AB34" s="1073"/>
      <c r="AC34" s="1073"/>
      <c r="AD34" s="1073"/>
      <c r="AE34" s="1074"/>
      <c r="AF34" s="1048">
        <v>10</v>
      </c>
      <c r="AG34" s="1049"/>
      <c r="AH34" s="1049"/>
      <c r="AI34" s="1049"/>
      <c r="AJ34" s="1050"/>
      <c r="AK34" s="1009">
        <v>1222</v>
      </c>
      <c r="AL34" s="1000"/>
      <c r="AM34" s="1000"/>
      <c r="AN34" s="1000"/>
      <c r="AO34" s="1000"/>
      <c r="AP34" s="1000">
        <v>15249</v>
      </c>
      <c r="AQ34" s="1000"/>
      <c r="AR34" s="1000"/>
      <c r="AS34" s="1000"/>
      <c r="AT34" s="1000"/>
      <c r="AU34" s="1000">
        <v>13572</v>
      </c>
      <c r="AV34" s="1000"/>
      <c r="AW34" s="1000"/>
      <c r="AX34" s="1000"/>
      <c r="AY34" s="1000"/>
      <c r="AZ34" s="1071"/>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315</v>
      </c>
      <c r="R35" s="1073"/>
      <c r="S35" s="1073"/>
      <c r="T35" s="1073"/>
      <c r="U35" s="1073"/>
      <c r="V35" s="1073">
        <v>313</v>
      </c>
      <c r="W35" s="1073"/>
      <c r="X35" s="1073"/>
      <c r="Y35" s="1073"/>
      <c r="Z35" s="1073"/>
      <c r="AA35" s="1073">
        <v>2</v>
      </c>
      <c r="AB35" s="1073"/>
      <c r="AC35" s="1073"/>
      <c r="AD35" s="1073"/>
      <c r="AE35" s="1074"/>
      <c r="AF35" s="1048">
        <v>2</v>
      </c>
      <c r="AG35" s="1049"/>
      <c r="AH35" s="1049"/>
      <c r="AI35" s="1049"/>
      <c r="AJ35" s="1050"/>
      <c r="AK35" s="1009">
        <v>252</v>
      </c>
      <c r="AL35" s="1000"/>
      <c r="AM35" s="1000"/>
      <c r="AN35" s="1000"/>
      <c r="AO35" s="1000"/>
      <c r="AP35" s="1000">
        <v>2322</v>
      </c>
      <c r="AQ35" s="1000"/>
      <c r="AR35" s="1000"/>
      <c r="AS35" s="1000"/>
      <c r="AT35" s="1000"/>
      <c r="AU35" s="1000">
        <v>2146</v>
      </c>
      <c r="AV35" s="1000"/>
      <c r="AW35" s="1000"/>
      <c r="AX35" s="1000"/>
      <c r="AY35" s="1000"/>
      <c r="AZ35" s="1071"/>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1076</v>
      </c>
      <c r="AG63" s="988"/>
      <c r="AH63" s="988"/>
      <c r="AI63" s="988"/>
      <c r="AJ63" s="1059"/>
      <c r="AK63" s="1060"/>
      <c r="AL63" s="992"/>
      <c r="AM63" s="992"/>
      <c r="AN63" s="992"/>
      <c r="AO63" s="992"/>
      <c r="AP63" s="988">
        <v>19043</v>
      </c>
      <c r="AQ63" s="988"/>
      <c r="AR63" s="988"/>
      <c r="AS63" s="988"/>
      <c r="AT63" s="988"/>
      <c r="AU63" s="988">
        <v>16186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396</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552</v>
      </c>
      <c r="AQ68" s="1011"/>
      <c r="AR68" s="1011"/>
      <c r="AS68" s="1011"/>
      <c r="AT68" s="1011"/>
      <c r="AU68" s="1011" t="s">
        <v>551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552</v>
      </c>
      <c r="AQ69" s="1000"/>
      <c r="AR69" s="1000"/>
      <c r="AS69" s="1000"/>
      <c r="AT69" s="1000"/>
      <c r="AU69" s="1000" t="s">
        <v>552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552</v>
      </c>
      <c r="AL70" s="1000"/>
      <c r="AM70" s="1000"/>
      <c r="AN70" s="1000"/>
      <c r="AO70" s="1000"/>
      <c r="AP70" s="1000" t="s">
        <v>552</v>
      </c>
      <c r="AQ70" s="1000"/>
      <c r="AR70" s="1000"/>
      <c r="AS70" s="1000"/>
      <c r="AT70" s="1000"/>
      <c r="AU70" s="1000" t="s">
        <v>551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551</v>
      </c>
      <c r="AL71" s="1000"/>
      <c r="AM71" s="1000"/>
      <c r="AN71" s="1000"/>
      <c r="AO71" s="1000"/>
      <c r="AP71" s="1000" t="s">
        <v>552</v>
      </c>
      <c r="AQ71" s="1000"/>
      <c r="AR71" s="1000"/>
      <c r="AS71" s="1000"/>
      <c r="AT71" s="1000"/>
      <c r="AU71" s="1000" t="s">
        <v>552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543</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552</v>
      </c>
      <c r="AQ72" s="1000"/>
      <c r="AR72" s="1000"/>
      <c r="AS72" s="1000"/>
      <c r="AT72" s="1000"/>
      <c r="AU72" s="1000" t="s">
        <v>552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544</v>
      </c>
      <c r="C73" s="1004"/>
      <c r="D73" s="1004"/>
      <c r="E73" s="1004"/>
      <c r="F73" s="1004"/>
      <c r="G73" s="1004"/>
      <c r="H73" s="1004"/>
      <c r="I73" s="1004"/>
      <c r="J73" s="1004"/>
      <c r="K73" s="1004"/>
      <c r="L73" s="1004"/>
      <c r="M73" s="1004"/>
      <c r="N73" s="1004"/>
      <c r="O73" s="1004"/>
      <c r="P73" s="1005"/>
      <c r="Q73" s="1006">
        <v>1554</v>
      </c>
      <c r="R73" s="1000"/>
      <c r="S73" s="1000"/>
      <c r="T73" s="1000"/>
      <c r="U73" s="1000"/>
      <c r="V73" s="1000">
        <v>1452</v>
      </c>
      <c r="W73" s="1000"/>
      <c r="X73" s="1000"/>
      <c r="Y73" s="1000"/>
      <c r="Z73" s="1000"/>
      <c r="AA73" s="1000">
        <v>101</v>
      </c>
      <c r="AB73" s="1000"/>
      <c r="AC73" s="1000"/>
      <c r="AD73" s="1000"/>
      <c r="AE73" s="1000"/>
      <c r="AF73" s="1000">
        <v>102</v>
      </c>
      <c r="AG73" s="1000"/>
      <c r="AH73" s="1000"/>
      <c r="AI73" s="1000"/>
      <c r="AJ73" s="1000"/>
      <c r="AK73" s="1000" t="s">
        <v>552</v>
      </c>
      <c r="AL73" s="1000"/>
      <c r="AM73" s="1000"/>
      <c r="AN73" s="1000"/>
      <c r="AO73" s="1000"/>
      <c r="AP73" s="1000">
        <v>1098</v>
      </c>
      <c r="AQ73" s="1000"/>
      <c r="AR73" s="1000"/>
      <c r="AS73" s="1000"/>
      <c r="AT73" s="1000"/>
      <c r="AU73" s="1000">
        <v>1098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545</v>
      </c>
      <c r="C74" s="1004"/>
      <c r="D74" s="1004"/>
      <c r="E74" s="1004"/>
      <c r="F74" s="1004"/>
      <c r="G74" s="1004"/>
      <c r="H74" s="1004"/>
      <c r="I74" s="1004"/>
      <c r="J74" s="1004"/>
      <c r="K74" s="1004"/>
      <c r="L74" s="1004"/>
      <c r="M74" s="1004"/>
      <c r="N74" s="1004"/>
      <c r="O74" s="1004"/>
      <c r="P74" s="1005"/>
      <c r="Q74" s="1006">
        <v>680</v>
      </c>
      <c r="R74" s="1000"/>
      <c r="S74" s="1000"/>
      <c r="T74" s="1000"/>
      <c r="U74" s="1000"/>
      <c r="V74" s="1000">
        <v>625</v>
      </c>
      <c r="W74" s="1000"/>
      <c r="X74" s="1000"/>
      <c r="Y74" s="1000"/>
      <c r="Z74" s="1000"/>
      <c r="AA74" s="1000">
        <v>55</v>
      </c>
      <c r="AB74" s="1000"/>
      <c r="AC74" s="1000"/>
      <c r="AD74" s="1000"/>
      <c r="AE74" s="1000"/>
      <c r="AF74" s="1000">
        <v>55</v>
      </c>
      <c r="AG74" s="1000"/>
      <c r="AH74" s="1000"/>
      <c r="AI74" s="1000"/>
      <c r="AJ74" s="1000"/>
      <c r="AK74" s="1000" t="s">
        <v>551</v>
      </c>
      <c r="AL74" s="1000"/>
      <c r="AM74" s="1000"/>
      <c r="AN74" s="1000"/>
      <c r="AO74" s="1000"/>
      <c r="AP74" s="1000">
        <v>471</v>
      </c>
      <c r="AQ74" s="1000"/>
      <c r="AR74" s="1000"/>
      <c r="AS74" s="1000"/>
      <c r="AT74" s="1000"/>
      <c r="AU74" s="1000">
        <v>251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546</v>
      </c>
      <c r="C75" s="1004"/>
      <c r="D75" s="1004"/>
      <c r="E75" s="1004"/>
      <c r="F75" s="1004"/>
      <c r="G75" s="1004"/>
      <c r="H75" s="1004"/>
      <c r="I75" s="1004"/>
      <c r="J75" s="1004"/>
      <c r="K75" s="1004"/>
      <c r="L75" s="1004"/>
      <c r="M75" s="1004"/>
      <c r="N75" s="1004"/>
      <c r="O75" s="1004"/>
      <c r="P75" s="1005"/>
      <c r="Q75" s="1007">
        <v>850</v>
      </c>
      <c r="R75" s="1008"/>
      <c r="S75" s="1008"/>
      <c r="T75" s="1008"/>
      <c r="U75" s="1009"/>
      <c r="V75" s="1010">
        <v>787</v>
      </c>
      <c r="W75" s="1008"/>
      <c r="X75" s="1008"/>
      <c r="Y75" s="1008"/>
      <c r="Z75" s="1009"/>
      <c r="AA75" s="1010">
        <v>63</v>
      </c>
      <c r="AB75" s="1008"/>
      <c r="AC75" s="1008"/>
      <c r="AD75" s="1008"/>
      <c r="AE75" s="1009"/>
      <c r="AF75" s="1010">
        <v>48</v>
      </c>
      <c r="AG75" s="1008"/>
      <c r="AH75" s="1008"/>
      <c r="AI75" s="1008"/>
      <c r="AJ75" s="1009"/>
      <c r="AK75" s="1010" t="s">
        <v>552</v>
      </c>
      <c r="AL75" s="1008"/>
      <c r="AM75" s="1008"/>
      <c r="AN75" s="1008"/>
      <c r="AO75" s="1009"/>
      <c r="AP75" s="1010" t="s">
        <v>551</v>
      </c>
      <c r="AQ75" s="1008"/>
      <c r="AR75" s="1008"/>
      <c r="AS75" s="1008"/>
      <c r="AT75" s="1009"/>
      <c r="AU75" s="1010" t="s">
        <v>552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547</v>
      </c>
      <c r="C76" s="1004"/>
      <c r="D76" s="1004"/>
      <c r="E76" s="1004"/>
      <c r="F76" s="1004"/>
      <c r="G76" s="1004"/>
      <c r="H76" s="1004"/>
      <c r="I76" s="1004"/>
      <c r="J76" s="1004"/>
      <c r="K76" s="1004"/>
      <c r="L76" s="1004"/>
      <c r="M76" s="1004"/>
      <c r="N76" s="1004"/>
      <c r="O76" s="1004"/>
      <c r="P76" s="1005"/>
      <c r="Q76" s="1007">
        <v>674</v>
      </c>
      <c r="R76" s="1008"/>
      <c r="S76" s="1008"/>
      <c r="T76" s="1008"/>
      <c r="U76" s="1009"/>
      <c r="V76" s="1010">
        <v>609</v>
      </c>
      <c r="W76" s="1008"/>
      <c r="X76" s="1008"/>
      <c r="Y76" s="1008"/>
      <c r="Z76" s="1009"/>
      <c r="AA76" s="1010">
        <v>66</v>
      </c>
      <c r="AB76" s="1008"/>
      <c r="AC76" s="1008"/>
      <c r="AD76" s="1008"/>
      <c r="AE76" s="1009"/>
      <c r="AF76" s="1010">
        <v>66</v>
      </c>
      <c r="AG76" s="1008"/>
      <c r="AH76" s="1008"/>
      <c r="AI76" s="1008"/>
      <c r="AJ76" s="1009"/>
      <c r="AK76" s="1010" t="s">
        <v>552</v>
      </c>
      <c r="AL76" s="1008"/>
      <c r="AM76" s="1008"/>
      <c r="AN76" s="1008"/>
      <c r="AO76" s="1009"/>
      <c r="AP76" s="1010" t="s">
        <v>551</v>
      </c>
      <c r="AQ76" s="1008"/>
      <c r="AR76" s="1008"/>
      <c r="AS76" s="1008"/>
      <c r="AT76" s="1009"/>
      <c r="AU76" s="1010" t="s">
        <v>551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548</v>
      </c>
      <c r="C77" s="1004"/>
      <c r="D77" s="1004"/>
      <c r="E77" s="1004"/>
      <c r="F77" s="1004"/>
      <c r="G77" s="1004"/>
      <c r="H77" s="1004"/>
      <c r="I77" s="1004"/>
      <c r="J77" s="1004"/>
      <c r="K77" s="1004"/>
      <c r="L77" s="1004"/>
      <c r="M77" s="1004"/>
      <c r="N77" s="1004"/>
      <c r="O77" s="1004"/>
      <c r="P77" s="1005"/>
      <c r="Q77" s="1007">
        <v>236</v>
      </c>
      <c r="R77" s="1008"/>
      <c r="S77" s="1008"/>
      <c r="T77" s="1008"/>
      <c r="U77" s="1009"/>
      <c r="V77" s="1010">
        <v>202</v>
      </c>
      <c r="W77" s="1008"/>
      <c r="X77" s="1008"/>
      <c r="Y77" s="1008"/>
      <c r="Z77" s="1009"/>
      <c r="AA77" s="1010">
        <v>34</v>
      </c>
      <c r="AB77" s="1008"/>
      <c r="AC77" s="1008"/>
      <c r="AD77" s="1008"/>
      <c r="AE77" s="1009"/>
      <c r="AF77" s="1010">
        <v>34</v>
      </c>
      <c r="AG77" s="1008"/>
      <c r="AH77" s="1008"/>
      <c r="AI77" s="1008"/>
      <c r="AJ77" s="1009"/>
      <c r="AK77" s="1010" t="s">
        <v>552</v>
      </c>
      <c r="AL77" s="1008"/>
      <c r="AM77" s="1008"/>
      <c r="AN77" s="1008"/>
      <c r="AO77" s="1009"/>
      <c r="AP77" s="1010" t="s">
        <v>551</v>
      </c>
      <c r="AQ77" s="1008"/>
      <c r="AR77" s="1008"/>
      <c r="AS77" s="1008"/>
      <c r="AT77" s="1009"/>
      <c r="AU77" s="1010" t="s">
        <v>553</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6978</v>
      </c>
      <c r="AG88" s="988"/>
      <c r="AH88" s="988"/>
      <c r="AI88" s="988"/>
      <c r="AJ88" s="988"/>
      <c r="AK88" s="992"/>
      <c r="AL88" s="992"/>
      <c r="AM88" s="992"/>
      <c r="AN88" s="992"/>
      <c r="AO88" s="992"/>
      <c r="AP88" s="988">
        <v>1570</v>
      </c>
      <c r="AQ88" s="988"/>
      <c r="AR88" s="988"/>
      <c r="AS88" s="988"/>
      <c r="AT88" s="988"/>
      <c r="AU88" s="988">
        <v>1349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v>
      </c>
      <c r="CS102" s="980"/>
      <c r="CT102" s="980"/>
      <c r="CU102" s="980"/>
      <c r="CV102" s="981"/>
      <c r="CW102" s="979">
        <v>5</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289</v>
      </c>
      <c r="AG109" s="923"/>
      <c r="AH109" s="923"/>
      <c r="AI109" s="923"/>
      <c r="AJ109" s="924"/>
      <c r="AK109" s="925" t="s">
        <v>288</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289</v>
      </c>
      <c r="BW109" s="923"/>
      <c r="BX109" s="923"/>
      <c r="BY109" s="923"/>
      <c r="BZ109" s="924"/>
      <c r="CA109" s="925" t="s">
        <v>288</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289</v>
      </c>
      <c r="DM109" s="923"/>
      <c r="DN109" s="923"/>
      <c r="DO109" s="923"/>
      <c r="DP109" s="924"/>
      <c r="DQ109" s="925" t="s">
        <v>288</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2842287</v>
      </c>
      <c r="AB110" s="916"/>
      <c r="AC110" s="916"/>
      <c r="AD110" s="916"/>
      <c r="AE110" s="917"/>
      <c r="AF110" s="918">
        <v>2839315</v>
      </c>
      <c r="AG110" s="916"/>
      <c r="AH110" s="916"/>
      <c r="AI110" s="916"/>
      <c r="AJ110" s="917"/>
      <c r="AK110" s="918">
        <v>2711490</v>
      </c>
      <c r="AL110" s="916"/>
      <c r="AM110" s="916"/>
      <c r="AN110" s="916"/>
      <c r="AO110" s="917"/>
      <c r="AP110" s="919">
        <v>17.600000000000001</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29296730</v>
      </c>
      <c r="BR110" s="863"/>
      <c r="BS110" s="863"/>
      <c r="BT110" s="863"/>
      <c r="BU110" s="863"/>
      <c r="BV110" s="863">
        <v>29824108</v>
      </c>
      <c r="BW110" s="863"/>
      <c r="BX110" s="863"/>
      <c r="BY110" s="863"/>
      <c r="BZ110" s="863"/>
      <c r="CA110" s="863">
        <v>29927390</v>
      </c>
      <c r="CB110" s="863"/>
      <c r="CC110" s="863"/>
      <c r="CD110" s="863"/>
      <c r="CE110" s="863"/>
      <c r="CF110" s="887">
        <v>194.1</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826252</v>
      </c>
      <c r="BR111" s="835"/>
      <c r="BS111" s="835"/>
      <c r="BT111" s="835"/>
      <c r="BU111" s="835"/>
      <c r="BV111" s="835">
        <v>683279</v>
      </c>
      <c r="BW111" s="835"/>
      <c r="BX111" s="835"/>
      <c r="BY111" s="835"/>
      <c r="BZ111" s="835"/>
      <c r="CA111" s="835">
        <v>594426</v>
      </c>
      <c r="CB111" s="835"/>
      <c r="CC111" s="835"/>
      <c r="CD111" s="835"/>
      <c r="CE111" s="835"/>
      <c r="CF111" s="896">
        <v>3.9</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20000</v>
      </c>
      <c r="AB112" s="798"/>
      <c r="AC112" s="798"/>
      <c r="AD112" s="798"/>
      <c r="AE112" s="799"/>
      <c r="AF112" s="800">
        <v>23333</v>
      </c>
      <c r="AG112" s="798"/>
      <c r="AH112" s="798"/>
      <c r="AI112" s="798"/>
      <c r="AJ112" s="799"/>
      <c r="AK112" s="800">
        <v>20000</v>
      </c>
      <c r="AL112" s="798"/>
      <c r="AM112" s="798"/>
      <c r="AN112" s="798"/>
      <c r="AO112" s="799"/>
      <c r="AP112" s="845">
        <v>0.1</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17625423</v>
      </c>
      <c r="BR112" s="835"/>
      <c r="BS112" s="835"/>
      <c r="BT112" s="835"/>
      <c r="BU112" s="835"/>
      <c r="BV112" s="835">
        <v>17236674</v>
      </c>
      <c r="BW112" s="835"/>
      <c r="BX112" s="835"/>
      <c r="BY112" s="835"/>
      <c r="BZ112" s="835"/>
      <c r="CA112" s="835">
        <v>16185531</v>
      </c>
      <c r="CB112" s="835"/>
      <c r="CC112" s="835"/>
      <c r="CD112" s="835"/>
      <c r="CE112" s="835"/>
      <c r="CF112" s="896">
        <v>105</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545311</v>
      </c>
      <c r="DH112" s="835"/>
      <c r="DI112" s="835"/>
      <c r="DJ112" s="835"/>
      <c r="DK112" s="835"/>
      <c r="DL112" s="835">
        <v>493288</v>
      </c>
      <c r="DM112" s="835"/>
      <c r="DN112" s="835"/>
      <c r="DO112" s="835"/>
      <c r="DP112" s="835"/>
      <c r="DQ112" s="835">
        <v>446489</v>
      </c>
      <c r="DR112" s="835"/>
      <c r="DS112" s="835"/>
      <c r="DT112" s="835"/>
      <c r="DU112" s="835"/>
      <c r="DV112" s="812">
        <v>2.9</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1454969</v>
      </c>
      <c r="AB113" s="944"/>
      <c r="AC113" s="944"/>
      <c r="AD113" s="944"/>
      <c r="AE113" s="945"/>
      <c r="AF113" s="946">
        <v>1445085</v>
      </c>
      <c r="AG113" s="944"/>
      <c r="AH113" s="944"/>
      <c r="AI113" s="944"/>
      <c r="AJ113" s="945"/>
      <c r="AK113" s="946">
        <v>1392391</v>
      </c>
      <c r="AL113" s="944"/>
      <c r="AM113" s="944"/>
      <c r="AN113" s="944"/>
      <c r="AO113" s="945"/>
      <c r="AP113" s="947">
        <v>9</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501502</v>
      </c>
      <c r="BR113" s="835"/>
      <c r="BS113" s="835"/>
      <c r="BT113" s="835"/>
      <c r="BU113" s="835"/>
      <c r="BV113" s="835">
        <v>376993</v>
      </c>
      <c r="BW113" s="835"/>
      <c r="BX113" s="835"/>
      <c r="BY113" s="835"/>
      <c r="BZ113" s="835"/>
      <c r="CA113" s="835">
        <v>1349118</v>
      </c>
      <c r="CB113" s="835"/>
      <c r="CC113" s="835"/>
      <c r="CD113" s="835"/>
      <c r="CE113" s="835"/>
      <c r="CF113" s="896">
        <v>8.6999999999999993</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11733</v>
      </c>
      <c r="DH113" s="798"/>
      <c r="DI113" s="798"/>
      <c r="DJ113" s="798"/>
      <c r="DK113" s="799"/>
      <c r="DL113" s="800">
        <v>6375</v>
      </c>
      <c r="DM113" s="798"/>
      <c r="DN113" s="798"/>
      <c r="DO113" s="798"/>
      <c r="DP113" s="799"/>
      <c r="DQ113" s="800">
        <v>2661</v>
      </c>
      <c r="DR113" s="798"/>
      <c r="DS113" s="798"/>
      <c r="DT113" s="798"/>
      <c r="DU113" s="799"/>
      <c r="DV113" s="845">
        <v>0</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127096</v>
      </c>
      <c r="AB114" s="798"/>
      <c r="AC114" s="798"/>
      <c r="AD114" s="798"/>
      <c r="AE114" s="799"/>
      <c r="AF114" s="800">
        <v>131371</v>
      </c>
      <c r="AG114" s="798"/>
      <c r="AH114" s="798"/>
      <c r="AI114" s="798"/>
      <c r="AJ114" s="799"/>
      <c r="AK114" s="800">
        <v>135390</v>
      </c>
      <c r="AL114" s="798"/>
      <c r="AM114" s="798"/>
      <c r="AN114" s="798"/>
      <c r="AO114" s="799"/>
      <c r="AP114" s="845">
        <v>0.9</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5915726</v>
      </c>
      <c r="BR114" s="835"/>
      <c r="BS114" s="835"/>
      <c r="BT114" s="835"/>
      <c r="BU114" s="835"/>
      <c r="BV114" s="835">
        <v>5514904</v>
      </c>
      <c r="BW114" s="835"/>
      <c r="BX114" s="835"/>
      <c r="BY114" s="835"/>
      <c r="BZ114" s="835"/>
      <c r="CA114" s="835">
        <v>5553155</v>
      </c>
      <c r="CB114" s="835"/>
      <c r="CC114" s="835"/>
      <c r="CD114" s="835"/>
      <c r="CE114" s="835"/>
      <c r="CF114" s="896">
        <v>36</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161461</v>
      </c>
      <c r="AB115" s="944"/>
      <c r="AC115" s="944"/>
      <c r="AD115" s="944"/>
      <c r="AE115" s="945"/>
      <c r="AF115" s="946">
        <v>144906</v>
      </c>
      <c r="AG115" s="944"/>
      <c r="AH115" s="944"/>
      <c r="AI115" s="944"/>
      <c r="AJ115" s="945"/>
      <c r="AK115" s="946">
        <v>128433</v>
      </c>
      <c r="AL115" s="944"/>
      <c r="AM115" s="944"/>
      <c r="AN115" s="944"/>
      <c r="AO115" s="945"/>
      <c r="AP115" s="947">
        <v>0.8</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v>11236</v>
      </c>
      <c r="CB115" s="835"/>
      <c r="CC115" s="835"/>
      <c r="CD115" s="835"/>
      <c r="CE115" s="835"/>
      <c r="CF115" s="896">
        <v>0.1</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v>62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4605813</v>
      </c>
      <c r="AB117" s="930"/>
      <c r="AC117" s="930"/>
      <c r="AD117" s="930"/>
      <c r="AE117" s="931"/>
      <c r="AF117" s="932">
        <v>4584072</v>
      </c>
      <c r="AG117" s="930"/>
      <c r="AH117" s="930"/>
      <c r="AI117" s="930"/>
      <c r="AJ117" s="931"/>
      <c r="AK117" s="932">
        <v>4387704</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289</v>
      </c>
      <c r="AG118" s="923"/>
      <c r="AH118" s="923"/>
      <c r="AI118" s="923"/>
      <c r="AJ118" s="924"/>
      <c r="AK118" s="925" t="s">
        <v>288</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54165633</v>
      </c>
      <c r="BR119" s="866"/>
      <c r="BS119" s="866"/>
      <c r="BT119" s="866"/>
      <c r="BU119" s="866"/>
      <c r="BV119" s="866">
        <v>53635958</v>
      </c>
      <c r="BW119" s="866"/>
      <c r="BX119" s="866"/>
      <c r="BY119" s="866"/>
      <c r="BZ119" s="866"/>
      <c r="CA119" s="866">
        <v>53620856</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269208</v>
      </c>
      <c r="DH119" s="781"/>
      <c r="DI119" s="781"/>
      <c r="DJ119" s="781"/>
      <c r="DK119" s="782"/>
      <c r="DL119" s="783">
        <v>183616</v>
      </c>
      <c r="DM119" s="781"/>
      <c r="DN119" s="781"/>
      <c r="DO119" s="781"/>
      <c r="DP119" s="782"/>
      <c r="DQ119" s="783">
        <v>145276</v>
      </c>
      <c r="DR119" s="781"/>
      <c r="DS119" s="781"/>
      <c r="DT119" s="781"/>
      <c r="DU119" s="782"/>
      <c r="DV119" s="869">
        <v>0.9</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10469972</v>
      </c>
      <c r="BR120" s="863"/>
      <c r="BS120" s="863"/>
      <c r="BT120" s="863"/>
      <c r="BU120" s="863"/>
      <c r="BV120" s="863">
        <v>9670432</v>
      </c>
      <c r="BW120" s="863"/>
      <c r="BX120" s="863"/>
      <c r="BY120" s="863"/>
      <c r="BZ120" s="863"/>
      <c r="CA120" s="863">
        <v>10882252</v>
      </c>
      <c r="CB120" s="863"/>
      <c r="CC120" s="863"/>
      <c r="CD120" s="863"/>
      <c r="CE120" s="863"/>
      <c r="CF120" s="887">
        <v>70.599999999999994</v>
      </c>
      <c r="CG120" s="888"/>
      <c r="CH120" s="888"/>
      <c r="CI120" s="888"/>
      <c r="CJ120" s="888"/>
      <c r="CK120" s="889" t="s">
        <v>441</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14326924</v>
      </c>
      <c r="DH120" s="863"/>
      <c r="DI120" s="863"/>
      <c r="DJ120" s="863"/>
      <c r="DK120" s="863"/>
      <c r="DL120" s="863">
        <v>13933773</v>
      </c>
      <c r="DM120" s="863"/>
      <c r="DN120" s="863"/>
      <c r="DO120" s="863"/>
      <c r="DP120" s="863"/>
      <c r="DQ120" s="863">
        <v>13571793</v>
      </c>
      <c r="DR120" s="863"/>
      <c r="DS120" s="863"/>
      <c r="DT120" s="863"/>
      <c r="DU120" s="863"/>
      <c r="DV120" s="864">
        <v>88</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64320</v>
      </c>
      <c r="AB121" s="798"/>
      <c r="AC121" s="798"/>
      <c r="AD121" s="798"/>
      <c r="AE121" s="799"/>
      <c r="AF121" s="800">
        <v>58023</v>
      </c>
      <c r="AG121" s="798"/>
      <c r="AH121" s="798"/>
      <c r="AI121" s="798"/>
      <c r="AJ121" s="799"/>
      <c r="AK121" s="800">
        <v>50849</v>
      </c>
      <c r="AL121" s="798"/>
      <c r="AM121" s="798"/>
      <c r="AN121" s="798"/>
      <c r="AO121" s="799"/>
      <c r="AP121" s="845">
        <v>0.3</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4855905</v>
      </c>
      <c r="BR121" s="835"/>
      <c r="BS121" s="835"/>
      <c r="BT121" s="835"/>
      <c r="BU121" s="835"/>
      <c r="BV121" s="835">
        <v>4990122</v>
      </c>
      <c r="BW121" s="835"/>
      <c r="BX121" s="835"/>
      <c r="BY121" s="835"/>
      <c r="BZ121" s="835"/>
      <c r="CA121" s="835">
        <v>5096419</v>
      </c>
      <c r="CB121" s="835"/>
      <c r="CC121" s="835"/>
      <c r="CD121" s="835"/>
      <c r="CE121" s="835"/>
      <c r="CF121" s="896">
        <v>33</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2367138</v>
      </c>
      <c r="DH121" s="835"/>
      <c r="DI121" s="835"/>
      <c r="DJ121" s="835"/>
      <c r="DK121" s="835"/>
      <c r="DL121" s="835">
        <v>2269053</v>
      </c>
      <c r="DM121" s="835"/>
      <c r="DN121" s="835"/>
      <c r="DO121" s="835"/>
      <c r="DP121" s="835"/>
      <c r="DQ121" s="835">
        <v>2145639</v>
      </c>
      <c r="DR121" s="835"/>
      <c r="DS121" s="835"/>
      <c r="DT121" s="835"/>
      <c r="DU121" s="835"/>
      <c r="DV121" s="812">
        <v>13.9</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31183240</v>
      </c>
      <c r="BR122" s="866"/>
      <c r="BS122" s="866"/>
      <c r="BT122" s="866"/>
      <c r="BU122" s="866"/>
      <c r="BV122" s="866">
        <v>31285153</v>
      </c>
      <c r="BW122" s="866"/>
      <c r="BX122" s="866"/>
      <c r="BY122" s="866"/>
      <c r="BZ122" s="866"/>
      <c r="CA122" s="866">
        <v>30412594</v>
      </c>
      <c r="CB122" s="866"/>
      <c r="CC122" s="866"/>
      <c r="CD122" s="866"/>
      <c r="CE122" s="866"/>
      <c r="CF122" s="867">
        <v>197.2</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548661</v>
      </c>
      <c r="DH122" s="835"/>
      <c r="DI122" s="835"/>
      <c r="DJ122" s="835"/>
      <c r="DK122" s="835"/>
      <c r="DL122" s="835">
        <v>521548</v>
      </c>
      <c r="DM122" s="835"/>
      <c r="DN122" s="835"/>
      <c r="DO122" s="835"/>
      <c r="DP122" s="835"/>
      <c r="DQ122" s="835">
        <v>468099</v>
      </c>
      <c r="DR122" s="835"/>
      <c r="DS122" s="835"/>
      <c r="DT122" s="835"/>
      <c r="DU122" s="835"/>
      <c r="DV122" s="812">
        <v>3</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445</v>
      </c>
      <c r="BP123" s="899"/>
      <c r="BQ123" s="853">
        <v>46509117</v>
      </c>
      <c r="BR123" s="854"/>
      <c r="BS123" s="854"/>
      <c r="BT123" s="854"/>
      <c r="BU123" s="854"/>
      <c r="BV123" s="854">
        <v>45945707</v>
      </c>
      <c r="BW123" s="854"/>
      <c r="BX123" s="854"/>
      <c r="BY123" s="854"/>
      <c r="BZ123" s="854"/>
      <c r="CA123" s="854">
        <v>46391265</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50.4</v>
      </c>
      <c r="BR124" s="852"/>
      <c r="BS124" s="852"/>
      <c r="BT124" s="852"/>
      <c r="BU124" s="852"/>
      <c r="BV124" s="852">
        <v>49.2</v>
      </c>
      <c r="BW124" s="852"/>
      <c r="BX124" s="852"/>
      <c r="BY124" s="852"/>
      <c r="BZ124" s="852"/>
      <c r="CA124" s="852">
        <v>46.8</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382700</v>
      </c>
      <c r="DH124" s="781"/>
      <c r="DI124" s="781"/>
      <c r="DJ124" s="781"/>
      <c r="DK124" s="782"/>
      <c r="DL124" s="783">
        <v>512300</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97141</v>
      </c>
      <c r="AB126" s="798"/>
      <c r="AC126" s="798"/>
      <c r="AD126" s="798"/>
      <c r="AE126" s="799"/>
      <c r="AF126" s="800">
        <v>86883</v>
      </c>
      <c r="AG126" s="798"/>
      <c r="AH126" s="798"/>
      <c r="AI126" s="798"/>
      <c r="AJ126" s="799"/>
      <c r="AK126" s="800">
        <v>77584</v>
      </c>
      <c r="AL126" s="798"/>
      <c r="AM126" s="798"/>
      <c r="AN126" s="798"/>
      <c r="AO126" s="799"/>
      <c r="AP126" s="845">
        <v>0.5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463103</v>
      </c>
      <c r="AB128" s="819"/>
      <c r="AC128" s="819"/>
      <c r="AD128" s="819"/>
      <c r="AE128" s="820"/>
      <c r="AF128" s="821">
        <v>411171</v>
      </c>
      <c r="AG128" s="819"/>
      <c r="AH128" s="819"/>
      <c r="AI128" s="819"/>
      <c r="AJ128" s="820"/>
      <c r="AK128" s="821">
        <v>430709</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12.59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v>11236</v>
      </c>
      <c r="DR128" s="809"/>
      <c r="DS128" s="809"/>
      <c r="DT128" s="809"/>
      <c r="DU128" s="809"/>
      <c r="DV128" s="810">
        <v>0.1</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17913797</v>
      </c>
      <c r="AB129" s="798"/>
      <c r="AC129" s="798"/>
      <c r="AD129" s="798"/>
      <c r="AE129" s="799"/>
      <c r="AF129" s="800">
        <v>18238765</v>
      </c>
      <c r="AG129" s="798"/>
      <c r="AH129" s="798"/>
      <c r="AI129" s="798"/>
      <c r="AJ129" s="799"/>
      <c r="AK129" s="800">
        <v>17972698</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17.59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2734225</v>
      </c>
      <c r="AB130" s="798"/>
      <c r="AC130" s="798"/>
      <c r="AD130" s="798"/>
      <c r="AE130" s="799"/>
      <c r="AF130" s="800">
        <v>2629462</v>
      </c>
      <c r="AG130" s="798"/>
      <c r="AH130" s="798"/>
      <c r="AI130" s="798"/>
      <c r="AJ130" s="799"/>
      <c r="AK130" s="800">
        <v>2551229</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9.4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15179572</v>
      </c>
      <c r="AB131" s="781"/>
      <c r="AC131" s="781"/>
      <c r="AD131" s="781"/>
      <c r="AE131" s="782"/>
      <c r="AF131" s="783">
        <v>15609303</v>
      </c>
      <c r="AG131" s="781"/>
      <c r="AH131" s="781"/>
      <c r="AI131" s="781"/>
      <c r="AJ131" s="782"/>
      <c r="AK131" s="783">
        <v>15421469</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46.8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9.2788189279999997</v>
      </c>
      <c r="AB132" s="761"/>
      <c r="AC132" s="761"/>
      <c r="AD132" s="761"/>
      <c r="AE132" s="762"/>
      <c r="AF132" s="763">
        <v>9.8879431069999999</v>
      </c>
      <c r="AG132" s="761"/>
      <c r="AH132" s="761"/>
      <c r="AI132" s="761"/>
      <c r="AJ132" s="762"/>
      <c r="AK132" s="763">
        <v>9.1156426150000005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10</v>
      </c>
      <c r="AB133" s="740"/>
      <c r="AC133" s="740"/>
      <c r="AD133" s="740"/>
      <c r="AE133" s="741"/>
      <c r="AF133" s="739">
        <v>9.4</v>
      </c>
      <c r="AG133" s="740"/>
      <c r="AH133" s="740"/>
      <c r="AI133" s="740"/>
      <c r="AJ133" s="741"/>
      <c r="AK133" s="739">
        <v>9.4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16" zoomScale="75" zoomScaleNormal="85" zoomScaleSheetLayoutView="75" workbookViewId="0">
      <selection activeCell="B6" sqref="B6:K8"/>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election activeCell="B6" sqref="B6:K8"/>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election activeCell="B6" sqref="B6:K8"/>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4845708</v>
      </c>
      <c r="L9" s="266">
        <v>63121</v>
      </c>
      <c r="M9" s="267">
        <v>72433</v>
      </c>
      <c r="N9" s="268">
        <v>-12.9</v>
      </c>
    </row>
    <row r="10" spans="1:16" x14ac:dyDescent="0.15">
      <c r="A10" s="250"/>
      <c r="B10" s="246"/>
      <c r="C10" s="246"/>
      <c r="D10" s="246"/>
      <c r="E10" s="246"/>
      <c r="F10" s="246"/>
      <c r="G10" s="1166" t="s">
        <v>479</v>
      </c>
      <c r="H10" s="1167"/>
      <c r="I10" s="1167"/>
      <c r="J10" s="1168"/>
      <c r="K10" s="269">
        <v>49106</v>
      </c>
      <c r="L10" s="270">
        <v>640</v>
      </c>
      <c r="M10" s="271">
        <v>5807</v>
      </c>
      <c r="N10" s="272">
        <v>-89</v>
      </c>
    </row>
    <row r="11" spans="1:16" ht="13.5" customHeight="1" x14ac:dyDescent="0.15">
      <c r="A11" s="250"/>
      <c r="B11" s="246"/>
      <c r="C11" s="246"/>
      <c r="D11" s="246"/>
      <c r="E11" s="246"/>
      <c r="F11" s="246"/>
      <c r="G11" s="1166" t="s">
        <v>480</v>
      </c>
      <c r="H11" s="1167"/>
      <c r="I11" s="1167"/>
      <c r="J11" s="1168"/>
      <c r="K11" s="269">
        <v>126469</v>
      </c>
      <c r="L11" s="270">
        <v>1647</v>
      </c>
      <c r="M11" s="271">
        <v>5465</v>
      </c>
      <c r="N11" s="272">
        <v>-69.900000000000006</v>
      </c>
    </row>
    <row r="12" spans="1:16" ht="13.5" customHeight="1" x14ac:dyDescent="0.15">
      <c r="A12" s="250"/>
      <c r="B12" s="246"/>
      <c r="C12" s="246"/>
      <c r="D12" s="246"/>
      <c r="E12" s="246"/>
      <c r="F12" s="246"/>
      <c r="G12" s="1166" t="s">
        <v>481</v>
      </c>
      <c r="H12" s="1167"/>
      <c r="I12" s="1167"/>
      <c r="J12" s="1168"/>
      <c r="K12" s="269" t="s">
        <v>482</v>
      </c>
      <c r="L12" s="270" t="s">
        <v>482</v>
      </c>
      <c r="M12" s="271">
        <v>1191</v>
      </c>
      <c r="N12" s="272" t="s">
        <v>482</v>
      </c>
    </row>
    <row r="13" spans="1:16" ht="13.5" customHeight="1" x14ac:dyDescent="0.15">
      <c r="A13" s="250"/>
      <c r="B13" s="246"/>
      <c r="C13" s="246"/>
      <c r="D13" s="246"/>
      <c r="E13" s="246"/>
      <c r="F13" s="246"/>
      <c r="G13" s="1166" t="s">
        <v>483</v>
      </c>
      <c r="H13" s="1167"/>
      <c r="I13" s="1167"/>
      <c r="J13" s="1168"/>
      <c r="K13" s="269" t="s">
        <v>482</v>
      </c>
      <c r="L13" s="270" t="s">
        <v>482</v>
      </c>
      <c r="M13" s="271">
        <v>3</v>
      </c>
      <c r="N13" s="272" t="s">
        <v>482</v>
      </c>
    </row>
    <row r="14" spans="1:16" ht="13.5" customHeight="1" x14ac:dyDescent="0.15">
      <c r="A14" s="250"/>
      <c r="B14" s="246"/>
      <c r="C14" s="246"/>
      <c r="D14" s="246"/>
      <c r="E14" s="246"/>
      <c r="F14" s="246"/>
      <c r="G14" s="1166" t="s">
        <v>484</v>
      </c>
      <c r="H14" s="1167"/>
      <c r="I14" s="1167"/>
      <c r="J14" s="1168"/>
      <c r="K14" s="269">
        <v>311015</v>
      </c>
      <c r="L14" s="270">
        <v>4051</v>
      </c>
      <c r="M14" s="271">
        <v>3078</v>
      </c>
      <c r="N14" s="272">
        <v>31.6</v>
      </c>
    </row>
    <row r="15" spans="1:16" ht="13.5" customHeight="1" x14ac:dyDescent="0.15">
      <c r="A15" s="250"/>
      <c r="B15" s="246"/>
      <c r="C15" s="246"/>
      <c r="D15" s="246"/>
      <c r="E15" s="246"/>
      <c r="F15" s="246"/>
      <c r="G15" s="1166" t="s">
        <v>485</v>
      </c>
      <c r="H15" s="1167"/>
      <c r="I15" s="1167"/>
      <c r="J15" s="1168"/>
      <c r="K15" s="269">
        <v>118343</v>
      </c>
      <c r="L15" s="270">
        <v>1542</v>
      </c>
      <c r="M15" s="271">
        <v>1624</v>
      </c>
      <c r="N15" s="272">
        <v>-5</v>
      </c>
    </row>
    <row r="16" spans="1:16" x14ac:dyDescent="0.15">
      <c r="A16" s="250"/>
      <c r="B16" s="246"/>
      <c r="C16" s="246"/>
      <c r="D16" s="246"/>
      <c r="E16" s="246"/>
      <c r="F16" s="246"/>
      <c r="G16" s="1169" t="s">
        <v>486</v>
      </c>
      <c r="H16" s="1170"/>
      <c r="I16" s="1170"/>
      <c r="J16" s="1171"/>
      <c r="K16" s="270">
        <v>-449077</v>
      </c>
      <c r="L16" s="270">
        <v>-5850</v>
      </c>
      <c r="M16" s="271">
        <v>-7680</v>
      </c>
      <c r="N16" s="272">
        <v>-23.8</v>
      </c>
    </row>
    <row r="17" spans="1:16" x14ac:dyDescent="0.15">
      <c r="A17" s="250"/>
      <c r="B17" s="246"/>
      <c r="C17" s="246"/>
      <c r="D17" s="246"/>
      <c r="E17" s="246"/>
      <c r="F17" s="246"/>
      <c r="G17" s="1169" t="s">
        <v>172</v>
      </c>
      <c r="H17" s="1170"/>
      <c r="I17" s="1170"/>
      <c r="J17" s="1171"/>
      <c r="K17" s="270">
        <v>5001564</v>
      </c>
      <c r="L17" s="270">
        <v>65152</v>
      </c>
      <c r="M17" s="271">
        <v>81920</v>
      </c>
      <c r="N17" s="272">
        <v>-20.5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7.42</v>
      </c>
      <c r="L21" s="283">
        <v>8.2100000000000009</v>
      </c>
      <c r="M21" s="284">
        <v>-0.79</v>
      </c>
      <c r="N21" s="251"/>
      <c r="O21" s="285"/>
      <c r="P21" s="281"/>
    </row>
    <row r="22" spans="1:16" s="286" customFormat="1" x14ac:dyDescent="0.15">
      <c r="A22" s="281"/>
      <c r="B22" s="251"/>
      <c r="C22" s="251"/>
      <c r="D22" s="251"/>
      <c r="E22" s="251"/>
      <c r="F22" s="251"/>
      <c r="G22" s="1163" t="s">
        <v>492</v>
      </c>
      <c r="H22" s="1164"/>
      <c r="I22" s="1164"/>
      <c r="J22" s="1165"/>
      <c r="K22" s="287">
        <v>96</v>
      </c>
      <c r="L22" s="288">
        <v>98.1</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2711490</v>
      </c>
      <c r="L32" s="296">
        <v>35321</v>
      </c>
      <c r="M32" s="297">
        <v>53781</v>
      </c>
      <c r="N32" s="298">
        <v>-34.299999999999997</v>
      </c>
    </row>
    <row r="33" spans="1:16" ht="13.5" customHeight="1" x14ac:dyDescent="0.15">
      <c r="A33" s="250"/>
      <c r="B33" s="246"/>
      <c r="C33" s="246"/>
      <c r="D33" s="246"/>
      <c r="E33" s="246"/>
      <c r="F33" s="246"/>
      <c r="G33" s="1154" t="s">
        <v>497</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498</v>
      </c>
      <c r="H34" s="1155"/>
      <c r="I34" s="1155"/>
      <c r="J34" s="1156"/>
      <c r="K34" s="296">
        <v>20000</v>
      </c>
      <c r="L34" s="296">
        <v>261</v>
      </c>
      <c r="M34" s="297">
        <v>41</v>
      </c>
      <c r="N34" s="298">
        <v>536.6</v>
      </c>
    </row>
    <row r="35" spans="1:16" ht="27" customHeight="1" x14ac:dyDescent="0.15">
      <c r="A35" s="250"/>
      <c r="B35" s="246"/>
      <c r="C35" s="246"/>
      <c r="D35" s="246"/>
      <c r="E35" s="246"/>
      <c r="F35" s="246"/>
      <c r="G35" s="1154" t="s">
        <v>499</v>
      </c>
      <c r="H35" s="1155"/>
      <c r="I35" s="1155"/>
      <c r="J35" s="1156"/>
      <c r="K35" s="296">
        <v>1392391</v>
      </c>
      <c r="L35" s="296">
        <v>18138</v>
      </c>
      <c r="M35" s="297">
        <v>14373</v>
      </c>
      <c r="N35" s="298">
        <v>26.2</v>
      </c>
    </row>
    <row r="36" spans="1:16" ht="27" customHeight="1" x14ac:dyDescent="0.15">
      <c r="A36" s="250"/>
      <c r="B36" s="246"/>
      <c r="C36" s="246"/>
      <c r="D36" s="246"/>
      <c r="E36" s="246"/>
      <c r="F36" s="246"/>
      <c r="G36" s="1154" t="s">
        <v>500</v>
      </c>
      <c r="H36" s="1155"/>
      <c r="I36" s="1155"/>
      <c r="J36" s="1156"/>
      <c r="K36" s="296">
        <v>135390</v>
      </c>
      <c r="L36" s="296">
        <v>1764</v>
      </c>
      <c r="M36" s="297">
        <v>1414</v>
      </c>
      <c r="N36" s="298">
        <v>24.8</v>
      </c>
    </row>
    <row r="37" spans="1:16" ht="13.5" customHeight="1" x14ac:dyDescent="0.15">
      <c r="A37" s="250"/>
      <c r="B37" s="246"/>
      <c r="C37" s="246"/>
      <c r="D37" s="246"/>
      <c r="E37" s="246"/>
      <c r="F37" s="246"/>
      <c r="G37" s="1154" t="s">
        <v>501</v>
      </c>
      <c r="H37" s="1155"/>
      <c r="I37" s="1155"/>
      <c r="J37" s="1156"/>
      <c r="K37" s="296">
        <v>128433</v>
      </c>
      <c r="L37" s="296">
        <v>1673</v>
      </c>
      <c r="M37" s="297">
        <v>886</v>
      </c>
      <c r="N37" s="298">
        <v>88.8</v>
      </c>
    </row>
    <row r="38" spans="1:16" ht="27" customHeight="1" x14ac:dyDescent="0.15">
      <c r="A38" s="250"/>
      <c r="B38" s="246"/>
      <c r="C38" s="246"/>
      <c r="D38" s="246"/>
      <c r="E38" s="246"/>
      <c r="F38" s="246"/>
      <c r="G38" s="1157" t="s">
        <v>502</v>
      </c>
      <c r="H38" s="1158"/>
      <c r="I38" s="1158"/>
      <c r="J38" s="1159"/>
      <c r="K38" s="299" t="s">
        <v>482</v>
      </c>
      <c r="L38" s="299" t="s">
        <v>482</v>
      </c>
      <c r="M38" s="300">
        <v>2</v>
      </c>
      <c r="N38" s="301" t="s">
        <v>482</v>
      </c>
      <c r="O38" s="295"/>
    </row>
    <row r="39" spans="1:16" x14ac:dyDescent="0.15">
      <c r="A39" s="250"/>
      <c r="B39" s="246"/>
      <c r="C39" s="246"/>
      <c r="D39" s="246"/>
      <c r="E39" s="246"/>
      <c r="F39" s="246"/>
      <c r="G39" s="1157" t="s">
        <v>503</v>
      </c>
      <c r="H39" s="1158"/>
      <c r="I39" s="1158"/>
      <c r="J39" s="1159"/>
      <c r="K39" s="302">
        <v>-430709</v>
      </c>
      <c r="L39" s="302">
        <v>-5611</v>
      </c>
      <c r="M39" s="303">
        <v>-4261</v>
      </c>
      <c r="N39" s="304">
        <v>31.7</v>
      </c>
      <c r="O39" s="295"/>
    </row>
    <row r="40" spans="1:16" ht="27" customHeight="1" x14ac:dyDescent="0.15">
      <c r="A40" s="250"/>
      <c r="B40" s="246"/>
      <c r="C40" s="246"/>
      <c r="D40" s="246"/>
      <c r="E40" s="246"/>
      <c r="F40" s="246"/>
      <c r="G40" s="1154" t="s">
        <v>504</v>
      </c>
      <c r="H40" s="1155"/>
      <c r="I40" s="1155"/>
      <c r="J40" s="1156"/>
      <c r="K40" s="302">
        <v>-2551229</v>
      </c>
      <c r="L40" s="302">
        <v>-33233</v>
      </c>
      <c r="M40" s="303">
        <v>-47768</v>
      </c>
      <c r="N40" s="304">
        <v>-30.4</v>
      </c>
      <c r="O40" s="295"/>
    </row>
    <row r="41" spans="1:16" x14ac:dyDescent="0.15">
      <c r="A41" s="250"/>
      <c r="B41" s="246"/>
      <c r="C41" s="246"/>
      <c r="D41" s="246"/>
      <c r="E41" s="246"/>
      <c r="F41" s="246"/>
      <c r="G41" s="1160" t="s">
        <v>283</v>
      </c>
      <c r="H41" s="1161"/>
      <c r="I41" s="1161"/>
      <c r="J41" s="1162"/>
      <c r="K41" s="296">
        <v>1405766</v>
      </c>
      <c r="L41" s="302">
        <v>18312</v>
      </c>
      <c r="M41" s="303">
        <v>18468</v>
      </c>
      <c r="N41" s="304">
        <v>-0.8</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4666493</v>
      </c>
      <c r="J51" s="322">
        <v>58864</v>
      </c>
      <c r="K51" s="323">
        <v>5.8</v>
      </c>
      <c r="L51" s="324">
        <v>50880</v>
      </c>
      <c r="M51" s="325">
        <v>7</v>
      </c>
      <c r="N51" s="326">
        <v>-1.2</v>
      </c>
    </row>
    <row r="52" spans="1:14" x14ac:dyDescent="0.15">
      <c r="A52" s="250"/>
      <c r="B52" s="246"/>
      <c r="C52" s="246"/>
      <c r="D52" s="246"/>
      <c r="E52" s="246"/>
      <c r="F52" s="246"/>
      <c r="G52" s="327"/>
      <c r="H52" s="328" t="s">
        <v>515</v>
      </c>
      <c r="I52" s="329">
        <v>1148255</v>
      </c>
      <c r="J52" s="330">
        <v>14484</v>
      </c>
      <c r="K52" s="331">
        <v>1.8</v>
      </c>
      <c r="L52" s="332">
        <v>26879</v>
      </c>
      <c r="M52" s="333">
        <v>2.4</v>
      </c>
      <c r="N52" s="334">
        <v>-0.6</v>
      </c>
    </row>
    <row r="53" spans="1:14" x14ac:dyDescent="0.15">
      <c r="A53" s="250"/>
      <c r="B53" s="246"/>
      <c r="C53" s="246"/>
      <c r="D53" s="246"/>
      <c r="E53" s="246"/>
      <c r="F53" s="246"/>
      <c r="G53" s="312" t="s">
        <v>516</v>
      </c>
      <c r="H53" s="313"/>
      <c r="I53" s="321">
        <v>3851385</v>
      </c>
      <c r="J53" s="322">
        <v>48833</v>
      </c>
      <c r="K53" s="323">
        <v>-17</v>
      </c>
      <c r="L53" s="324">
        <v>63956</v>
      </c>
      <c r="M53" s="325">
        <v>25.7</v>
      </c>
      <c r="N53" s="326">
        <v>-42.7</v>
      </c>
    </row>
    <row r="54" spans="1:14" x14ac:dyDescent="0.15">
      <c r="A54" s="250"/>
      <c r="B54" s="246"/>
      <c r="C54" s="246"/>
      <c r="D54" s="246"/>
      <c r="E54" s="246"/>
      <c r="F54" s="246"/>
      <c r="G54" s="327"/>
      <c r="H54" s="328" t="s">
        <v>515</v>
      </c>
      <c r="I54" s="329">
        <v>2057064</v>
      </c>
      <c r="J54" s="330">
        <v>26082</v>
      </c>
      <c r="K54" s="331">
        <v>80.099999999999994</v>
      </c>
      <c r="L54" s="332">
        <v>29239</v>
      </c>
      <c r="M54" s="333">
        <v>8.8000000000000007</v>
      </c>
      <c r="N54" s="334">
        <v>71.3</v>
      </c>
    </row>
    <row r="55" spans="1:14" x14ac:dyDescent="0.15">
      <c r="A55" s="250"/>
      <c r="B55" s="246"/>
      <c r="C55" s="246"/>
      <c r="D55" s="246"/>
      <c r="E55" s="246"/>
      <c r="F55" s="246"/>
      <c r="G55" s="312" t="s">
        <v>517</v>
      </c>
      <c r="H55" s="313"/>
      <c r="I55" s="321">
        <v>4343538</v>
      </c>
      <c r="J55" s="322">
        <v>55529</v>
      </c>
      <c r="K55" s="323">
        <v>13.7</v>
      </c>
      <c r="L55" s="324">
        <v>66255</v>
      </c>
      <c r="M55" s="325">
        <v>3.6</v>
      </c>
      <c r="N55" s="326">
        <v>10.1</v>
      </c>
    </row>
    <row r="56" spans="1:14" x14ac:dyDescent="0.15">
      <c r="A56" s="250"/>
      <c r="B56" s="246"/>
      <c r="C56" s="246"/>
      <c r="D56" s="246"/>
      <c r="E56" s="246"/>
      <c r="F56" s="246"/>
      <c r="G56" s="327"/>
      <c r="H56" s="328" t="s">
        <v>515</v>
      </c>
      <c r="I56" s="329">
        <v>2049495</v>
      </c>
      <c r="J56" s="330">
        <v>26201</v>
      </c>
      <c r="K56" s="331">
        <v>0.5</v>
      </c>
      <c r="L56" s="332">
        <v>31822</v>
      </c>
      <c r="M56" s="333">
        <v>8.8000000000000007</v>
      </c>
      <c r="N56" s="334">
        <v>-8.3000000000000007</v>
      </c>
    </row>
    <row r="57" spans="1:14" x14ac:dyDescent="0.15">
      <c r="A57" s="250"/>
      <c r="B57" s="246"/>
      <c r="C57" s="246"/>
      <c r="D57" s="246"/>
      <c r="E57" s="246"/>
      <c r="F57" s="246"/>
      <c r="G57" s="312" t="s">
        <v>518</v>
      </c>
      <c r="H57" s="313"/>
      <c r="I57" s="321">
        <v>5566921</v>
      </c>
      <c r="J57" s="322">
        <v>71851</v>
      </c>
      <c r="K57" s="323">
        <v>29.4</v>
      </c>
      <c r="L57" s="324">
        <v>92247</v>
      </c>
      <c r="M57" s="325">
        <v>39.200000000000003</v>
      </c>
      <c r="N57" s="326">
        <v>-9.8000000000000007</v>
      </c>
    </row>
    <row r="58" spans="1:14" x14ac:dyDescent="0.15">
      <c r="A58" s="250"/>
      <c r="B58" s="246"/>
      <c r="C58" s="246"/>
      <c r="D58" s="246"/>
      <c r="E58" s="246"/>
      <c r="F58" s="246"/>
      <c r="G58" s="327"/>
      <c r="H58" s="328" t="s">
        <v>515</v>
      </c>
      <c r="I58" s="329">
        <v>2097349</v>
      </c>
      <c r="J58" s="330">
        <v>27070</v>
      </c>
      <c r="K58" s="331">
        <v>3.3</v>
      </c>
      <c r="L58" s="332">
        <v>37204</v>
      </c>
      <c r="M58" s="333">
        <v>16.899999999999999</v>
      </c>
      <c r="N58" s="334">
        <v>-13.6</v>
      </c>
    </row>
    <row r="59" spans="1:14" x14ac:dyDescent="0.15">
      <c r="A59" s="250"/>
      <c r="B59" s="246"/>
      <c r="C59" s="246"/>
      <c r="D59" s="246"/>
      <c r="E59" s="246"/>
      <c r="F59" s="246"/>
      <c r="G59" s="312" t="s">
        <v>519</v>
      </c>
      <c r="H59" s="313"/>
      <c r="I59" s="321">
        <v>3615499</v>
      </c>
      <c r="J59" s="322">
        <v>47096</v>
      </c>
      <c r="K59" s="323">
        <v>-34.5</v>
      </c>
      <c r="L59" s="324">
        <v>67319</v>
      </c>
      <c r="M59" s="325">
        <v>-27</v>
      </c>
      <c r="N59" s="326">
        <v>-7.5</v>
      </c>
    </row>
    <row r="60" spans="1:14" x14ac:dyDescent="0.15">
      <c r="A60" s="250"/>
      <c r="B60" s="246"/>
      <c r="C60" s="246"/>
      <c r="D60" s="246"/>
      <c r="E60" s="246"/>
      <c r="F60" s="246"/>
      <c r="G60" s="327"/>
      <c r="H60" s="328" t="s">
        <v>515</v>
      </c>
      <c r="I60" s="335">
        <v>2069085</v>
      </c>
      <c r="J60" s="330">
        <v>26952</v>
      </c>
      <c r="K60" s="331">
        <v>-0.4</v>
      </c>
      <c r="L60" s="332">
        <v>38101</v>
      </c>
      <c r="M60" s="333">
        <v>2.4</v>
      </c>
      <c r="N60" s="334">
        <v>-2.8</v>
      </c>
    </row>
    <row r="61" spans="1:14" x14ac:dyDescent="0.15">
      <c r="A61" s="250"/>
      <c r="B61" s="246"/>
      <c r="C61" s="246"/>
      <c r="D61" s="246"/>
      <c r="E61" s="246"/>
      <c r="F61" s="246"/>
      <c r="G61" s="312" t="s">
        <v>520</v>
      </c>
      <c r="H61" s="336"/>
      <c r="I61" s="337">
        <v>4408767</v>
      </c>
      <c r="J61" s="338">
        <v>56435</v>
      </c>
      <c r="K61" s="339">
        <v>-0.5</v>
      </c>
      <c r="L61" s="340">
        <v>68131</v>
      </c>
      <c r="M61" s="341">
        <v>9.6999999999999993</v>
      </c>
      <c r="N61" s="326">
        <v>-10.199999999999999</v>
      </c>
    </row>
    <row r="62" spans="1:14" x14ac:dyDescent="0.15">
      <c r="A62" s="250"/>
      <c r="B62" s="246"/>
      <c r="C62" s="246"/>
      <c r="D62" s="246"/>
      <c r="E62" s="246"/>
      <c r="F62" s="246"/>
      <c r="G62" s="327"/>
      <c r="H62" s="328" t="s">
        <v>515</v>
      </c>
      <c r="I62" s="329">
        <v>1884250</v>
      </c>
      <c r="J62" s="330">
        <v>24158</v>
      </c>
      <c r="K62" s="331">
        <v>17.100000000000001</v>
      </c>
      <c r="L62" s="332">
        <v>32649</v>
      </c>
      <c r="M62" s="333">
        <v>7.9</v>
      </c>
      <c r="N62" s="334">
        <v>9.1999999999999993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election activeCell="B6" sqref="B6:K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election activeCell="B6" sqref="B6:K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B6" sqref="B6:K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13.03</v>
      </c>
      <c r="G47" s="12">
        <v>15.21</v>
      </c>
      <c r="H47" s="12">
        <v>16.809999999999999</v>
      </c>
      <c r="I47" s="12">
        <v>16.63</v>
      </c>
      <c r="J47" s="13">
        <v>16.89</v>
      </c>
    </row>
    <row r="48" spans="2:10" ht="57.75" customHeight="1" x14ac:dyDescent="0.15">
      <c r="B48" s="14"/>
      <c r="C48" s="1174" t="s">
        <v>4</v>
      </c>
      <c r="D48" s="1174"/>
      <c r="E48" s="1175"/>
      <c r="F48" s="15">
        <v>6.85</v>
      </c>
      <c r="G48" s="16">
        <v>5.9</v>
      </c>
      <c r="H48" s="16">
        <v>4.8099999999999996</v>
      </c>
      <c r="I48" s="16">
        <v>5.37</v>
      </c>
      <c r="J48" s="17">
        <v>6.39</v>
      </c>
    </row>
    <row r="49" spans="2:10" ht="57.75" customHeight="1" thickBot="1" x14ac:dyDescent="0.2">
      <c r="B49" s="18"/>
      <c r="C49" s="1176" t="s">
        <v>5</v>
      </c>
      <c r="D49" s="1176"/>
      <c r="E49" s="1177"/>
      <c r="F49" s="19">
        <v>0.43</v>
      </c>
      <c r="G49" s="20">
        <v>1.1499999999999999</v>
      </c>
      <c r="H49" s="20">
        <v>0.78</v>
      </c>
      <c r="I49" s="20">
        <v>0.76</v>
      </c>
      <c r="J49" s="21">
        <v>0.95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2018-11-28T09:44:02Z</cp:lastPrinted>
  <dcterms:created xsi:type="dcterms:W3CDTF">2018-01-24T04:00:13Z</dcterms:created>
  <dcterms:modified xsi:type="dcterms:W3CDTF">2018-11-28T09:44:08Z</dcterms:modified>
  <cp:category/>
</cp:coreProperties>
</file>