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31年度\05_決算統計\00_H29決算ベース財政状況資料（追加分）\05_★HP用最終版\"/>
    </mc:Choice>
  </mc:AlternateContent>
  <bookViews>
    <workbookView xWindow="-495" yWindow="255" windowWidth="11295" windowHeight="85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O34" i="10"/>
  <c r="U34" i="10"/>
  <c r="C34" i="10"/>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BW42" i="10" s="1"/>
</calcChain>
</file>

<file path=xl/sharedStrings.xml><?xml version="1.0" encoding="utf-8"?>
<sst xmlns="http://schemas.openxmlformats.org/spreadsheetml/2006/main" count="1156" uniqueCount="594">
  <si>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</si>
  <si>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</si>
  <si>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</si>
  <si>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</si>
  <si>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</si>
  <si>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</si>
  <si>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</si>
  <si>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</si>
  <si>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</si>
  <si>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</si>
  <si>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</si>
  <si>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</si>
  <si>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</si>
  <si>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</si>
  <si>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</si>
  <si>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</si>
  <si>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</si>
  <si>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</si>
  <si>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</si>
  <si>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</si>
  <si>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</si>
  <si>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</si>
  <si>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</si>
  <si>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</si>
  <si>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</si>
  <si>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</si>
  <si>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</si>
  <si>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</si>
  <si>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</si>
  <si>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</si>
  <si>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</si>
  <si>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</si>
  <si>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</si>
  <si>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</si>
  <si>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</si>
  <si>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</si>
  <si>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</si>
  <si>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</si>
  <si>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</si>
  <si>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</si>
  <si>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</si>
  <si>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</si>
  <si>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</si>
  <si>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</si>
  <si>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</si>
  <si>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</si>
  <si>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</si>
  <si>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</si>
  <si>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</si>
  <si>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</si>
  <si>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</si>
  <si>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</si>
  <si>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</si>
  <si>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</si>
  <si>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</si>
  <si>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</si>
  <si>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</si>
  <si>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</si>
  <si>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</si>
  <si>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</si>
  <si>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</si>
  <si>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</si>
  <si>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</si>
  <si>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</si>
  <si>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</si>
  <si>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</si>
  <si>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</si>
  <si>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</si>
  <si>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</si>
  <si>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</si>
  <si>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</si>
  <si>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</si>
  <si>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</si>
  <si>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</si>
  <si>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</si>
  <si>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</si>
  <si>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</si>
  <si>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</si>
  <si>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</si>
  <si>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</si>
  <si>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</si>
  <si>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</si>
  <si>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</si>
  <si>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</si>
  <si>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</si>
  <si>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</si>
  <si>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</si>
  <si>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</si>
  <si>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</si>
  <si>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</si>
  <si>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</si>
  <si>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</si>
  <si>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美浦村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</si>
  <si>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</si>
  <si>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</si>
  <si>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</si>
  <si>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</si>
  <si>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</si>
  <si>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</si>
  <si>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</si>
  <si>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</si>
  <si>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</si>
  <si>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</si>
  <si>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</si>
  <si>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</si>
  <si>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</si>
  <si>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</si>
  <si>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</si>
  <si>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</si>
  <si>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</si>
  <si>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</si>
  <si>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</si>
  <si>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</si>
  <si>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</si>
  <si>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</si>
  <si>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</si>
  <si>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</si>
  <si>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</si>
  <si>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</si>
  <si>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</si>
  <si>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</si>
  <si>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</si>
  <si>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</si>
  <si>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</si>
  <si>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</si>
  <si>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</si>
  <si>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</si>
  <si>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</si>
  <si>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</si>
  <si>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</si>
  <si>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</si>
  <si>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</si>
  <si>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</si>
  <si>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</si>
  <si>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</si>
  <si>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</si>
  <si>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</si>
  <si>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</si>
  <si>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</si>
  <si>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</si>
  <si>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</si>
  <si>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</si>
  <si>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</si>
  <si>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</si>
  <si>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</si>
  <si>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</si>
  <si>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</si>
  <si>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</si>
  <si>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</si>
  <si>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</si>
  <si>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</si>
  <si>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</si>
  <si>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</si>
  <si>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</si>
  <si>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</si>
  <si>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</si>
  <si>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</si>
  <si>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</si>
  <si>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</si>
  <si>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</si>
  <si>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</si>
  <si>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</si>
  <si>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</si>
  <si>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</si>
  <si>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</si>
  <si>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</si>
  <si>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</si>
  <si>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</si>
  <si>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</si>
  <si>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</si>
  <si>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</si>
  <si>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</si>
  <si>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</si>
  <si>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</si>
  <si>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</si>
  <si>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</si>
  <si>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</si>
  <si>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</si>
  <si>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</si>
  <si>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</si>
  <si>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</si>
  <si>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</si>
  <si>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</si>
  <si>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</si>
  <si>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</si>
  <si>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</si>
  <si>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</si>
  <si>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</si>
  <si>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</si>
  <si>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</si>
  <si>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</si>
  <si>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</si>
  <si>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</si>
  <si>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</si>
  <si>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</si>
  <si>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</si>
  <si>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</si>
  <si>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</si>
  <si>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</si>
  <si>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</si>
  <si>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</si>
  <si>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</si>
  <si>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</si>
  <si>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</si>
  <si>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</si>
  <si>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茨城県美浦村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</si>
  <si>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</si>
  <si>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</si>
  <si>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</si>
  <si>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</si>
  <si>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</si>
  <si>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</si>
  <si>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</si>
  <si>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</si>
  <si>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</si>
  <si>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</si>
  <si>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</si>
  <si>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</si>
  <si>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</si>
  <si>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</si>
  <si>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</si>
  <si>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</si>
  <si>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</si>
  <si>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</si>
  <si>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</si>
  <si>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</si>
  <si>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</si>
  <si>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</si>
  <si>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</si>
  <si>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</si>
  <si>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</si>
  <si>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</si>
  <si>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</si>
  <si>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</si>
  <si>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</si>
  <si>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</si>
  <si>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</si>
  <si>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</si>
  <si>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</si>
  <si>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</si>
  <si>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</si>
  <si>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</si>
  <si>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</si>
  <si>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</si>
  <si>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</si>
  <si>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</si>
  <si>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</si>
  <si>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</si>
  <si>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</si>
  <si>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</si>
  <si>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</si>
  <si>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</si>
  <si>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</si>
  <si>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</si>
  <si>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</si>
  <si>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</si>
  <si>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</si>
  <si>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</si>
  <si>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</si>
  <si>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</si>
  <si>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</si>
  <si>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</si>
  <si>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</si>
  <si>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</si>
  <si>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</si>
  <si>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</si>
  <si>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</si>
  <si>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</si>
  <si>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</si>
  <si>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</si>
  <si>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</si>
  <si>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</si>
  <si>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</si>
  <si>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</si>
  <si>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</si>
  <si>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</si>
  <si>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</si>
  <si>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</si>
  <si>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</si>
  <si>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</si>
  <si>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</si>
  <si>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</si>
  <si>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</si>
  <si>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</si>
  <si>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</si>
  <si>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</si>
  <si>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</si>
  <si>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</si>
  <si>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</si>
  <si>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</si>
  <si>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</si>
  <si>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</si>
  <si>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</si>
  <si>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</si>
  <si>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</si>
  <si>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</si>
  <si>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</si>
  <si>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</si>
  <si>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</si>
  <si>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</si>
  <si>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</si>
  <si>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</si>
  <si>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</si>
  <si>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</si>
  <si>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</si>
  <si>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</si>
  <si>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</si>
  <si>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</si>
  <si>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</si>
  <si>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</si>
  <si>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</si>
  <si>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</si>
  <si>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</si>
  <si>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</si>
  <si>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</si>
  <si>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</si>
  <si>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</si>
  <si>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</si>
  <si>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</si>
  <si>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</si>
  <si>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</si>
  <si>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</si>
  <si>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</si>
  <si>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</si>
  <si>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</si>
  <si>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</si>
  <si>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</si>
  <si>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</si>
  <si>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</si>
  <si>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</si>
  <si>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</si>
  <si>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</si>
  <si>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</si>
  <si>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</si>
  <si>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</si>
  <si>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</si>
  <si>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</si>
  <si>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</si>
  <si>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</si>
  <si>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</si>
  <si>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</si>
  <si>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</si>
  <si>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</si>
  <si>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</si>
  <si>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</si>
  <si>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</si>
  <si>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</si>
  <si>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</si>
  <si>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</si>
  <si>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</si>
  <si>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</si>
  <si>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</si>
  <si>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</si>
  <si>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</si>
  <si>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</si>
  <si>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</si>
  <si>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茨城県美浦村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</si>
  <si>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</si>
  <si>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</si>
  <si>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</si>
  <si>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</si>
  <si>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</si>
  <si>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</si>
  <si>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</si>
  <si>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</si>
  <si>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</si>
  <si>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</si>
  <si>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</si>
  <si>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</si>
  <si>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</si>
  <si>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</si>
  <si>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</si>
  <si>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</si>
  <si>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</si>
  <si>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</si>
  <si>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</si>
  <si>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</si>
  <si>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</si>
  <si>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</si>
  <si>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</si>
  <si>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</si>
  <si>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</si>
  <si>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</si>
  <si>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</si>
  <si>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</si>
  <si>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</si>
  <si>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</si>
  <si>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</si>
  <si>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</si>
  <si>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</si>
  <si>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</si>
  <si>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</si>
  <si>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</si>
  <si>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</si>
  <si>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</si>
  <si>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電気事業会計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</si>
  <si>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</si>
  <si>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</si>
  <si>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</si>
  <si>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</si>
  <si>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</si>
  <si>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</si>
  <si>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</si>
  <si>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</si>
  <si>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</si>
  <si>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</si>
  <si>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</si>
  <si>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</si>
  <si>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</si>
  <si>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</si>
  <si>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</si>
  <si>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</si>
  <si>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</si>
  <si>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</si>
  <si>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</si>
  <si>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</si>
  <si>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</si>
  <si>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</si>
  <si>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</si>
  <si>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</si>
  <si>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</si>
  <si>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</si>
  <si>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</si>
  <si>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</si>
  <si>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</si>
  <si>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</si>
  <si>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</si>
  <si>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</si>
  <si>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</si>
  <si>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</si>
  <si>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</si>
  <si>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</si>
  <si>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</si>
  <si>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</si>
  <si>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</si>
  <si>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</si>
  <si>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</si>
  <si>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</si>
  <si>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</si>
  <si>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</si>
  <si>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</si>
  <si>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</si>
  <si>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</si>
  <si>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</si>
  <si>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</si>
  <si>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</si>
  <si>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</si>
  <si>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</si>
  <si>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</si>
  <si>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</si>
  <si>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</si>
  <si>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</si>
  <si>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</si>
  <si>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</si>
  <si>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</si>
  <si>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</si>
  <si>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</si>
  <si>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</si>
  <si>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</si>
  <si>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</si>
  <si>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</si>
  <si>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</si>
  <si>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</si>
  <si>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</si>
  <si>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</si>
  <si>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</si>
  <si>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</si>
  <si>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</si>
  <si>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</si>
  <si>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</si>
  <si>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</si>
  <si>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</si>
  <si>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</si>
  <si>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</si>
  <si>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</si>
  <si>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</si>
  <si>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</si>
  <si>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</si>
  <si>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</si>
  <si>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</si>
  <si>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</si>
  <si>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</si>
  <si>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</si>
  <si>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</si>
  <si>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</si>
  <si>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</si>
  <si>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</si>
  <si>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</si>
  <si>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</si>
  <si>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</si>
  <si>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</si>
  <si>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</si>
  <si>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</si>
  <si>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</si>
  <si>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</si>
  <si>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</si>
  <si>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</si>
  <si>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</si>
  <si>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</si>
  <si>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</si>
  <si>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</si>
  <si>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</si>
  <si>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</si>
  <si>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</si>
  <si>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</si>
  <si>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</si>
  <si>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</si>
  <si>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</si>
  <si>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</si>
  <si>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</si>
  <si>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</si>
  <si>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</si>
  <si>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</si>
  <si>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</si>
  <si>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</si>
  <si>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</si>
  <si>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</si>
  <si>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</si>
  <si>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</si>
  <si>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</si>
  <si>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</si>
  <si>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</si>
  <si>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</si>
  <si>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</si>
  <si>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</si>
  <si>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</si>
  <si>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</si>
  <si>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</si>
  <si>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</si>
  <si>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</si>
  <si>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</si>
  <si>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</si>
  <si>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</si>
  <si>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</si>
  <si>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</si>
  <si>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</si>
  <si>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</si>
  <si>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</si>
  <si>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</si>
  <si>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</si>
  <si>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</si>
  <si>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</si>
  <si>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</si>
  <si>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</si>
  <si>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1.58</t>
  </si>
  <si>
    <t>▲ 2.11</t>
  </si>
  <si>
    <t>▲ 7.04</t>
  </si>
  <si>
    <t>▲ 1.29</t>
  </si>
  <si>
    <t>水道事業会計</t>
  </si>
  <si>
    <t>電気事業会計</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</si>
  <si>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</si>
  <si>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</si>
  <si>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</si>
  <si>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</si>
  <si>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</si>
  <si>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</si>
  <si>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</si>
  <si>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</si>
  <si>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t>
    <phoneticPr fontId="2"/>
  </si>
  <si>
    <t>-</t>
    <phoneticPr fontId="2"/>
  </si>
  <si>
    <t>稲敷地方広域市町村圏事務組合(一般会計)</t>
  </si>
  <si>
    <t>稲敷地方広域市町村圏事務組合(水防事業特別会計)</t>
  </si>
  <si>
    <t>龍ケ崎地方衛生組合</t>
  </si>
  <si>
    <t>江戸崎地方衛生土木組合</t>
  </si>
  <si>
    <t>茨城県市町村総合事務組合(一般会計)</t>
  </si>
  <si>
    <t>茨城県市町村総合事務組合(県民交通災害共済事業特別会計)</t>
  </si>
  <si>
    <t>茨城租税債権管理機構</t>
  </si>
  <si>
    <t>茨城県後期高齢者医療広域連合(一般会計)</t>
  </si>
  <si>
    <t>茨城県後期高齢者医療広域連合(後期高齢医療特別会計)</t>
  </si>
  <si>
    <t>学校施設建設基金</t>
    <rPh sb="0" eb="2">
      <t>ガッコウ</t>
    </rPh>
    <rPh sb="2" eb="4">
      <t>シセツ</t>
    </rPh>
    <rPh sb="4" eb="6">
      <t>ケンセツ</t>
    </rPh>
    <rPh sb="6" eb="8">
      <t>キキン</t>
    </rPh>
    <phoneticPr fontId="11"/>
  </si>
  <si>
    <t>地域福祉基金</t>
    <rPh sb="0" eb="2">
      <t>チイキ</t>
    </rPh>
    <rPh sb="2" eb="4">
      <t>フクシ</t>
    </rPh>
    <rPh sb="4" eb="6">
      <t>キキン</t>
    </rPh>
    <phoneticPr fontId="11"/>
  </si>
  <si>
    <t>公共公益施設整備基金</t>
    <phoneticPr fontId="2"/>
  </si>
  <si>
    <t>陸平基金</t>
    <phoneticPr fontId="2"/>
  </si>
  <si>
    <t>ふるさと基金</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</si>
  <si>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</si>
  <si>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</si>
  <si>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</si>
  <si>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</si>
  <si>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</si>
  <si>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</si>
  <si>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</si>
  <si>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</si>
  <si>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</si>
  <si>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</si>
  <si>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</si>
  <si>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</si>
  <si>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</si>
  <si>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</si>
  <si>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</si>
  <si>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</si>
  <si>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</si>
  <si>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</si>
  <si>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有形固定資産減価償却率は、前年度から上昇し、類似団体を上回っている。主な要因としては、児童館や保育所などの老朽化が特に進んでいるためである。一方で、将来負担比率は、類似団体と比較し依然として上回っており、公共施設等の更新需要に対して備えるための財源確保や、施設の長寿命化による財政負担の軽減を図る必要がある。</t>
    <rPh sb="1" eb="3">
      <t>ユウケイ</t>
    </rPh>
    <rPh sb="3" eb="7">
      <t>コテイシサン</t>
    </rPh>
    <rPh sb="7" eb="9">
      <t>ゲンカ</t>
    </rPh>
    <rPh sb="9" eb="12">
      <t>ショウキャクリツ</t>
    </rPh>
    <rPh sb="14" eb="17">
      <t>ゼンネンド</t>
    </rPh>
    <rPh sb="19" eb="21">
      <t>ジョウショウ</t>
    </rPh>
    <rPh sb="23" eb="25">
      <t>ルイジ</t>
    </rPh>
    <rPh sb="25" eb="27">
      <t>ダンタイ</t>
    </rPh>
    <rPh sb="28" eb="30">
      <t>ウワマワ</t>
    </rPh>
    <rPh sb="35" eb="36">
      <t>オモ</t>
    </rPh>
    <rPh sb="37" eb="39">
      <t>ヨウイン</t>
    </rPh>
    <rPh sb="44" eb="47">
      <t>ジドウカン</t>
    </rPh>
    <rPh sb="48" eb="51">
      <t>ホイクショ</t>
    </rPh>
    <rPh sb="54" eb="57">
      <t>ロウキュウカ</t>
    </rPh>
    <rPh sb="58" eb="59">
      <t>トク</t>
    </rPh>
    <rPh sb="60" eb="61">
      <t>スス</t>
    </rPh>
    <rPh sb="71" eb="73">
      <t>イッポウ</t>
    </rPh>
    <rPh sb="75" eb="77">
      <t>ショウライ</t>
    </rPh>
    <rPh sb="77" eb="79">
      <t>フタン</t>
    </rPh>
    <rPh sb="79" eb="81">
      <t>ヒリツ</t>
    </rPh>
    <rPh sb="83" eb="85">
      <t>ルイジ</t>
    </rPh>
    <rPh sb="85" eb="87">
      <t>ダンタイ</t>
    </rPh>
    <rPh sb="88" eb="90">
      <t>ヒカク</t>
    </rPh>
    <rPh sb="91" eb="93">
      <t>イゼン</t>
    </rPh>
    <rPh sb="96" eb="98">
      <t>ウワマワ</t>
    </rPh>
    <rPh sb="103" eb="105">
      <t>コウキョウ</t>
    </rPh>
    <rPh sb="105" eb="107">
      <t>シセツ</t>
    </rPh>
    <rPh sb="107" eb="108">
      <t>トウ</t>
    </rPh>
    <rPh sb="109" eb="111">
      <t>コウシン</t>
    </rPh>
    <rPh sb="111" eb="113">
      <t>ジュヨウ</t>
    </rPh>
    <rPh sb="114" eb="115">
      <t>タイ</t>
    </rPh>
    <rPh sb="117" eb="118">
      <t>ソナ</t>
    </rPh>
    <rPh sb="123" eb="125">
      <t>ザイゲン</t>
    </rPh>
    <rPh sb="125" eb="127">
      <t>カクホ</t>
    </rPh>
    <rPh sb="129" eb="131">
      <t>シセツ</t>
    </rPh>
    <rPh sb="132" eb="136">
      <t>チョウジュミョウカ</t>
    </rPh>
    <rPh sb="139" eb="141">
      <t>ザイセイ</t>
    </rPh>
    <rPh sb="141" eb="143">
      <t>フタン</t>
    </rPh>
    <rPh sb="144" eb="146">
      <t>ケイゲン</t>
    </rPh>
    <rPh sb="147" eb="148">
      <t>ハカ</t>
    </rPh>
    <rPh sb="149" eb="151">
      <t>ヒツヨウ</t>
    </rPh>
    <phoneticPr fontId="5"/>
  </si>
  <si>
    <t>　将来負担比率は平成28年度に交流館の建設に対し地方債を発行したこと等により上昇したが、平成29年度は発行額が償還額を下回ったため減少している。実質公債費比率は、前年度比で0.6ポイント上昇している。
　なお、将来負担比率は類似団体と比べ高い水準となっており、今後の公共下水道事業の推進により下水道事業債の残高の増加、また一般会計でも公共施設の耐震改修事業による村債の残高の増加等により、数値の上昇が見込まれるため、建設事業の実施については緊急性や優先順位を見極めながら行い、基金残高の動向も踏まえ安定した財政運営を行う必要がある。</t>
    <rPh sb="1" eb="3">
      <t>ショウライ</t>
    </rPh>
    <rPh sb="3" eb="5">
      <t>フタン</t>
    </rPh>
    <rPh sb="5" eb="7">
      <t>ヒリツ</t>
    </rPh>
    <rPh sb="15" eb="17">
      <t>コウリュウ</t>
    </rPh>
    <rPh sb="17" eb="18">
      <t>カン</t>
    </rPh>
    <rPh sb="19" eb="21">
      <t>ケンセツ</t>
    </rPh>
    <rPh sb="22" eb="23">
      <t>タイ</t>
    </rPh>
    <rPh sb="24" eb="27">
      <t>チホウサイ</t>
    </rPh>
    <rPh sb="28" eb="30">
      <t>ハッコウ</t>
    </rPh>
    <rPh sb="34" eb="35">
      <t>トウ</t>
    </rPh>
    <rPh sb="38" eb="40">
      <t>ジョウショウ</t>
    </rPh>
    <rPh sb="44" eb="46">
      <t>ヘイセイ</t>
    </rPh>
    <rPh sb="48" eb="50">
      <t>ネンド</t>
    </rPh>
    <rPh sb="51" eb="54">
      <t>ハッコウガク</t>
    </rPh>
    <rPh sb="55" eb="58">
      <t>ショウカンガク</t>
    </rPh>
    <rPh sb="59" eb="61">
      <t>シタマワ</t>
    </rPh>
    <rPh sb="65" eb="67">
      <t>ゲンショウ</t>
    </rPh>
    <rPh sb="72" eb="74">
      <t>ジッシツ</t>
    </rPh>
    <rPh sb="74" eb="76">
      <t>コウサイ</t>
    </rPh>
    <rPh sb="76" eb="77">
      <t>ヒ</t>
    </rPh>
    <rPh sb="77" eb="79">
      <t>ヒリツ</t>
    </rPh>
    <rPh sb="81" eb="84">
      <t>ゼンネンド</t>
    </rPh>
    <rPh sb="84" eb="85">
      <t>ヒ</t>
    </rPh>
    <rPh sb="93" eb="95">
      <t>ジョウショウ</t>
    </rPh>
    <rPh sb="105" eb="107">
      <t>ショウライ</t>
    </rPh>
    <rPh sb="107" eb="109">
      <t>フタン</t>
    </rPh>
    <rPh sb="109" eb="111">
      <t>ヒリツ</t>
    </rPh>
    <rPh sb="112" eb="114">
      <t>ルイジ</t>
    </rPh>
    <rPh sb="114" eb="116">
      <t>ダンタイ</t>
    </rPh>
    <rPh sb="117" eb="118">
      <t>クラ</t>
    </rPh>
    <rPh sb="119" eb="120">
      <t>タカ</t>
    </rPh>
    <rPh sb="121" eb="123">
      <t>スイジュン</t>
    </rPh>
    <rPh sb="238" eb="240">
      <t>キキン</t>
    </rPh>
    <rPh sb="240" eb="242">
      <t>ザンダカ</t>
    </rPh>
    <rPh sb="243" eb="245">
      <t>ドウコウ</t>
    </rPh>
    <rPh sb="246" eb="247">
      <t>フ</t>
    </rPh>
    <rPh sb="249" eb="251">
      <t>アンテイ</t>
    </rPh>
    <rPh sb="253" eb="255">
      <t>ザイセイ</t>
    </rPh>
    <rPh sb="255" eb="257">
      <t>ウンエイ</t>
    </rPh>
    <rPh sb="258" eb="259">
      <t>オコナ</t>
    </rPh>
    <rPh sb="260" eb="26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</si>
</sst>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xmlns:c16r2="http://schemas.microsoft.com/office/drawing/2015/06/chart">
            <c:ext xmlns:c16="http://schemas.microsoft.com/office/drawing/2014/chart" uri="{C3380CC4-5D6E-409C-BE32-E72D297353CC}">
              <c16:uniqueId val="{00000000-C920-498C-A5FA-5D10DBF2A8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60853</c:v>
                </c:pt>
                <c:pt idx="1">
                  <c:v>24722</c:v>
                </c:pt>
                <c:pt idx="2">
                  <c:v>74269</c:v>
                </c:pt>
                <c:pt idx="3">
                  <c:v>59084</c:v>
                </c:pt>
                <c:pt idx="4">
                  <c:v>18321</c:v>
                </c:pt>
              </c:numCache>
            </c:numRef>
          </c:val>
          <c:smooth val="0"/>
          <c:extLst xmlns:c16r2="http://schemas.microsoft.com/office/drawing/2015/06/chart">
            <c:ext xmlns:c16="http://schemas.microsoft.com/office/drawing/2014/chart" uri="{C3380CC4-5D6E-409C-BE32-E72D297353CC}">
              <c16:uniqueId val="{00000001-C920-498C-A5FA-5D10DBF2A82D}"/>
            </c:ext>
          </c:extLst>
        </c:ser>
        <c:dLbls>
          <c:showLegendKey val="0"/>
          <c:showVal val="0"/>
          <c:showCatName val="0"/>
          <c:showSerName val="0"/>
          <c:showPercent val="0"/>
          <c:showBubbleSize val="0"/>
        </c:dLbls>
        <c:marker val="1"/>
        <c:smooth val="0"/>
        <c:axId val="980642408"/>
        <c:axId val="980643976"/>
      </c:lineChart>
      <c:catAx>
        <c:axId val="980642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643976"/>
        <c:crosses val="autoZero"/>
        <c:auto val="1"/>
        <c:lblAlgn val="ctr"/>
        <c:lblOffset val="100"/>
        <c:tickLblSkip val="1"/>
        <c:tickMarkSkip val="1"/>
        <c:noMultiLvlLbl val="0"/>
      </c:catAx>
      <c:valAx>
        <c:axId val="9806439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642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2.5499999999999998</c:v>
                </c:pt>
                <c:pt idx="1">
                  <c:v>4.2</c:v>
                </c:pt>
                <c:pt idx="2">
                  <c:v>7.32</c:v>
                </c:pt>
                <c:pt idx="3">
                  <c:v>4.62</c:v>
                </c:pt>
                <c:pt idx="4">
                  <c:v>4.9800000000000004</c:v>
                </c:pt>
              </c:numCache>
            </c:numRef>
          </c:val>
          <c:extLst xmlns:c16r2="http://schemas.microsoft.com/office/drawing/2015/06/chart">
            <c:ext xmlns:c16="http://schemas.microsoft.com/office/drawing/2014/chart" uri="{C3380CC4-5D6E-409C-BE32-E72D297353CC}">
              <c16:uniqueId val="{00000000-A345-46D8-8279-10493253D0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19.260000000000002</c:v>
                </c:pt>
                <c:pt idx="1">
                  <c:v>15.54</c:v>
                </c:pt>
                <c:pt idx="2">
                  <c:v>15.1</c:v>
                </c:pt>
                <c:pt idx="3">
                  <c:v>11.05</c:v>
                </c:pt>
                <c:pt idx="4">
                  <c:v>9.1999999999999993</c:v>
                </c:pt>
              </c:numCache>
            </c:numRef>
          </c:val>
          <c:extLst xmlns:c16r2="http://schemas.microsoft.com/office/drawing/2015/06/chart">
            <c:ext xmlns:c16="http://schemas.microsoft.com/office/drawing/2014/chart" uri="{C3380CC4-5D6E-409C-BE32-E72D297353CC}">
              <c16:uniqueId val="{00000001-A345-46D8-8279-10493253D0B8}"/>
            </c:ext>
          </c:extLst>
        </c:ser>
        <c:dLbls>
          <c:showLegendKey val="0"/>
          <c:showVal val="0"/>
          <c:showCatName val="0"/>
          <c:showSerName val="0"/>
          <c:showPercent val="0"/>
          <c:showBubbleSize val="0"/>
        </c:dLbls>
        <c:gapWidth val="250"/>
        <c:overlap val="100"/>
        <c:axId val="980642016"/>
        <c:axId val="980643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-1.58</c:v>
                </c:pt>
                <c:pt idx="1">
                  <c:v>-2.11</c:v>
                </c:pt>
                <c:pt idx="2">
                  <c:v>3.24</c:v>
                </c:pt>
                <c:pt idx="3">
                  <c:v>-7.04</c:v>
                </c:pt>
                <c:pt idx="4">
                  <c:v>-1.29</c:v>
                </c:pt>
              </c:numCache>
            </c:numRef>
          </c:val>
          <c:smooth val="0"/>
          <c:extLst xmlns:c16r2="http://schemas.microsoft.com/office/drawing/2015/06/chart">
            <c:ext xmlns:c16="http://schemas.microsoft.com/office/drawing/2014/chart" uri="{C3380CC4-5D6E-409C-BE32-E72D297353CC}">
              <c16:uniqueId val="{00000002-A345-46D8-8279-10493253D0B8}"/>
            </c:ext>
          </c:extLst>
        </c:ser>
        <c:dLbls>
          <c:showLegendKey val="0"/>
          <c:showVal val="0"/>
          <c:showCatName val="0"/>
          <c:showSerName val="0"/>
          <c:showPercent val="0"/>
          <c:showBubbleSize val="0"/>
        </c:dLbls>
        <c:marker val="1"/>
        <c:smooth val="0"/>
        <c:axId val="980642016"/>
        <c:axId val="980643192"/>
      </c:lineChart>
      <c:catAx>
        <c:axId val="98064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0643192"/>
        <c:crosses val="autoZero"/>
        <c:auto val="1"/>
        <c:lblAlgn val="ctr"/>
        <c:lblOffset val="100"/>
        <c:tickLblSkip val="1"/>
        <c:tickMarkSkip val="1"/>
        <c:noMultiLvlLbl val="0"/>
      </c:catAx>
      <c:valAx>
        <c:axId val="980643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64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A4B-49F4-AD94-1DD87E432B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A4B-49F4-AD94-1DD87E432BF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2-AA4B-49F4-AD94-1DD87E432BF2}"/>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0.43</c:v>
                </c:pt>
                <c:pt idx="2">
                  <c:v>#N/A</c:v>
                </c:pt>
                <c:pt idx="3">
                  <c:v>0.41</c:v>
                </c:pt>
                <c:pt idx="4">
                  <c:v>#N/A</c:v>
                </c:pt>
                <c:pt idx="5">
                  <c:v>0.28000000000000003</c:v>
                </c:pt>
                <c:pt idx="6">
                  <c:v>#N/A</c:v>
                </c:pt>
                <c:pt idx="7">
                  <c:v>0.23</c:v>
                </c:pt>
                <c:pt idx="8">
                  <c:v>#N/A</c:v>
                </c:pt>
                <c:pt idx="9">
                  <c:v>0.35</c:v>
                </c:pt>
              </c:numCache>
            </c:numRef>
          </c:val>
          <c:extLst xmlns:c16r2="http://schemas.microsoft.com/office/drawing/2015/06/chart">
            <c:ext xmlns:c16="http://schemas.microsoft.com/office/drawing/2014/chart" uri="{C3380CC4-5D6E-409C-BE32-E72D297353CC}">
              <c16:uniqueId val="{00000003-AA4B-49F4-AD94-1DD87E432BF2}"/>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0.84</c:v>
                </c:pt>
                <c:pt idx="2">
                  <c:v>#N/A</c:v>
                </c:pt>
                <c:pt idx="3">
                  <c:v>0.6</c:v>
                </c:pt>
                <c:pt idx="4">
                  <c:v>#N/A</c:v>
                </c:pt>
                <c:pt idx="5">
                  <c:v>1.0900000000000001</c:v>
                </c:pt>
                <c:pt idx="6">
                  <c:v>#N/A</c:v>
                </c:pt>
                <c:pt idx="7">
                  <c:v>1.0900000000000001</c:v>
                </c:pt>
                <c:pt idx="8">
                  <c:v>#N/A</c:v>
                </c:pt>
                <c:pt idx="9">
                  <c:v>0.42</c:v>
                </c:pt>
              </c:numCache>
            </c:numRef>
          </c:val>
          <c:extLst xmlns:c16r2="http://schemas.microsoft.com/office/drawing/2015/06/chart">
            <c:ext xmlns:c16="http://schemas.microsoft.com/office/drawing/2014/chart" uri="{C3380CC4-5D6E-409C-BE32-E72D297353CC}">
              <c16:uniqueId val="{00000004-AA4B-49F4-AD94-1DD87E432BF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0.77</c:v>
                </c:pt>
                <c:pt idx="2">
                  <c:v>#N/A</c:v>
                </c:pt>
                <c:pt idx="3">
                  <c:v>1.18</c:v>
                </c:pt>
                <c:pt idx="4">
                  <c:v>#N/A</c:v>
                </c:pt>
                <c:pt idx="5">
                  <c:v>1.03</c:v>
                </c:pt>
                <c:pt idx="6">
                  <c:v>#N/A</c:v>
                </c:pt>
                <c:pt idx="7">
                  <c:v>0.39</c:v>
                </c:pt>
                <c:pt idx="8">
                  <c:v>#N/A</c:v>
                </c:pt>
                <c:pt idx="9">
                  <c:v>0.73</c:v>
                </c:pt>
              </c:numCache>
            </c:numRef>
          </c:val>
          <c:extLst xmlns:c16r2="http://schemas.microsoft.com/office/drawing/2015/06/chart">
            <c:ext xmlns:c16="http://schemas.microsoft.com/office/drawing/2014/chart" uri="{C3380CC4-5D6E-409C-BE32-E72D297353CC}">
              <c16:uniqueId val="{00000005-AA4B-49F4-AD94-1DD87E432BF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3.51</c:v>
                </c:pt>
                <c:pt idx="2">
                  <c:v>#N/A</c:v>
                </c:pt>
                <c:pt idx="3">
                  <c:v>1.3</c:v>
                </c:pt>
                <c:pt idx="4">
                  <c:v>#N/A</c:v>
                </c:pt>
                <c:pt idx="5">
                  <c:v>1.42</c:v>
                </c:pt>
                <c:pt idx="6">
                  <c:v>#N/A</c:v>
                </c:pt>
                <c:pt idx="7">
                  <c:v>1.75</c:v>
                </c:pt>
                <c:pt idx="8">
                  <c:v>#N/A</c:v>
                </c:pt>
                <c:pt idx="9">
                  <c:v>1.73</c:v>
                </c:pt>
              </c:numCache>
            </c:numRef>
          </c:val>
          <c:extLst xmlns:c16r2="http://schemas.microsoft.com/office/drawing/2015/06/chart">
            <c:ext xmlns:c16="http://schemas.microsoft.com/office/drawing/2014/chart" uri="{C3380CC4-5D6E-409C-BE32-E72D297353CC}">
              <c16:uniqueId val="{00000006-AA4B-49F4-AD94-1DD87E432BF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2.54</c:v>
                </c:pt>
                <c:pt idx="2">
                  <c:v>#N/A</c:v>
                </c:pt>
                <c:pt idx="3">
                  <c:v>4.2</c:v>
                </c:pt>
                <c:pt idx="4">
                  <c:v>#N/A</c:v>
                </c:pt>
                <c:pt idx="5">
                  <c:v>7.31</c:v>
                </c:pt>
                <c:pt idx="6">
                  <c:v>#N/A</c:v>
                </c:pt>
                <c:pt idx="7">
                  <c:v>4.6100000000000003</c:v>
                </c:pt>
                <c:pt idx="8">
                  <c:v>#N/A</c:v>
                </c:pt>
                <c:pt idx="9">
                  <c:v>4.9800000000000004</c:v>
                </c:pt>
              </c:numCache>
            </c:numRef>
          </c:val>
          <c:extLst xmlns:c16r2="http://schemas.microsoft.com/office/drawing/2015/06/chart">
            <c:ext xmlns:c16="http://schemas.microsoft.com/office/drawing/2014/chart" uri="{C3380CC4-5D6E-409C-BE32-E72D297353CC}">
              <c16:uniqueId val="{00000007-AA4B-49F4-AD94-1DD87E432BF2}"/>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1.26</c:v>
                </c:pt>
                <c:pt idx="4">
                  <c:v>#N/A</c:v>
                </c:pt>
                <c:pt idx="5">
                  <c:v>3.29</c:v>
                </c:pt>
                <c:pt idx="6">
                  <c:v>#N/A</c:v>
                </c:pt>
                <c:pt idx="7">
                  <c:v>4.9800000000000004</c:v>
                </c:pt>
                <c:pt idx="8">
                  <c:v>#N/A</c:v>
                </c:pt>
                <c:pt idx="9">
                  <c:v>6.11</c:v>
                </c:pt>
              </c:numCache>
            </c:numRef>
          </c:val>
          <c:extLst xmlns:c16r2="http://schemas.microsoft.com/office/drawing/2015/06/chart">
            <c:ext xmlns:c16="http://schemas.microsoft.com/office/drawing/2014/chart" uri="{C3380CC4-5D6E-409C-BE32-E72D297353CC}">
              <c16:uniqueId val="{00000008-AA4B-49F4-AD94-1DD87E432B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19.43</c:v>
                </c:pt>
                <c:pt idx="2">
                  <c:v>#N/A</c:v>
                </c:pt>
                <c:pt idx="3">
                  <c:v>20.45</c:v>
                </c:pt>
                <c:pt idx="4">
                  <c:v>#N/A</c:v>
                </c:pt>
                <c:pt idx="5">
                  <c:v>18.739999999999998</c:v>
                </c:pt>
                <c:pt idx="6">
                  <c:v>#N/A</c:v>
                </c:pt>
                <c:pt idx="7">
                  <c:v>19.97</c:v>
                </c:pt>
                <c:pt idx="8">
                  <c:v>#N/A</c:v>
                </c:pt>
                <c:pt idx="9">
                  <c:v>20.45</c:v>
                </c:pt>
              </c:numCache>
            </c:numRef>
          </c:val>
          <c:extLst xmlns:c16r2="http://schemas.microsoft.com/office/drawing/2015/06/chart">
            <c:ext xmlns:c16="http://schemas.microsoft.com/office/drawing/2014/chart" uri="{C3380CC4-5D6E-409C-BE32-E72D297353CC}">
              <c16:uniqueId val="{00000009-AA4B-49F4-AD94-1DD87E432BF2}"/>
            </c:ext>
          </c:extLst>
        </c:ser>
        <c:dLbls>
          <c:showLegendKey val="0"/>
          <c:showVal val="0"/>
          <c:showCatName val="0"/>
          <c:showSerName val="0"/>
          <c:showPercent val="0"/>
          <c:showBubbleSize val="0"/>
        </c:dLbls>
        <c:gapWidth val="150"/>
        <c:overlap val="100"/>
        <c:axId val="961675160"/>
        <c:axId val="961673200"/>
      </c:barChart>
      <c:catAx>
        <c:axId val="961675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73200"/>
        <c:crosses val="autoZero"/>
        <c:auto val="1"/>
        <c:lblAlgn val="ctr"/>
        <c:lblOffset val="100"/>
        <c:tickLblSkip val="1"/>
        <c:tickMarkSkip val="1"/>
        <c:noMultiLvlLbl val="0"/>
      </c:catAx>
      <c:valAx>
        <c:axId val="96167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5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478</c:v>
                </c:pt>
                <c:pt idx="5">
                  <c:v>523</c:v>
                </c:pt>
                <c:pt idx="8">
                  <c:v>511</c:v>
                </c:pt>
                <c:pt idx="11">
                  <c:v>545</c:v>
                </c:pt>
                <c:pt idx="14">
                  <c:v>565</c:v>
                </c:pt>
              </c:numCache>
            </c:numRef>
          </c:val>
          <c:extLst xmlns:c16r2="http://schemas.microsoft.com/office/drawing/2015/06/chart">
            <c:ext xmlns:c16="http://schemas.microsoft.com/office/drawing/2014/chart" uri="{C3380CC4-5D6E-409C-BE32-E72D297353CC}">
              <c16:uniqueId val="{00000000-C568-48C5-8289-918595815C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568-48C5-8289-918595815C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568-48C5-8289-918595815C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52</c:v>
                </c:pt>
                <c:pt idx="3">
                  <c:v>32</c:v>
                </c:pt>
                <c:pt idx="6">
                  <c:v>38</c:v>
                </c:pt>
                <c:pt idx="9">
                  <c:v>39</c:v>
                </c:pt>
                <c:pt idx="12">
                  <c:v>38</c:v>
                </c:pt>
              </c:numCache>
            </c:numRef>
          </c:val>
          <c:extLst xmlns:c16r2="http://schemas.microsoft.com/office/drawing/2015/06/chart">
            <c:ext xmlns:c16="http://schemas.microsoft.com/office/drawing/2014/chart" uri="{C3380CC4-5D6E-409C-BE32-E72D297353CC}">
              <c16:uniqueId val="{00000003-C568-48C5-8289-918595815C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204</c:v>
                </c:pt>
                <c:pt idx="3">
                  <c:v>164</c:v>
                </c:pt>
                <c:pt idx="6">
                  <c:v>168</c:v>
                </c:pt>
                <c:pt idx="9">
                  <c:v>162</c:v>
                </c:pt>
                <c:pt idx="12">
                  <c:v>152</c:v>
                </c:pt>
              </c:numCache>
            </c:numRef>
          </c:val>
          <c:extLst xmlns:c16r2="http://schemas.microsoft.com/office/drawing/2015/06/chart">
            <c:ext xmlns:c16="http://schemas.microsoft.com/office/drawing/2014/chart" uri="{C3380CC4-5D6E-409C-BE32-E72D297353CC}">
              <c16:uniqueId val="{00000004-C568-48C5-8289-918595815C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568-48C5-8289-918595815C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568-48C5-8289-918595815C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425</c:v>
                </c:pt>
                <c:pt idx="3">
                  <c:v>445</c:v>
                </c:pt>
                <c:pt idx="6">
                  <c:v>469</c:v>
                </c:pt>
                <c:pt idx="9">
                  <c:v>520</c:v>
                </c:pt>
                <c:pt idx="12">
                  <c:v>556</c:v>
                </c:pt>
              </c:numCache>
            </c:numRef>
          </c:val>
          <c:extLst xmlns:c16r2="http://schemas.microsoft.com/office/drawing/2015/06/chart">
            <c:ext xmlns:c16="http://schemas.microsoft.com/office/drawing/2014/chart" uri="{C3380CC4-5D6E-409C-BE32-E72D297353CC}">
              <c16:uniqueId val="{00000007-C568-48C5-8289-918595815C46}"/>
            </c:ext>
          </c:extLst>
        </c:ser>
        <c:dLbls>
          <c:showLegendKey val="0"/>
          <c:showVal val="0"/>
          <c:showCatName val="0"/>
          <c:showSerName val="0"/>
          <c:showPercent val="0"/>
          <c:showBubbleSize val="0"/>
        </c:dLbls>
        <c:gapWidth val="100"/>
        <c:overlap val="100"/>
        <c:axId val="961677904"/>
        <c:axId val="961675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203</c:v>
                </c:pt>
                <c:pt idx="2">
                  <c:v>#N/A</c:v>
                </c:pt>
                <c:pt idx="3">
                  <c:v>#N/A</c:v>
                </c:pt>
                <c:pt idx="4">
                  <c:v>118</c:v>
                </c:pt>
                <c:pt idx="5">
                  <c:v>#N/A</c:v>
                </c:pt>
                <c:pt idx="6">
                  <c:v>#N/A</c:v>
                </c:pt>
                <c:pt idx="7">
                  <c:v>164</c:v>
                </c:pt>
                <c:pt idx="8">
                  <c:v>#N/A</c:v>
                </c:pt>
                <c:pt idx="9">
                  <c:v>#N/A</c:v>
                </c:pt>
                <c:pt idx="10">
                  <c:v>176</c:v>
                </c:pt>
                <c:pt idx="11">
                  <c:v>#N/A</c:v>
                </c:pt>
                <c:pt idx="12">
                  <c:v>#N/A</c:v>
                </c:pt>
                <c:pt idx="13">
                  <c:v>181</c:v>
                </c:pt>
                <c:pt idx="14">
                  <c:v>#N/A</c:v>
                </c:pt>
              </c:numCache>
            </c:numRef>
          </c:val>
          <c:smooth val="0"/>
          <c:extLst xmlns:c16r2="http://schemas.microsoft.com/office/drawing/2015/06/chart">
            <c:ext xmlns:c16="http://schemas.microsoft.com/office/drawing/2014/chart" uri="{C3380CC4-5D6E-409C-BE32-E72D297353CC}">
              <c16:uniqueId val="{00000008-C568-48C5-8289-918595815C46}"/>
            </c:ext>
          </c:extLst>
        </c:ser>
        <c:dLbls>
          <c:showLegendKey val="0"/>
          <c:showVal val="0"/>
          <c:showCatName val="0"/>
          <c:showSerName val="0"/>
          <c:showPercent val="0"/>
          <c:showBubbleSize val="0"/>
        </c:dLbls>
        <c:marker val="1"/>
        <c:smooth val="0"/>
        <c:axId val="961677904"/>
        <c:axId val="961675552"/>
      </c:lineChart>
      <c:catAx>
        <c:axId val="96167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75552"/>
        <c:crosses val="autoZero"/>
        <c:auto val="1"/>
        <c:lblAlgn val="ctr"/>
        <c:lblOffset val="100"/>
        <c:tickLblSkip val="1"/>
        <c:tickMarkSkip val="1"/>
        <c:noMultiLvlLbl val="0"/>
      </c:catAx>
      <c:valAx>
        <c:axId val="96167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7000</c:v>
                </c:pt>
                <c:pt idx="5">
                  <c:v>7189</c:v>
                </c:pt>
                <c:pt idx="8">
                  <c:v>7455</c:v>
                </c:pt>
                <c:pt idx="11">
                  <c:v>7686</c:v>
                </c:pt>
                <c:pt idx="14">
                  <c:v>7766</c:v>
                </c:pt>
              </c:numCache>
            </c:numRef>
          </c:val>
          <c:extLst xmlns:c16r2="http://schemas.microsoft.com/office/drawing/2015/06/chart">
            <c:ext xmlns:c16="http://schemas.microsoft.com/office/drawing/2014/chart" uri="{C3380CC4-5D6E-409C-BE32-E72D297353CC}">
              <c16:uniqueId val="{00000000-484D-44AC-AF61-44E6813FCD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84D-44AC-AF61-44E6813FCD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2160</c:v>
                </c:pt>
                <c:pt idx="5">
                  <c:v>1802</c:v>
                </c:pt>
                <c:pt idx="8">
                  <c:v>1678</c:v>
                </c:pt>
                <c:pt idx="11">
                  <c:v>1505</c:v>
                </c:pt>
                <c:pt idx="14">
                  <c:v>1415</c:v>
                </c:pt>
              </c:numCache>
            </c:numRef>
          </c:val>
          <c:extLst xmlns:c16r2="http://schemas.microsoft.com/office/drawing/2015/06/chart">
            <c:ext xmlns:c16="http://schemas.microsoft.com/office/drawing/2014/chart" uri="{C3380CC4-5D6E-409C-BE32-E72D297353CC}">
              <c16:uniqueId val="{00000002-484D-44AC-AF61-44E6813FCD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84D-44AC-AF61-44E6813FCD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84D-44AC-AF61-44E6813FCD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84D-44AC-AF61-44E6813FCD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777</c:v>
                </c:pt>
                <c:pt idx="3">
                  <c:v>721</c:v>
                </c:pt>
                <c:pt idx="6">
                  <c:v>534</c:v>
                </c:pt>
                <c:pt idx="9">
                  <c:v>540</c:v>
                </c:pt>
                <c:pt idx="12">
                  <c:v>563</c:v>
                </c:pt>
              </c:numCache>
            </c:numRef>
          </c:val>
          <c:extLst xmlns:c16r2="http://schemas.microsoft.com/office/drawing/2015/06/chart">
            <c:ext xmlns:c16="http://schemas.microsoft.com/office/drawing/2014/chart" uri="{C3380CC4-5D6E-409C-BE32-E72D297353CC}">
              <c16:uniqueId val="{00000006-484D-44AC-AF61-44E6813FCD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211</c:v>
                </c:pt>
                <c:pt idx="3">
                  <c:v>229</c:v>
                </c:pt>
                <c:pt idx="6">
                  <c:v>228</c:v>
                </c:pt>
                <c:pt idx="9">
                  <c:v>289</c:v>
                </c:pt>
                <c:pt idx="12">
                  <c:v>258</c:v>
                </c:pt>
              </c:numCache>
            </c:numRef>
          </c:val>
          <c:extLst xmlns:c16r2="http://schemas.microsoft.com/office/drawing/2015/06/chart">
            <c:ext xmlns:c16="http://schemas.microsoft.com/office/drawing/2014/chart" uri="{C3380CC4-5D6E-409C-BE32-E72D297353CC}">
              <c16:uniqueId val="{00000007-484D-44AC-AF61-44E6813FCD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4177</c:v>
                </c:pt>
                <c:pt idx="3">
                  <c:v>3627</c:v>
                </c:pt>
                <c:pt idx="6">
                  <c:v>3043</c:v>
                </c:pt>
                <c:pt idx="9">
                  <c:v>2781</c:v>
                </c:pt>
                <c:pt idx="12">
                  <c:v>2680</c:v>
                </c:pt>
              </c:numCache>
            </c:numRef>
          </c:val>
          <c:extLst xmlns:c16r2="http://schemas.microsoft.com/office/drawing/2015/06/chart">
            <c:ext xmlns:c16="http://schemas.microsoft.com/office/drawing/2014/chart" uri="{C3380CC4-5D6E-409C-BE32-E72D297353CC}">
              <c16:uniqueId val="{00000008-484D-44AC-AF61-44E6813FCD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84D-44AC-AF61-44E6813FCD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6227</c:v>
                </c:pt>
                <c:pt idx="3">
                  <c:v>6346</c:v>
                </c:pt>
                <c:pt idx="6">
                  <c:v>6831</c:v>
                </c:pt>
                <c:pt idx="9">
                  <c:v>7296</c:v>
                </c:pt>
                <c:pt idx="12">
                  <c:v>7263</c:v>
                </c:pt>
              </c:numCache>
            </c:numRef>
          </c:val>
          <c:extLst xmlns:c16r2="http://schemas.microsoft.com/office/drawing/2015/06/chart">
            <c:ext xmlns:c16="http://schemas.microsoft.com/office/drawing/2014/chart" uri="{C3380CC4-5D6E-409C-BE32-E72D297353CC}">
              <c16:uniqueId val="{0000000A-484D-44AC-AF61-44E6813FCD84}"/>
            </c:ext>
          </c:extLst>
        </c:ser>
        <c:dLbls>
          <c:showLegendKey val="0"/>
          <c:showVal val="0"/>
          <c:showCatName val="0"/>
          <c:showSerName val="0"/>
          <c:showPercent val="0"/>
          <c:showBubbleSize val="0"/>
        </c:dLbls>
        <c:gapWidth val="100"/>
        <c:overlap val="100"/>
        <c:axId val="980647112"/>
        <c:axId val="980643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2232</c:v>
                </c:pt>
                <c:pt idx="2">
                  <c:v>#N/A</c:v>
                </c:pt>
                <c:pt idx="3">
                  <c:v>#N/A</c:v>
                </c:pt>
                <c:pt idx="4">
                  <c:v>1933</c:v>
                </c:pt>
                <c:pt idx="5">
                  <c:v>#N/A</c:v>
                </c:pt>
                <c:pt idx="6">
                  <c:v>#N/A</c:v>
                </c:pt>
                <c:pt idx="7">
                  <c:v>1503</c:v>
                </c:pt>
                <c:pt idx="8">
                  <c:v>#N/A</c:v>
                </c:pt>
                <c:pt idx="9">
                  <c:v>#N/A</c:v>
                </c:pt>
                <c:pt idx="10">
                  <c:v>1715</c:v>
                </c:pt>
                <c:pt idx="11">
                  <c:v>#N/A</c:v>
                </c:pt>
                <c:pt idx="12">
                  <c:v>#N/A</c:v>
                </c:pt>
                <c:pt idx="13">
                  <c:v>1584</c:v>
                </c:pt>
                <c:pt idx="14">
                  <c:v>#N/A</c:v>
                </c:pt>
              </c:numCache>
            </c:numRef>
          </c:val>
          <c:smooth val="0"/>
          <c:extLst xmlns:c16r2="http://schemas.microsoft.com/office/drawing/2015/06/chart">
            <c:ext xmlns:c16="http://schemas.microsoft.com/office/drawing/2014/chart" uri="{C3380CC4-5D6E-409C-BE32-E72D297353CC}">
              <c16:uniqueId val="{0000000B-484D-44AC-AF61-44E6813FCD84}"/>
            </c:ext>
          </c:extLst>
        </c:ser>
        <c:dLbls>
          <c:showLegendKey val="0"/>
          <c:showVal val="0"/>
          <c:showCatName val="0"/>
          <c:showSerName val="0"/>
          <c:showPercent val="0"/>
          <c:showBubbleSize val="0"/>
        </c:dLbls>
        <c:marker val="1"/>
        <c:smooth val="0"/>
        <c:axId val="980647112"/>
        <c:axId val="980643584"/>
      </c:lineChart>
      <c:catAx>
        <c:axId val="980647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0643584"/>
        <c:crosses val="autoZero"/>
        <c:auto val="1"/>
        <c:lblAlgn val="ctr"/>
        <c:lblOffset val="100"/>
        <c:tickLblSkip val="1"/>
        <c:tickMarkSkip val="1"/>
        <c:noMultiLvlLbl val="0"/>
      </c:catAx>
      <c:valAx>
        <c:axId val="98064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647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623</c:v>
                </c:pt>
                <c:pt idx="1">
                  <c:v>450</c:v>
                </c:pt>
                <c:pt idx="2">
                  <c:v>379</c:v>
                </c:pt>
              </c:numCache>
            </c:numRef>
          </c:val>
          <c:extLst xmlns:c16r2="http://schemas.microsoft.com/office/drawing/2015/06/chart">
            <c:ext xmlns:c16="http://schemas.microsoft.com/office/drawing/2014/chart" uri="{C3380CC4-5D6E-409C-BE32-E72D297353CC}">
              <c16:uniqueId val="{00000000-008A-4CF7-9A5C-7DA8D3B367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102</c:v>
                </c:pt>
                <c:pt idx="1">
                  <c:v>102</c:v>
                </c:pt>
                <c:pt idx="2">
                  <c:v>102</c:v>
                </c:pt>
              </c:numCache>
            </c:numRef>
          </c:val>
          <c:extLst xmlns:c16r2="http://schemas.microsoft.com/office/drawing/2015/06/chart">
            <c:ext xmlns:c16="http://schemas.microsoft.com/office/drawing/2014/chart" uri="{C3380CC4-5D6E-409C-BE32-E72D297353CC}">
              <c16:uniqueId val="{00000001-008A-4CF7-9A5C-7DA8D3B367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679</c:v>
                </c:pt>
                <c:pt idx="1">
                  <c:v>660</c:v>
                </c:pt>
                <c:pt idx="2">
                  <c:v>648</c:v>
                </c:pt>
              </c:numCache>
            </c:numRef>
          </c:val>
          <c:extLst xmlns:c16r2="http://schemas.microsoft.com/office/drawing/2015/06/chart">
            <c:ext xmlns:c16="http://schemas.microsoft.com/office/drawing/2014/chart" uri="{C3380CC4-5D6E-409C-BE32-E72D297353CC}">
              <c16:uniqueId val="{00000002-008A-4CF7-9A5C-7DA8D3B3677B}"/>
            </c:ext>
          </c:extLst>
        </c:ser>
        <c:dLbls>
          <c:showLegendKey val="0"/>
          <c:showVal val="0"/>
          <c:showCatName val="0"/>
          <c:showSerName val="0"/>
          <c:showPercent val="0"/>
          <c:showBubbleSize val="0"/>
        </c:dLbls>
        <c:gapWidth val="120"/>
        <c:overlap val="100"/>
        <c:axId val="961672024"/>
        <c:axId val="961682216"/>
      </c:barChart>
      <c:catAx>
        <c:axId val="961672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61682216"/>
        <c:crosses val="autoZero"/>
        <c:auto val="1"/>
        <c:lblAlgn val="ctr"/>
        <c:lblOffset val="100"/>
        <c:tickLblSkip val="1"/>
        <c:tickMarkSkip val="1"/>
        <c:noMultiLvlLbl val="0"/>
      </c:catAx>
      <c:valAx>
        <c:axId val="961682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61672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EDA-4569-8FFB-8E71285F2990}"/>
                </c:ext>
                <c:ext xmlns:c15="http://schemas.microsoft.com/office/drawing/2012/chart" uri="{CE6537A1-D6FC-4f65-9D91-7224C49458BB}">
                  <c15:dlblFieldTable>
                    <c15:dlblFTEntry>
                      <c15:txfldGUID>{E1A9A031-B51E-4AEB-82B5-28FDA9EC0FEA}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EDA-4569-8FFB-8E71285F2990}"/>
                </c:ext>
                <c:ext xmlns:c15="http://schemas.microsoft.com/office/drawing/2012/chart" uri="{CE6537A1-D6FC-4f65-9D91-7224C49458BB}">
                  <c15:dlblFieldTable>
                    <c15:dlblFTEntry>
                      <c15:txfldGUID>{8A1A88C3-11B4-44C9-B962-F19F5A83B0B8}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EDA-4569-8FFB-8E71285F2990}"/>
                </c:ext>
                <c:ext xmlns:c15="http://schemas.microsoft.com/office/drawing/2012/chart" uri="{CE6537A1-D6FC-4f65-9D91-7224C49458BB}">
                  <c15:dlblFieldTable>
                    <c15:dlblFTEntry>
                      <c15:txfldGUID>{D04749F8-898E-45C7-9D79-A64CE3C639AD}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EDA-4569-8FFB-8E71285F2990}"/>
                </c:ext>
                <c:ext xmlns:c15="http://schemas.microsoft.com/office/drawing/2012/chart" uri="{CE6537A1-D6FC-4f65-9D91-7224C49458BB}">
                  <c15:dlblFieldTable>
                    <c15:dlblFTEntry>
                      <c15:txfldGUID>{53583501-78F7-4BBB-A056-97025B1FB3F0}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EDA-4569-8FFB-8E71285F2990}"/>
                </c:ext>
                <c:ext xmlns:c15="http://schemas.microsoft.com/office/drawing/2012/chart" uri="{CE6537A1-D6FC-4f65-9D91-7224C49458BB}">
                  <c15:dlblFieldTable>
                    <c15:dlblFTEntry>
                      <c15:txfldGUID>{9491364B-8D55-481F-A049-DEE5F42182C4}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EDA-4569-8FFB-8E71285F2990}"/>
                </c:ext>
                <c:ext xmlns:c15="http://schemas.microsoft.com/office/drawing/2012/chart" uri="{CE6537A1-D6FC-4f65-9D91-7224C49458BB}">
                  <c15:dlblFieldTable>
                    <c15:dlblFTEntry>
                      <c15:txfldGUID>{C338B41E-9AFF-4A48-AF75-561EFB7096F4}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EDA-4569-8FFB-8E71285F2990}"/>
                </c:ext>
                <c:ext xmlns:c15="http://schemas.microsoft.com/office/drawing/2012/chart" uri="{CE6537A1-D6FC-4f65-9D91-7224C49458BB}">
                  <c15:dlblFieldTable>
                    <c15:dlblFTEntry>
                      <c15:txfldGUID>{5CC17F01-EBC2-4AED-ADA3-4094A7266F3A}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EDA-4569-8FFB-8E71285F2990}"/>
                </c:ext>
                <c:ext xmlns:c15="http://schemas.microsoft.com/office/drawing/2012/chart" uri="{CE6537A1-D6FC-4f65-9D91-7224C49458BB}">
                  <c15:dlblFieldTable>
                    <c15:dlblFTEntry>
                      <c15:txfldGUID>{DE490191-FDFD-4A66-9FDF-22D5AF8D51F8}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EDA-4569-8FFB-8E71285F2990}"/>
                </c:ext>
                <c:ext xmlns:c15="http://schemas.microsoft.com/office/drawing/2012/chart" uri="{CE6537A1-D6FC-4f65-9D91-7224C49458BB}">
                  <c15:dlblFieldTable>
                    <c15:dlblFTEntry>
                      <c15:txfldGUID>{98492353-6192-4407-BC62-4009CA7969F7}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55.3</c:v>
                </c:pt>
                <c:pt idx="32">
                  <c:v>56.9</c:v>
                </c:pt>
              </c:numCache>
            </c:numRef>
          </c:xVal>
          <c:yVal>
            <c:numRef>
              <c:f>公会計指標分析・財政指標組合せ分析表!$BP$51:$DC$51</c:f>
              <c:numCache>
                <c:formatCode>#,##0.0;"▲ "#,##0.0</c:formatCode>
                <c:ptCount val="40"/>
                <c:pt idx="24">
                  <c:v>48.5</c:v>
                </c:pt>
                <c:pt idx="32">
                  <c:v>44.5</c:v>
                </c:pt>
              </c:numCache>
            </c:numRef>
          </c:yVal>
          <c:smooth val="0"/>
          <c:extLst xmlns:c16r2="http://schemas.microsoft.com/office/drawing/2015/06/chart">
            <c:ext xmlns:c16="http://schemas.microsoft.com/office/drawing/2014/chart" uri="{C3380CC4-5D6E-409C-BE32-E72D297353CC}">
              <c16:uniqueId val="{00000009-EEDA-4569-8FFB-8E71285F29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EDA-4569-8FFB-8E71285F2990}"/>
                </c:ext>
                <c:ext xmlns:c15="http://schemas.microsoft.com/office/drawing/2012/chart" uri="{CE6537A1-D6FC-4f65-9D91-7224C49458BB}">
                  <c15:dlblFieldTable>
                    <c15:dlblFTEntry>
                      <c15:txfldGUID>{6DAA3BE6-15E8-463D-9D22-C6EFF7276907}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EDA-4569-8FFB-8E71285F2990}"/>
                </c:ext>
                <c:ext xmlns:c15="http://schemas.microsoft.com/office/drawing/2012/chart" uri="{CE6537A1-D6FC-4f65-9D91-7224C49458BB}">
                  <c15:dlblFieldTable>
                    <c15:dlblFTEntry>
                      <c15:txfldGUID>{28723A46-5781-448B-AEE4-32082B342AD8}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EDA-4569-8FFB-8E71285F2990}"/>
                </c:ext>
                <c:ext xmlns:c15="http://schemas.microsoft.com/office/drawing/2012/chart" uri="{CE6537A1-D6FC-4f65-9D91-7224C49458BB}">
                  <c15:dlblFieldTable>
                    <c15:dlblFTEntry>
                      <c15:txfldGUID>{1524C817-5B72-4DEE-ADC1-560956D647DC}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EDA-4569-8FFB-8E71285F2990}"/>
                </c:ext>
                <c:ext xmlns:c15="http://schemas.microsoft.com/office/drawing/2012/chart" uri="{CE6537A1-D6FC-4f65-9D91-7224C49458BB}">
                  <c15:dlblFieldTable>
                    <c15:dlblFTEntry>
                      <c15:txfldGUID>{30D98231-339E-4C92-9CF5-CAF95C735D7B}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EDA-4569-8FFB-8E71285F2990}"/>
                </c:ext>
                <c:ext xmlns:c15="http://schemas.microsoft.com/office/drawing/2012/chart" uri="{CE6537A1-D6FC-4f65-9D91-7224C49458BB}">
                  <c15:dlblFieldTable>
                    <c15:dlblFTEntry>
                      <c15:txfldGUID>{CD7AE5FA-4CD8-49CE-972E-C2A972016A04}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EDA-4569-8FFB-8E71285F2990}"/>
                </c:ext>
                <c:ext xmlns:c15="http://schemas.microsoft.com/office/drawing/2012/chart" uri="{CE6537A1-D6FC-4f65-9D91-7224C49458BB}">
                  <c15:dlblFieldTable>
                    <c15:dlblFTEntry>
                      <c15:txfldGUID>{A17002DF-E0D4-441F-959F-2C9FD129DC1B}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EDA-4569-8FFB-8E71285F2990}"/>
                </c:ext>
                <c:ext xmlns:c15="http://schemas.microsoft.com/office/drawing/2012/chart" uri="{CE6537A1-D6FC-4f65-9D91-7224C49458BB}">
                  <c15:dlblFieldTable>
                    <c15:dlblFTEntry>
                      <c15:txfldGUID>{01524326-32FB-49AB-A6C7-5354E9299AA3}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EDA-4569-8FFB-8E71285F2990}"/>
                </c:ext>
                <c:ext xmlns:c15="http://schemas.microsoft.com/office/drawing/2012/chart" uri="{CE6537A1-D6FC-4f65-9D91-7224C49458BB}">
                  <c15:dlblFieldTable>
                    <c15:dlblFTEntry>
                      <c15:txfldGUID>{5B06BA73-2C89-4409-9ABC-00252BFCC2D6}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EDA-4569-8FFB-8E71285F2990}"/>
                </c:ext>
                <c:ext xmlns:c15="http://schemas.microsoft.com/office/drawing/2012/chart" uri="{CE6537A1-D6FC-4f65-9D91-7224C49458BB}">
                  <c15:dlblFieldTable>
                    <c15:dlblFTEntry>
                      <c15:txfldGUID>{3FC45CCA-B8C9-492C-B90C-A32C02728310}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56.7</c:v>
                </c:pt>
              </c:numCache>
            </c:numRef>
          </c:xVal>
          <c:yVal>
            <c:numRef>
              <c:f>公会計指標分析・財政指標組合せ分析表!$BP$55:$DC$55</c:f>
              <c:numCache>
                <c:formatCode>#,##0.0;"▲ "#,##0.0</c:formatCode>
                <c:ptCount val="40"/>
                <c:pt idx="24">
                  <c:v>32.9</c:v>
                </c:pt>
                <c:pt idx="32">
                  <c:v>28.5</c:v>
                </c:pt>
              </c:numCache>
            </c:numRef>
          </c:yVal>
          <c:smooth val="0"/>
          <c:extLst xmlns:c16r2="http://schemas.microsoft.com/office/drawing/2015/06/chart">
            <c:ext xmlns:c16="http://schemas.microsoft.com/office/drawing/2014/chart" uri="{C3380CC4-5D6E-409C-BE32-E72D297353CC}">
              <c16:uniqueId val="{00000013-EEDA-4569-8FFB-8E71285F2990}"/>
            </c:ext>
          </c:extLst>
        </c:ser>
        <c:dLbls>
          <c:showLegendKey val="0"/>
          <c:showVal val="1"/>
          <c:showCatName val="0"/>
          <c:showSerName val="0"/>
          <c:showPercent val="0"/>
          <c:showBubbleSize val="0"/>
        </c:dLbls>
        <c:axId val="980638880"/>
        <c:axId val="980647504"/>
      </c:scatterChart>
      <c:valAx>
        <c:axId val="980638880"/>
        <c:scaling>
          <c:orientation val="minMax"/>
          <c:max val="57.2"/>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0647504"/>
        <c:crosses val="autoZero"/>
        <c:crossBetween val="midCat"/>
      </c:valAx>
      <c:valAx>
        <c:axId val="980647504"/>
        <c:scaling>
          <c:orientation val="minMax"/>
          <c:max val="52"/>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0638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161-4D15-9F72-5066B5F36542}"/>
                </c:ext>
                <c:ext xmlns:c15="http://schemas.microsoft.com/office/drawing/2012/chart" uri="{CE6537A1-D6FC-4f65-9D91-7224C49458BB}">
                  <c15:dlblFieldTable>
                    <c15:dlblFTEntry>
                      <c15:txfldGUID>{CC2DEB87-92C1-4474-AF7E-036A8E5FE438}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161-4D15-9F72-5066B5F36542}"/>
                </c:ext>
                <c:ext xmlns:c15="http://schemas.microsoft.com/office/drawing/2012/chart" uri="{CE6537A1-D6FC-4f65-9D91-7224C49458BB}">
                  <c15:dlblFieldTable>
                    <c15:dlblFTEntry>
                      <c15:txfldGUID>{7BA65E48-F46B-4E62-80B3-810AA049751E}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161-4D15-9F72-5066B5F36542}"/>
                </c:ext>
                <c:ext xmlns:c15="http://schemas.microsoft.com/office/drawing/2012/chart" uri="{CE6537A1-D6FC-4f65-9D91-7224C49458BB}">
                  <c15:dlblFieldTable>
                    <c15:dlblFTEntry>
                      <c15:txfldGUID>{6D3CAEF5-2B44-4BCC-8409-E39FACAE6C33}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161-4D15-9F72-5066B5F36542}"/>
                </c:ext>
                <c:ext xmlns:c15="http://schemas.microsoft.com/office/drawing/2012/chart" uri="{CE6537A1-D6FC-4f65-9D91-7224C49458BB}">
                  <c15:dlblFieldTable>
                    <c15:dlblFTEntry>
                      <c15:txfldGUID>{B6C3036B-49A3-412F-BCBD-3A10C2C7DBE8}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161-4D15-9F72-5066B5F36542}"/>
                </c:ext>
                <c:ext xmlns:c15="http://schemas.microsoft.com/office/drawing/2012/chart" uri="{CE6537A1-D6FC-4f65-9D91-7224C49458BB}">
                  <c15:dlblFieldTable>
                    <c15:dlblFTEntry>
                      <c15:txfldGUID>{515C1EC0-76A1-43C8-8F4F-CECD4D77DEC6}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161-4D15-9F72-5066B5F36542}"/>
                </c:ext>
                <c:ext xmlns:c15="http://schemas.microsoft.com/office/drawing/2012/chart" uri="{CE6537A1-D6FC-4f65-9D91-7224C49458BB}">
                  <c15:dlblFieldTable>
                    <c15:dlblFTEntry>
                      <c15:txfldGUID>{E417C359-A852-4675-9669-8599EE1B35FC}</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161-4D15-9F72-5066B5F36542}"/>
                </c:ext>
                <c:ext xmlns:c15="http://schemas.microsoft.com/office/drawing/2012/chart" uri="{CE6537A1-D6FC-4f65-9D91-7224C49458BB}">
                  <c15:dlblFieldTable>
                    <c15:dlblFTEntry>
                      <c15:txfldGUID>{70E144A1-C0A5-4066-A2EE-047760DB0CA4}</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161-4D15-9F72-5066B5F36542}"/>
                </c:ext>
                <c:ext xmlns:c15="http://schemas.microsoft.com/office/drawing/2012/chart" uri="{CE6537A1-D6FC-4f65-9D91-7224C49458BB}">
                  <c15:dlblFieldTable>
                    <c15:dlblFTEntry>
                      <c15:txfldGUID>{A7C1D532-6E0B-4409-A27B-A09F72F31568}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161-4D15-9F72-5066B5F36542}"/>
                </c:ext>
                <c:ext xmlns:c15="http://schemas.microsoft.com/office/drawing/2012/chart" uri="{CE6537A1-D6FC-4f65-9D91-7224C49458BB}">
                  <c15:dlblFieldTable>
                    <c15:dlblFTEntry>
                      <c15:txfldGUID>{8A9F722D-A189-4399-AFC1-6FC42AB5A096}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5.7</c:v>
                </c:pt>
                <c:pt idx="16">
                  <c:v>4.5</c:v>
                </c:pt>
                <c:pt idx="24">
                  <c:v>4.2</c:v>
                </c:pt>
                <c:pt idx="32">
                  <c:v>4.8</c:v>
                </c:pt>
              </c:numCache>
            </c:numRef>
          </c:xVal>
          <c:yVal>
            <c:numRef>
              <c:f>公会計指標分析・財政指標組合せ分析表!$BP$73:$DC$73</c:f>
              <c:numCache>
                <c:formatCode>#,##0.0;"▲ "#,##0.0</c:formatCode>
                <c:ptCount val="40"/>
                <c:pt idx="0">
                  <c:v>63.1</c:v>
                </c:pt>
                <c:pt idx="8">
                  <c:v>55.4</c:v>
                </c:pt>
                <c:pt idx="16">
                  <c:v>41.5</c:v>
                </c:pt>
                <c:pt idx="24">
                  <c:v>48.5</c:v>
                </c:pt>
                <c:pt idx="32">
                  <c:v>44.5</c:v>
                </c:pt>
              </c:numCache>
            </c:numRef>
          </c:yVal>
          <c:smooth val="0"/>
          <c:extLst xmlns:c16r2="http://schemas.microsoft.com/office/drawing/2015/06/chart">
            <c:ext xmlns:c16="http://schemas.microsoft.com/office/drawing/2014/chart" uri="{C3380CC4-5D6E-409C-BE32-E72D297353CC}">
              <c16:uniqueId val="{00000009-8161-4D15-9F72-5066B5F365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161-4D15-9F72-5066B5F36542}"/>
                </c:ext>
                <c:ext xmlns:c15="http://schemas.microsoft.com/office/drawing/2012/chart" uri="{CE6537A1-D6FC-4f65-9D91-7224C49458BB}">
                  <c15:dlblFieldTable>
                    <c15:dlblFTEntry>
                      <c15:txfldGUID>{18AED537-F724-47F0-B049-BD0B3FA3B7B9}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161-4D15-9F72-5066B5F36542}"/>
                </c:ext>
                <c:ext xmlns:c15="http://schemas.microsoft.com/office/drawing/2012/chart" uri="{CE6537A1-D6FC-4f65-9D91-7224C49458BB}">
                  <c15:dlblFieldTable>
                    <c15:dlblFTEntry>
                      <c15:txfldGUID>{A404832D-3B64-4FBA-874D-137F1A3BC47D}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161-4D15-9F72-5066B5F36542}"/>
                </c:ext>
                <c:ext xmlns:c15="http://schemas.microsoft.com/office/drawing/2012/chart" uri="{CE6537A1-D6FC-4f65-9D91-7224C49458BB}">
                  <c15:dlblFieldTable>
                    <c15:dlblFTEntry>
                      <c15:txfldGUID>{08451C3C-C96D-4EBB-8BEB-7A8C4B195A59}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161-4D15-9F72-5066B5F36542}"/>
                </c:ext>
                <c:ext xmlns:c15="http://schemas.microsoft.com/office/drawing/2012/chart" uri="{CE6537A1-D6FC-4f65-9D91-7224C49458BB}">
                  <c15:dlblFieldTable>
                    <c15:dlblFTEntry>
                      <c15:txfldGUID>{1DF16C47-DDD8-4B2E-8A4A-26EBD2F69EE5}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161-4D15-9F72-5066B5F36542}"/>
                </c:ext>
                <c:ext xmlns:c15="http://schemas.microsoft.com/office/drawing/2012/chart" uri="{CE6537A1-D6FC-4f65-9D91-7224C49458BB}">
                  <c15:dlblFieldTable>
                    <c15:dlblFTEntry>
                      <c15:txfldGUID>{9DF7F6A8-6E6D-4EA1-A4AE-885413242BAB}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161-4D15-9F72-5066B5F36542}"/>
                </c:ext>
                <c:ext xmlns:c15="http://schemas.microsoft.com/office/drawing/2012/chart" uri="{CE6537A1-D6FC-4f65-9D91-7224C49458BB}">
                  <c15:dlblFieldTable>
                    <c15:dlblFTEntry>
                      <c15:txfldGUID>{90AA17B3-C385-4CA0-B3BF-098235596E3A}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161-4D15-9F72-5066B5F36542}"/>
                </c:ext>
                <c:ext xmlns:c15="http://schemas.microsoft.com/office/drawing/2012/chart" uri="{CE6537A1-D6FC-4f65-9D91-7224C49458BB}">
                  <c15:dlblFieldTable>
                    <c15:dlblFTEntry>
                      <c15:txfldGUID>{A265C3EA-94EC-4441-8805-1CF26363F04D}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161-4D15-9F72-5066B5F36542}"/>
                </c:ext>
                <c:ext xmlns:c15="http://schemas.microsoft.com/office/drawing/2012/chart" uri="{CE6537A1-D6FC-4f65-9D91-7224C49458BB}">
                  <c15:dlblFieldTable>
                    <c15:dlblFTEntry>
                      <c15:txfldGUID>{0DF0FDD3-8A4E-4D8D-91E2-399534016132}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161-4D15-9F72-5066B5F36542}"/>
                </c:ext>
                <c:ext xmlns:c15="http://schemas.microsoft.com/office/drawing/2012/chart" uri="{CE6537A1-D6FC-4f65-9D91-7224C49458BB}">
                  <c15:dlblFieldTable>
                    <c15:dlblFTEntry>
                      <c15:txfldGUID>{53F8B34F-C141-4EE7-A90E-A4ED77C6DA43}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xmlns:c16r2="http://schemas.microsoft.com/office/drawing/2015/06/chart">
            <c:ext xmlns:c16="http://schemas.microsoft.com/office/drawing/2014/chart" uri="{C3380CC4-5D6E-409C-BE32-E72D297353CC}">
              <c16:uniqueId val="{00000013-8161-4D15-9F72-5066B5F36542}"/>
            </c:ext>
          </c:extLst>
        </c:ser>
        <c:dLbls>
          <c:showLegendKey val="0"/>
          <c:showVal val="1"/>
          <c:showCatName val="0"/>
          <c:showSerName val="0"/>
          <c:showPercent val="0"/>
          <c:showBubbleSize val="0"/>
        </c:dLbls>
        <c:axId val="980638488"/>
        <c:axId val="980639272"/>
      </c:scatterChart>
      <c:valAx>
        <c:axId val="980638488"/>
        <c:scaling>
          <c:orientation val="minMax"/>
          <c:max val="11.799999999999999"/>
          <c:min val="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0639272"/>
        <c:crosses val="autoZero"/>
        <c:crossBetween val="midCat"/>
      </c:valAx>
      <c:valAx>
        <c:axId val="980639272"/>
        <c:scaling>
          <c:orientation val="minMax"/>
          <c:max val="69"/>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06384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は、臨時財政対策債を始めとする既往債の償還開始等により年々増加しているが、公共下水道事業会計で公共下水道使用料の増加により、公営企業地方債の元利償還金に対する繰入金は減少している。</a:t>
          </a:r>
        </a:p>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算入公債費等は、臨時財政対策債償還費の算入額の増により増加傾向にある。</a:t>
          </a:r>
        </a:p>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元利償還金等の増加額が、算入公債費等の増加額を上回ったため、実質公債費比率の分子が増加している。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将来負担額の一般会計等に係る地方債の現在高は、増加傾向にあったが、平成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地方債の</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発行額が償還額を下回ったため減少し、公営企業債等繰入見込額についても、水道事業及び農業集落排水事業の地方債残高の減少及び公共下水道事業会計で下水道使用料の増加等により繰入見込額は減少している。</a:t>
          </a: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また、充当可能財源等の基準財政需要額算入見込額については、臨時財政対策債償還費の算入額の増により増加傾向にある一方、平成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年度以降、財源不足により財政調整基金等の取り崩しを行っているため充当可能基金は減少傾向</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にあ</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茨城県美浦村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法人税の減少等による財源不足を補うため、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たこと、その他特定目的基金の陸平基金及び</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景気の動向による法人関係税等の変動及び３ヵ年実施計画からも今後、公共施設の老朽化に伴う改修も予定されていることから、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財政調整基金の積み立てを優先とし、これに充当するための一般財源の平準化を図るため、基金の計画的な積立て及び処分を行う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a:t>
          </a:r>
          <a:r>
            <a:rPr lang="ja-JP" altLang="en-US" sz="1300">
              <a:latin typeface="ＭＳ ゴシック" panose="020B0609070205080204" pitchFamily="49" charset="-128"/>
              <a:ea typeface="ＭＳ ゴシック" panose="020B0609070205080204" pitchFamily="49" charset="-128"/>
            </a:rPr>
            <a:t>地域における高齢者保健福祉の推進，整備及び民間福祉活動に対する助成に充てる。</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陸平基金は、国指定史跡である陸平貝塚の保存と活用等に充てる。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ふるさと基金は、ふるさと創生事業として美浦村の特色を活かし、自主的かつ主体的に行う個性豊かな地域づくりの円滑な推進を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図るための財源に充てる。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陸平基金は、陸平貝塚に隣接するゴルフ場及びゴルフ場利用者からの寄附金約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百万円を積み立てた一方で、陸平貝塚の文化財の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保存・活用、施設の管理費等の財源として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ふるさと基金は、国際感覚を備えた人材の育成を図ることを目的に毎年行っている少年のつばさ事業（中学生の海外派遣経費）の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ふるさと基金の充当事業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少年のつばさ事業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及び陸平基金の文化財の保存・活用等については、毎年実施予定であり、基金残高は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減少していく見込みである。また、ふるさと応援基金についても、ふるさと応援寄附金の事業費に充当しており減少見込みである。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なお、その他の特定目的基金については、３ヵ年実施計画においても充当予定がないことから、基金残高は現状維持を見込んでいる。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年度は、法人税の減少等による財源不足を補うため、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増減なし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15,687
15,388
66.61
5,660,329
5,454,835
205,494
4,123,507
7,263,230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当村では、新規の固定資産取得が少なく、既存施設も老朽化が進んでいるため、有形固定資産減価償却率が前年度から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ポイント上昇し、類似団体を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ポイント上回っている。今後は、平成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年度に策定した公共施設等総合管理計画に基づき、計画的に管理を行っていく。　</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5392896"/>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665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5168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539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3" name="有形固定資産減価償却率平均値テキスト"/>
        <xdr:cNvSpPr txBox="1"/>
      </xdr:nvSpPr>
      <xdr:spPr>
        <a:xfrm>
          <a:off x="4813300" y="5779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79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76" name="フローチャート: 判断 75"/>
        <xdr:cNvSpPr/>
      </xdr:nvSpPr>
      <xdr:spPr>
        <a:xfrm>
          <a:off x="3238500" y="587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51911</xdr:rowOff>
    </xdr:from>
    <xdr:to>
      <xdr:col>23</xdr:col>
      <xdr:colOff>136525</xdr:colOff>
      <xdr:row>29</xdr:row>
      <xdr:rowOff>153511</xdr:rowOff>
    </xdr:to>
    <xdr:sp macro="" textlink="">
      <xdr:nvSpPr>
        <xdr:cNvPr id="82" name="楕円 81"/>
        <xdr:cNvSpPr/>
      </xdr:nvSpPr>
      <xdr:spPr>
        <a:xfrm>
          <a:off x="4711700" y="57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74788</xdr:rowOff>
    </xdr:from>
    <xdr:ext cx="405111" cy="259045"/>
    <xdr:sp macro="" textlink="">
      <xdr:nvSpPr>
        <xdr:cNvPr id="83" name="有形固定資産減価償却率該当値テキスト"/>
        <xdr:cNvSpPr txBox="1"/>
      </xdr:nvSpPr>
      <xdr:spPr>
        <a:xfrm>
          <a:off x="4813300" y="564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95091</xdr:rowOff>
    </xdr:from>
    <xdr:to>
      <xdr:col>19</xdr:col>
      <xdr:colOff>187325</xdr:colOff>
      <xdr:row>30</xdr:row>
      <xdr:rowOff>25241</xdr:rowOff>
    </xdr:to>
    <xdr:sp macro="" textlink="">
      <xdr:nvSpPr>
        <xdr:cNvPr id="84" name="楕円 83"/>
        <xdr:cNvSpPr/>
      </xdr:nvSpPr>
      <xdr:spPr>
        <a:xfrm>
          <a:off x="4000500" y="583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102711</xdr:rowOff>
    </xdr:from>
    <xdr:to>
      <xdr:col>23</xdr:col>
      <xdr:colOff>85725</xdr:colOff>
      <xdr:row>29</xdr:row>
      <xdr:rowOff>145891</xdr:rowOff>
    </xdr:to>
    <xdr:cxnSp macro="">
      <xdr:nvCxnSpPr>
        <xdr:cNvPr id="85" name="直線コネクタ 84"/>
        <xdr:cNvCxnSpPr/>
      </xdr:nvCxnSpPr>
      <xdr:spPr>
        <a:xfrm flipV="1">
          <a:off x="4051300" y="584628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167340</xdr:rowOff>
    </xdr:from>
    <xdr:ext cx="405111" cy="259045"/>
    <xdr:sp macro="" textlink="">
      <xdr:nvSpPr>
        <xdr:cNvPr id="86" name="n_1aveValue有形固定資産減価償却率"/>
        <xdr:cNvSpPr txBox="1"/>
      </xdr:nvSpPr>
      <xdr:spPr>
        <a:xfrm>
          <a:off x="38360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74153</xdr:rowOff>
    </xdr:from>
    <xdr:ext cx="405111" cy="259045"/>
    <xdr:sp macro="" textlink="">
      <xdr:nvSpPr>
        <xdr:cNvPr id="87" name="n_2aveValue有形固定資産減価償却率"/>
        <xdr:cNvSpPr txBox="1"/>
      </xdr:nvSpPr>
      <xdr:spPr>
        <a:xfrm>
          <a:off x="3086744" y="5646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16368</xdr:rowOff>
    </xdr:from>
    <xdr:ext cx="405111" cy="259045"/>
    <xdr:sp macro="" textlink="">
      <xdr:nvSpPr>
        <xdr:cNvPr id="88" name="n_1mainValue有形固定資産減価償却率"/>
        <xdr:cNvSpPr txBox="1"/>
      </xdr:nvSpPr>
      <xdr:spPr>
        <a:xfrm>
          <a:off x="3836044" y="5931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1" name="正方形/長方形 90"/>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充当可能基金残高が少ないため、債務償還可能年数は類似団体と比べ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年長くなっている。</a:t>
          </a:r>
          <a:r>
            <a:rPr kumimoji="1" lang="ja-JP" altLang="en-US" sz="1100" strike="noStrike" baseline="0">
              <a:solidFill>
                <a:sysClr val="windowText" lastClr="000000"/>
              </a:solidFill>
              <a:latin typeface="ＭＳ Ｐゴシック" panose="020B0600070205080204" pitchFamily="50" charset="-128"/>
              <a:ea typeface="ＭＳ Ｐゴシック" panose="020B0600070205080204" pitchFamily="50" charset="-128"/>
            </a:rPr>
            <a:t>今後も下水道事業や耐震改修などにより将来負担額の上昇が見込まれていることから、経常一般財源等の確保等に一層努め、債務償還可能年数が上昇しないよう、取り組んでいく。</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9" name="直線コネクタ 118"/>
        <xdr:cNvCxnSpPr/>
      </xdr:nvCxnSpPr>
      <xdr:spPr>
        <a:xfrm flipV="1">
          <a:off x="14793595" y="5405362"/>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2" name="債務償還可能年数最大値テキスト"/>
        <xdr:cNvSpPr txBox="1"/>
      </xdr:nvSpPr>
      <xdr:spPr>
        <a:xfrm>
          <a:off x="14846300" y="51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3" name="直線コネクタ 122"/>
        <xdr:cNvCxnSpPr/>
      </xdr:nvCxnSpPr>
      <xdr:spPr>
        <a:xfrm>
          <a:off x="14706600" y="540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4" name="債務償還可能年数平均値テキスト"/>
        <xdr:cNvSpPr txBox="1"/>
      </xdr:nvSpPr>
      <xdr:spPr>
        <a:xfrm>
          <a:off x="14846300" y="613490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5" name="フローチャート: 判断 124"/>
        <xdr:cNvSpPr/>
      </xdr:nvSpPr>
      <xdr:spPr>
        <a:xfrm>
          <a:off x="14744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121708</xdr:rowOff>
    </xdr:from>
    <xdr:to>
      <xdr:col>76</xdr:col>
      <xdr:colOff>73025</xdr:colOff>
      <xdr:row>29</xdr:row>
      <xdr:rowOff>51858</xdr:rowOff>
    </xdr:to>
    <xdr:sp macro="" textlink="">
      <xdr:nvSpPr>
        <xdr:cNvPr id="131" name="楕円 130"/>
        <xdr:cNvSpPr/>
      </xdr:nvSpPr>
      <xdr:spPr>
        <a:xfrm>
          <a:off x="147447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144585</xdr:rowOff>
    </xdr:from>
    <xdr:ext cx="405111" cy="259045"/>
    <xdr:sp macro="" textlink="">
      <xdr:nvSpPr>
        <xdr:cNvPr id="132" name="債務償還可能年数該当値テキスト"/>
        <xdr:cNvSpPr txBox="1"/>
      </xdr:nvSpPr>
      <xdr:spPr>
        <a:xfrm>
          <a:off x="14846300" y="5545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15,687
15,388
66.61
5,660,329
5,454,835
205,494
4,123,507
7,263,230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1"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86360</xdr:rowOff>
    </xdr:from>
    <xdr:to>
      <xdr:col>24</xdr:col>
      <xdr:colOff>114300</xdr:colOff>
      <xdr:row>39</xdr:row>
      <xdr:rowOff>16510</xdr:rowOff>
    </xdr:to>
    <xdr:sp macro="" textlink="">
      <xdr:nvSpPr>
        <xdr:cNvPr id="70" name="楕円 69"/>
        <xdr:cNvSpPr/>
      </xdr:nvSpPr>
      <xdr:spPr>
        <a:xfrm>
          <a:off x="4584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64787</xdr:rowOff>
    </xdr:from>
    <xdr:ext cx="405111" cy="259045"/>
    <xdr:sp macro="" textlink="">
      <xdr:nvSpPr>
        <xdr:cNvPr id="71" name="【道路】&#10;有形固定資産減価償却率該当値テキスト"/>
        <xdr:cNvSpPr txBox="1"/>
      </xdr:nvSpPr>
      <xdr:spPr>
        <a:xfrm>
          <a:off x="4673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2" name="楕円 71"/>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137160</xdr:rowOff>
    </xdr:from>
    <xdr:to>
      <xdr:col>24</xdr:col>
      <xdr:colOff>63500</xdr:colOff>
      <xdr:row>38</xdr:row>
      <xdr:rowOff>167640</xdr:rowOff>
    </xdr:to>
    <xdr:cxnSp macro="">
      <xdr:nvCxnSpPr>
        <xdr:cNvPr id="73" name="直線コネクタ 72"/>
        <xdr:cNvCxnSpPr/>
      </xdr:nvCxnSpPr>
      <xdr:spPr>
        <a:xfrm flipV="1">
          <a:off x="3797300" y="6652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4"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5"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76" name="n_1main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65437</xdr:rowOff>
    </xdr:from>
    <xdr:ext cx="534377" cy="259045"/>
    <xdr:sp macro="" textlink="">
      <xdr:nvSpPr>
        <xdr:cNvPr id="105" name="【道路】&#10;一人当たり延長平均値テキスト"/>
        <xdr:cNvSpPr txBox="1"/>
      </xdr:nvSpPr>
      <xdr:spPr>
        <a:xfrm>
          <a:off x="10515600" y="6923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98251</xdr:rowOff>
    </xdr:from>
    <xdr:to>
      <xdr:col>55</xdr:col>
      <xdr:colOff>50800</xdr:colOff>
      <xdr:row>42</xdr:row>
      <xdr:rowOff>28401</xdr:rowOff>
    </xdr:to>
    <xdr:sp macro="" textlink="">
      <xdr:nvSpPr>
        <xdr:cNvPr id="114" name="楕円 113"/>
        <xdr:cNvSpPr/>
      </xdr:nvSpPr>
      <xdr:spPr>
        <a:xfrm>
          <a:off x="10426700" y="712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20987</xdr:rowOff>
    </xdr:from>
    <xdr:ext cx="534377" cy="259045"/>
    <xdr:sp macro="" textlink="">
      <xdr:nvSpPr>
        <xdr:cNvPr id="115" name="【道路】&#10;一人当たり延長該当値テキスト"/>
        <xdr:cNvSpPr txBox="1"/>
      </xdr:nvSpPr>
      <xdr:spPr>
        <a:xfrm>
          <a:off x="10515600" y="705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99295</xdr:rowOff>
    </xdr:from>
    <xdr:to>
      <xdr:col>50</xdr:col>
      <xdr:colOff>165100</xdr:colOff>
      <xdr:row>42</xdr:row>
      <xdr:rowOff>29445</xdr:rowOff>
    </xdr:to>
    <xdr:sp macro="" textlink="">
      <xdr:nvSpPr>
        <xdr:cNvPr id="116" name="楕円 115"/>
        <xdr:cNvSpPr/>
      </xdr:nvSpPr>
      <xdr:spPr>
        <a:xfrm>
          <a:off x="9588500" y="71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149051</xdr:rowOff>
    </xdr:from>
    <xdr:to>
      <xdr:col>55</xdr:col>
      <xdr:colOff>0</xdr:colOff>
      <xdr:row>41</xdr:row>
      <xdr:rowOff>150095</xdr:rowOff>
    </xdr:to>
    <xdr:cxnSp macro="">
      <xdr:nvCxnSpPr>
        <xdr:cNvPr id="117" name="直線コネクタ 116"/>
        <xdr:cNvCxnSpPr/>
      </xdr:nvCxnSpPr>
      <xdr:spPr>
        <a:xfrm flipV="1">
          <a:off x="9639300" y="7178501"/>
          <a:ext cx="8382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36485</xdr:rowOff>
    </xdr:from>
    <xdr:ext cx="534377" cy="259045"/>
    <xdr:sp macro="" textlink="">
      <xdr:nvSpPr>
        <xdr:cNvPr id="118" name="n_1aveValue【道路】&#10;一人当たり延長"/>
        <xdr:cNvSpPr txBox="1"/>
      </xdr:nvSpPr>
      <xdr:spPr>
        <a:xfrm>
          <a:off x="9359411" y="68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9"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20572</xdr:rowOff>
    </xdr:from>
    <xdr:ext cx="534377" cy="259045"/>
    <xdr:sp macro="" textlink="">
      <xdr:nvSpPr>
        <xdr:cNvPr id="120" name="n_1mainValue【道路】&#10;一人当たり延長"/>
        <xdr:cNvSpPr txBox="1"/>
      </xdr:nvSpPr>
      <xdr:spPr>
        <a:xfrm>
          <a:off x="9359411" y="722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99440</xdr:rowOff>
    </xdr:from>
    <xdr:ext cx="405111" cy="259045"/>
    <xdr:sp macro="" textlink="">
      <xdr:nvSpPr>
        <xdr:cNvPr id="151" name="【橋りょう・トンネル】&#10;有形固定資産減価償却率平均値テキスト"/>
        <xdr:cNvSpPr txBox="1"/>
      </xdr:nvSpPr>
      <xdr:spPr>
        <a:xfrm>
          <a:off x="4673600" y="1004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60" name="楕円 159"/>
        <xdr:cNvSpPr/>
      </xdr:nvSpPr>
      <xdr:spPr>
        <a:xfrm>
          <a:off x="4584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58255</xdr:rowOff>
    </xdr:from>
    <xdr:ext cx="405111" cy="259045"/>
    <xdr:sp macro="" textlink="">
      <xdr:nvSpPr>
        <xdr:cNvPr id="161" name="【橋りょう・トンネル】&#10;有形固定資産減価償却率該当値テキスト"/>
        <xdr:cNvSpPr txBox="1"/>
      </xdr:nvSpPr>
      <xdr:spPr>
        <a:xfrm>
          <a:off x="4673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19413</xdr:rowOff>
    </xdr:from>
    <xdr:to>
      <xdr:col>20</xdr:col>
      <xdr:colOff>38100</xdr:colOff>
      <xdr:row>60</xdr:row>
      <xdr:rowOff>121013</xdr:rowOff>
    </xdr:to>
    <xdr:sp macro="" textlink="">
      <xdr:nvSpPr>
        <xdr:cNvPr id="162" name="楕円 161"/>
        <xdr:cNvSpPr/>
      </xdr:nvSpPr>
      <xdr:spPr>
        <a:xfrm>
          <a:off x="3746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70213</xdr:rowOff>
    </xdr:from>
    <xdr:to>
      <xdr:col>24</xdr:col>
      <xdr:colOff>63500</xdr:colOff>
      <xdr:row>60</xdr:row>
      <xdr:rowOff>130628</xdr:rowOff>
    </xdr:to>
    <xdr:cxnSp macro="">
      <xdr:nvCxnSpPr>
        <xdr:cNvPr id="163" name="直線コネクタ 162"/>
        <xdr:cNvCxnSpPr/>
      </xdr:nvCxnSpPr>
      <xdr:spPr>
        <a:xfrm>
          <a:off x="3797300" y="10357213"/>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380</xdr:rowOff>
    </xdr:from>
    <xdr:ext cx="405111" cy="259045"/>
    <xdr:sp macro="" textlink="">
      <xdr:nvSpPr>
        <xdr:cNvPr id="164" name="n_1ave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165" name="n_2aveValue【橋りょう・トンネル】&#10;有形固定資産減価償却率"/>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112140</xdr:rowOff>
    </xdr:from>
    <xdr:ext cx="405111" cy="259045"/>
    <xdr:sp macro="" textlink="">
      <xdr:nvSpPr>
        <xdr:cNvPr id="166" name="n_1mainValue【橋りょう・トンネル】&#10;有形固定資産減価償却率"/>
        <xdr:cNvSpPr txBox="1"/>
      </xdr:nvSpPr>
      <xdr:spPr>
        <a:xfrm>
          <a:off x="35820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114578</xdr:rowOff>
    </xdr:from>
    <xdr:ext cx="599010" cy="259045"/>
    <xdr:sp macro="" textlink="">
      <xdr:nvSpPr>
        <xdr:cNvPr id="197" name="【橋りょう・トンネル】&#10;一人当たり有形固定資産（償却資産）額平均値テキスト"/>
        <xdr:cNvSpPr txBox="1"/>
      </xdr:nvSpPr>
      <xdr:spPr>
        <a:xfrm>
          <a:off x="10515600" y="10744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75271</xdr:rowOff>
    </xdr:from>
    <xdr:to>
      <xdr:col>55</xdr:col>
      <xdr:colOff>50800</xdr:colOff>
      <xdr:row>65</xdr:row>
      <xdr:rowOff>5421</xdr:rowOff>
    </xdr:to>
    <xdr:sp macro="" textlink="">
      <xdr:nvSpPr>
        <xdr:cNvPr id="206" name="楕円 205"/>
        <xdr:cNvSpPr/>
      </xdr:nvSpPr>
      <xdr:spPr>
        <a:xfrm>
          <a:off x="10426700" y="1104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161648</xdr:rowOff>
    </xdr:from>
    <xdr:ext cx="534377" cy="259045"/>
    <xdr:sp macro="" textlink="">
      <xdr:nvSpPr>
        <xdr:cNvPr id="207" name="【橋りょう・トンネル】&#10;一人当たり有形固定資産（償却資産）額該当値テキスト"/>
        <xdr:cNvSpPr txBox="1"/>
      </xdr:nvSpPr>
      <xdr:spPr>
        <a:xfrm>
          <a:off x="10515600" y="109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75867</xdr:rowOff>
    </xdr:from>
    <xdr:to>
      <xdr:col>50</xdr:col>
      <xdr:colOff>165100</xdr:colOff>
      <xdr:row>65</xdr:row>
      <xdr:rowOff>6017</xdr:rowOff>
    </xdr:to>
    <xdr:sp macro="" textlink="">
      <xdr:nvSpPr>
        <xdr:cNvPr id="208" name="楕円 207"/>
        <xdr:cNvSpPr/>
      </xdr:nvSpPr>
      <xdr:spPr>
        <a:xfrm>
          <a:off x="9588500" y="1104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126071</xdr:rowOff>
    </xdr:from>
    <xdr:to>
      <xdr:col>55</xdr:col>
      <xdr:colOff>0</xdr:colOff>
      <xdr:row>64</xdr:row>
      <xdr:rowOff>126667</xdr:rowOff>
    </xdr:to>
    <xdr:cxnSp macro="">
      <xdr:nvCxnSpPr>
        <xdr:cNvPr id="209" name="直線コネクタ 208"/>
        <xdr:cNvCxnSpPr/>
      </xdr:nvCxnSpPr>
      <xdr:spPr>
        <a:xfrm flipV="1">
          <a:off x="9639300" y="11098871"/>
          <a:ext cx="8382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71797</xdr:rowOff>
    </xdr:from>
    <xdr:ext cx="599010" cy="259045"/>
    <xdr:sp macro="" textlink="">
      <xdr:nvSpPr>
        <xdr:cNvPr id="210" name="n_1aveValue【橋りょう・トンネル】&#10;一人当たり有形固定資産（償却資産）額"/>
        <xdr:cNvSpPr txBox="1"/>
      </xdr:nvSpPr>
      <xdr:spPr>
        <a:xfrm>
          <a:off x="93270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59345</xdr:rowOff>
    </xdr:from>
    <xdr:ext cx="599010" cy="259045"/>
    <xdr:sp macro="" textlink="">
      <xdr:nvSpPr>
        <xdr:cNvPr id="211" name="n_2aveValue【橋りょう・トンネル】&#10;一人当たり有形固定資産（償却資産）額"/>
        <xdr:cNvSpPr txBox="1"/>
      </xdr:nvSpPr>
      <xdr:spPr>
        <a:xfrm>
          <a:off x="8450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168594</xdr:rowOff>
    </xdr:from>
    <xdr:ext cx="534377" cy="259045"/>
    <xdr:sp macro="" textlink="">
      <xdr:nvSpPr>
        <xdr:cNvPr id="212" name="n_1mainValue【橋りょう・トンネル】&#10;一人当たり有形固定資産（償却資産）額"/>
        <xdr:cNvSpPr txBox="1"/>
      </xdr:nvSpPr>
      <xdr:spPr>
        <a:xfrm>
          <a:off x="9359411" y="111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9" name="正方形/長方形 2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0" name="正方形/長方形 2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1" name="正方形/長方形 2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2" name="正方形/長方形 2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3" name="正方形/長方形 2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4" name="正方形/長方形 2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5" name="正方形/長方形 2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7" name="テキスト ボックス 2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8" name="直線コネクタ 2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9" name="直線コネクタ 23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0" name="テキスト ボックス 239"/>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1" name="直線コネクタ 24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2" name="テキスト ボックス 24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3" name="直線コネクタ 24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4" name="テキスト ボックス 24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5" name="直線コネクタ 24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6" name="テキスト ボックス 24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7" name="直線コネクタ 24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48" name="テキスト ボックス 24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9" name="直線コネクタ 2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0" name="テキスト ボックス 2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76200</xdr:rowOff>
    </xdr:from>
    <xdr:to>
      <xdr:col>24</xdr:col>
      <xdr:colOff>62865</xdr:colOff>
      <xdr:row>108</xdr:row>
      <xdr:rowOff>135255</xdr:rowOff>
    </xdr:to>
    <xdr:cxnSp macro="">
      <xdr:nvCxnSpPr>
        <xdr:cNvPr id="252" name="直線コネクタ 251"/>
        <xdr:cNvCxnSpPr/>
      </xdr:nvCxnSpPr>
      <xdr:spPr>
        <a:xfrm flipV="1">
          <a:off x="4634865" y="1739265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139082</xdr:rowOff>
    </xdr:from>
    <xdr:ext cx="340478" cy="259045"/>
    <xdr:sp macro="" textlink="">
      <xdr:nvSpPr>
        <xdr:cNvPr id="253" name="【港湾・漁港】&#10;有形固定資産減価償却率最小値テキスト"/>
        <xdr:cNvSpPr txBox="1"/>
      </xdr:nvSpPr>
      <xdr:spPr>
        <a:xfrm>
          <a:off x="4673600" y="186556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135255</xdr:rowOff>
    </xdr:from>
    <xdr:to>
      <xdr:col>24</xdr:col>
      <xdr:colOff>152400</xdr:colOff>
      <xdr:row>108</xdr:row>
      <xdr:rowOff>135255</xdr:rowOff>
    </xdr:to>
    <xdr:cxnSp macro="">
      <xdr:nvCxnSpPr>
        <xdr:cNvPr id="254" name="直線コネクタ 253"/>
        <xdr:cNvCxnSpPr/>
      </xdr:nvCxnSpPr>
      <xdr:spPr>
        <a:xfrm>
          <a:off x="4546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22877</xdr:rowOff>
    </xdr:from>
    <xdr:ext cx="405111" cy="259045"/>
    <xdr:sp macro="" textlink="">
      <xdr:nvSpPr>
        <xdr:cNvPr id="255" name="【港湾・漁港】&#10;有形固定資産減価償却率最大値テキスト"/>
        <xdr:cNvSpPr txBox="1"/>
      </xdr:nvSpPr>
      <xdr:spPr>
        <a:xfrm>
          <a:off x="4673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76200</xdr:rowOff>
    </xdr:from>
    <xdr:to>
      <xdr:col>24</xdr:col>
      <xdr:colOff>152400</xdr:colOff>
      <xdr:row>101</xdr:row>
      <xdr:rowOff>76200</xdr:rowOff>
    </xdr:to>
    <xdr:cxnSp macro="">
      <xdr:nvCxnSpPr>
        <xdr:cNvPr id="256" name="直線コネクタ 255"/>
        <xdr:cNvCxnSpPr/>
      </xdr:nvCxnSpPr>
      <xdr:spPr>
        <a:xfrm>
          <a:off x="4546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114316</xdr:rowOff>
    </xdr:from>
    <xdr:ext cx="405111" cy="259045"/>
    <xdr:sp macro="" textlink="">
      <xdr:nvSpPr>
        <xdr:cNvPr id="257" name="【港湾・漁港】&#10;有形固定資産減価償却率平均値テキスト"/>
        <xdr:cNvSpPr txBox="1"/>
      </xdr:nvSpPr>
      <xdr:spPr>
        <a:xfrm>
          <a:off x="4673600" y="17430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135889</xdr:rowOff>
    </xdr:from>
    <xdr:to>
      <xdr:col>24</xdr:col>
      <xdr:colOff>114300</xdr:colOff>
      <xdr:row>102</xdr:row>
      <xdr:rowOff>66039</xdr:rowOff>
    </xdr:to>
    <xdr:sp macro="" textlink="">
      <xdr:nvSpPr>
        <xdr:cNvPr id="258" name="フローチャート: 判断 257"/>
        <xdr:cNvSpPr/>
      </xdr:nvSpPr>
      <xdr:spPr>
        <a:xfrm>
          <a:off x="458470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59689</xdr:rowOff>
    </xdr:from>
    <xdr:to>
      <xdr:col>20</xdr:col>
      <xdr:colOff>38100</xdr:colOff>
      <xdr:row>101</xdr:row>
      <xdr:rowOff>161289</xdr:rowOff>
    </xdr:to>
    <xdr:sp macro="" textlink="">
      <xdr:nvSpPr>
        <xdr:cNvPr id="259" name="フローチャート: 判断 258"/>
        <xdr:cNvSpPr/>
      </xdr:nvSpPr>
      <xdr:spPr>
        <a:xfrm>
          <a:off x="3746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57786</xdr:rowOff>
    </xdr:from>
    <xdr:to>
      <xdr:col>15</xdr:col>
      <xdr:colOff>101600</xdr:colOff>
      <xdr:row>102</xdr:row>
      <xdr:rowOff>159386</xdr:rowOff>
    </xdr:to>
    <xdr:sp macro="" textlink="">
      <xdr:nvSpPr>
        <xdr:cNvPr id="260" name="フローチャート: 判断 259"/>
        <xdr:cNvSpPr/>
      </xdr:nvSpPr>
      <xdr:spPr>
        <a:xfrm>
          <a:off x="2857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25400</xdr:rowOff>
    </xdr:from>
    <xdr:to>
      <xdr:col>24</xdr:col>
      <xdr:colOff>114300</xdr:colOff>
      <xdr:row>101</xdr:row>
      <xdr:rowOff>127000</xdr:rowOff>
    </xdr:to>
    <xdr:sp macro="" textlink="">
      <xdr:nvSpPr>
        <xdr:cNvPr id="266" name="楕円 265"/>
        <xdr:cNvSpPr/>
      </xdr:nvSpPr>
      <xdr:spPr>
        <a:xfrm>
          <a:off x="4584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149877</xdr:rowOff>
    </xdr:from>
    <xdr:ext cx="405111" cy="259045"/>
    <xdr:sp macro="" textlink="">
      <xdr:nvSpPr>
        <xdr:cNvPr id="267" name="【港湾・漁港】&#10;有形固定資産減価償却率該当値テキスト"/>
        <xdr:cNvSpPr txBox="1"/>
      </xdr:nvSpPr>
      <xdr:spPr>
        <a:xfrm>
          <a:off x="4673600" y="1729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63500</xdr:rowOff>
    </xdr:from>
    <xdr:to>
      <xdr:col>20</xdr:col>
      <xdr:colOff>38100</xdr:colOff>
      <xdr:row>101</xdr:row>
      <xdr:rowOff>165100</xdr:rowOff>
    </xdr:to>
    <xdr:sp macro="" textlink="">
      <xdr:nvSpPr>
        <xdr:cNvPr id="268" name="楕円 267"/>
        <xdr:cNvSpPr/>
      </xdr:nvSpPr>
      <xdr:spPr>
        <a:xfrm>
          <a:off x="3746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76200</xdr:rowOff>
    </xdr:from>
    <xdr:to>
      <xdr:col>24</xdr:col>
      <xdr:colOff>63500</xdr:colOff>
      <xdr:row>101</xdr:row>
      <xdr:rowOff>114300</xdr:rowOff>
    </xdr:to>
    <xdr:cxnSp macro="">
      <xdr:nvCxnSpPr>
        <xdr:cNvPr id="269" name="直線コネクタ 268"/>
        <xdr:cNvCxnSpPr/>
      </xdr:nvCxnSpPr>
      <xdr:spPr>
        <a:xfrm flipV="1">
          <a:off x="3797300" y="17392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6366</xdr:rowOff>
    </xdr:from>
    <xdr:ext cx="405111" cy="259045"/>
    <xdr:sp macro="" textlink="">
      <xdr:nvSpPr>
        <xdr:cNvPr id="270" name="n_1aveValue【港湾・漁港】&#10;有形固定資産減価償却率"/>
        <xdr:cNvSpPr txBox="1"/>
      </xdr:nvSpPr>
      <xdr:spPr>
        <a:xfrm>
          <a:off x="3582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4463</xdr:rowOff>
    </xdr:from>
    <xdr:ext cx="405111" cy="259045"/>
    <xdr:sp macro="" textlink="">
      <xdr:nvSpPr>
        <xdr:cNvPr id="271" name="n_2aveValue【港湾・漁港】&#10;有形固定資産減価償却率"/>
        <xdr:cNvSpPr txBox="1"/>
      </xdr:nvSpPr>
      <xdr:spPr>
        <a:xfrm>
          <a:off x="2705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156227</xdr:rowOff>
    </xdr:from>
    <xdr:ext cx="405111" cy="259045"/>
    <xdr:sp macro="" textlink="">
      <xdr:nvSpPr>
        <xdr:cNvPr id="272" name="n_1mainValue【港湾・漁港】&#10;有形固定資産減価償却率"/>
        <xdr:cNvSpPr txBox="1"/>
      </xdr:nvSpPr>
      <xdr:spPr>
        <a:xfrm>
          <a:off x="358204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1" name="テキスト ボックス 2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2" name="直線コネクタ 2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83" name="直線コネクタ 28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284" name="テキスト ボックス 283"/>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5" name="直線コネクタ 28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286" name="テキスト ボックス 285"/>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87" name="直線コネクタ 28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288" name="テキスト ボックス 287"/>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9" name="直線コネクタ 2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290" name="テキスト ボックス 28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31950</xdr:rowOff>
    </xdr:from>
    <xdr:to>
      <xdr:col>54</xdr:col>
      <xdr:colOff>189865</xdr:colOff>
      <xdr:row>107</xdr:row>
      <xdr:rowOff>132462</xdr:rowOff>
    </xdr:to>
    <xdr:cxnSp macro="">
      <xdr:nvCxnSpPr>
        <xdr:cNvPr id="292" name="直線コネクタ 291"/>
        <xdr:cNvCxnSpPr/>
      </xdr:nvCxnSpPr>
      <xdr:spPr>
        <a:xfrm flipV="1">
          <a:off x="10476865" y="17176950"/>
          <a:ext cx="0" cy="1300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136289</xdr:rowOff>
    </xdr:from>
    <xdr:ext cx="469744" cy="259045"/>
    <xdr:sp macro="" textlink="">
      <xdr:nvSpPr>
        <xdr:cNvPr id="293" name="【港湾・漁港】&#10;一人当たり有形固定資産（償却資産）額最小値テキスト"/>
        <xdr:cNvSpPr txBox="1"/>
      </xdr:nvSpPr>
      <xdr:spPr>
        <a:xfrm>
          <a:off x="10515600" y="1848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132462</xdr:rowOff>
    </xdr:from>
    <xdr:to>
      <xdr:col>55</xdr:col>
      <xdr:colOff>88900</xdr:colOff>
      <xdr:row>107</xdr:row>
      <xdr:rowOff>132462</xdr:rowOff>
    </xdr:to>
    <xdr:cxnSp macro="">
      <xdr:nvCxnSpPr>
        <xdr:cNvPr id="294" name="直線コネクタ 293"/>
        <xdr:cNvCxnSpPr/>
      </xdr:nvCxnSpPr>
      <xdr:spPr>
        <a:xfrm>
          <a:off x="10388600" y="18477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150077</xdr:rowOff>
    </xdr:from>
    <xdr:ext cx="690189" cy="259045"/>
    <xdr:sp macro="" textlink="">
      <xdr:nvSpPr>
        <xdr:cNvPr id="295" name="【港湾・漁港】&#10;一人当たり有形固定資産（償却資産）額最大値テキスト"/>
        <xdr:cNvSpPr txBox="1"/>
      </xdr:nvSpPr>
      <xdr:spPr>
        <a:xfrm>
          <a:off x="10515600" y="16952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31950</xdr:rowOff>
    </xdr:from>
    <xdr:to>
      <xdr:col>55</xdr:col>
      <xdr:colOff>88900</xdr:colOff>
      <xdr:row>100</xdr:row>
      <xdr:rowOff>31950</xdr:rowOff>
    </xdr:to>
    <xdr:cxnSp macro="">
      <xdr:nvCxnSpPr>
        <xdr:cNvPr id="296" name="直線コネクタ 295"/>
        <xdr:cNvCxnSpPr/>
      </xdr:nvCxnSpPr>
      <xdr:spPr>
        <a:xfrm>
          <a:off x="10388600" y="1717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115550</xdr:rowOff>
    </xdr:from>
    <xdr:ext cx="599010" cy="259045"/>
    <xdr:sp macro="" textlink="">
      <xdr:nvSpPr>
        <xdr:cNvPr id="297" name="【港湾・漁港】&#10;一人当たり有形固定資産（償却資産）額平均値テキスト"/>
        <xdr:cNvSpPr txBox="1"/>
      </xdr:nvSpPr>
      <xdr:spPr>
        <a:xfrm>
          <a:off x="10515600" y="18117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92673</xdr:rowOff>
    </xdr:from>
    <xdr:to>
      <xdr:col>55</xdr:col>
      <xdr:colOff>50800</xdr:colOff>
      <xdr:row>107</xdr:row>
      <xdr:rowOff>22823</xdr:rowOff>
    </xdr:to>
    <xdr:sp macro="" textlink="">
      <xdr:nvSpPr>
        <xdr:cNvPr id="298" name="フローチャート: 判断 297"/>
        <xdr:cNvSpPr/>
      </xdr:nvSpPr>
      <xdr:spPr>
        <a:xfrm>
          <a:off x="10426700" y="182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69466</xdr:rowOff>
    </xdr:from>
    <xdr:to>
      <xdr:col>50</xdr:col>
      <xdr:colOff>165100</xdr:colOff>
      <xdr:row>106</xdr:row>
      <xdr:rowOff>171066</xdr:rowOff>
    </xdr:to>
    <xdr:sp macro="" textlink="">
      <xdr:nvSpPr>
        <xdr:cNvPr id="299" name="フローチャート: 判断 298"/>
        <xdr:cNvSpPr/>
      </xdr:nvSpPr>
      <xdr:spPr>
        <a:xfrm>
          <a:off x="9588500" y="1824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5993</xdr:rowOff>
    </xdr:from>
    <xdr:to>
      <xdr:col>46</xdr:col>
      <xdr:colOff>38100</xdr:colOff>
      <xdr:row>107</xdr:row>
      <xdr:rowOff>107593</xdr:rowOff>
    </xdr:to>
    <xdr:sp macro="" textlink="">
      <xdr:nvSpPr>
        <xdr:cNvPr id="300" name="フローチャート: 判断 299"/>
        <xdr:cNvSpPr/>
      </xdr:nvSpPr>
      <xdr:spPr>
        <a:xfrm>
          <a:off x="8699500" y="183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1" name="テキスト ボックス 30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2" name="テキスト ボックス 30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3" name="テキスト ボックス 30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4" name="テキスト ボックス 30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5" name="テキスト ボックス 30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76211</xdr:rowOff>
    </xdr:from>
    <xdr:to>
      <xdr:col>55</xdr:col>
      <xdr:colOff>50800</xdr:colOff>
      <xdr:row>108</xdr:row>
      <xdr:rowOff>6361</xdr:rowOff>
    </xdr:to>
    <xdr:sp macro="" textlink="">
      <xdr:nvSpPr>
        <xdr:cNvPr id="306" name="楕円 305"/>
        <xdr:cNvSpPr/>
      </xdr:nvSpPr>
      <xdr:spPr>
        <a:xfrm>
          <a:off x="10426700" y="18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162588</xdr:rowOff>
    </xdr:from>
    <xdr:ext cx="534377" cy="259045"/>
    <xdr:sp macro="" textlink="">
      <xdr:nvSpPr>
        <xdr:cNvPr id="307" name="【港湾・漁港】&#10;一人当たり有形固定資産（償却資産）額該当値テキスト"/>
        <xdr:cNvSpPr txBox="1"/>
      </xdr:nvSpPr>
      <xdr:spPr>
        <a:xfrm>
          <a:off x="10515600" y="1833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76321</xdr:rowOff>
    </xdr:from>
    <xdr:to>
      <xdr:col>50</xdr:col>
      <xdr:colOff>165100</xdr:colOff>
      <xdr:row>108</xdr:row>
      <xdr:rowOff>6471</xdr:rowOff>
    </xdr:to>
    <xdr:sp macro="" textlink="">
      <xdr:nvSpPr>
        <xdr:cNvPr id="308" name="楕円 307"/>
        <xdr:cNvSpPr/>
      </xdr:nvSpPr>
      <xdr:spPr>
        <a:xfrm>
          <a:off x="9588500" y="1842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127011</xdr:rowOff>
    </xdr:from>
    <xdr:to>
      <xdr:col>55</xdr:col>
      <xdr:colOff>0</xdr:colOff>
      <xdr:row>107</xdr:row>
      <xdr:rowOff>127121</xdr:rowOff>
    </xdr:to>
    <xdr:cxnSp macro="">
      <xdr:nvCxnSpPr>
        <xdr:cNvPr id="309" name="直線コネクタ 308"/>
        <xdr:cNvCxnSpPr/>
      </xdr:nvCxnSpPr>
      <xdr:spPr>
        <a:xfrm flipV="1">
          <a:off x="9639300" y="18472161"/>
          <a:ext cx="8382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16143</xdr:rowOff>
    </xdr:from>
    <xdr:ext cx="599010" cy="259045"/>
    <xdr:sp macro="" textlink="">
      <xdr:nvSpPr>
        <xdr:cNvPr id="310" name="n_1aveValue【港湾・漁港】&#10;一人当たり有形固定資産（償却資産）額"/>
        <xdr:cNvSpPr txBox="1"/>
      </xdr:nvSpPr>
      <xdr:spPr>
        <a:xfrm>
          <a:off x="9327095" y="1801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124120</xdr:rowOff>
    </xdr:from>
    <xdr:ext cx="599010" cy="259045"/>
    <xdr:sp macro="" textlink="">
      <xdr:nvSpPr>
        <xdr:cNvPr id="311" name="n_2aveValue【港湾・漁港】&#10;一人当たり有形固定資産（償却資産）額"/>
        <xdr:cNvSpPr txBox="1"/>
      </xdr:nvSpPr>
      <xdr:spPr>
        <a:xfrm>
          <a:off x="8450795" y="1812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169048</xdr:rowOff>
    </xdr:from>
    <xdr:ext cx="534377" cy="259045"/>
    <xdr:sp macro="" textlink="">
      <xdr:nvSpPr>
        <xdr:cNvPr id="312" name="n_1mainValue【港湾・漁港】&#10;一人当たり有形固定資産（償却資産）額"/>
        <xdr:cNvSpPr txBox="1"/>
      </xdr:nvSpPr>
      <xdr:spPr>
        <a:xfrm>
          <a:off x="9359411" y="1851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3" name="テキスト ボックス 3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4" name="直線コネクタ 3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5" name="テキスト ボックス 3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6" name="直線コネクタ 3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7" name="テキスト ボックス 3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8" name="直線コネクタ 3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9" name="テキスト ボックス 3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0" name="直線コネクタ 3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1" name="テキスト ボックス 3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2" name="直線コネクタ 3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3" name="テキスト ボックス 3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37" name="直線コネクタ 336"/>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38"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39" name="直線コネクタ 338"/>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1" name="直線コネクタ 34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42"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43" name="フローチャート: 判断 342"/>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44" name="フローチャート: 判断 343"/>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45" name="フローチャート: 判断 344"/>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103505</xdr:rowOff>
    </xdr:from>
    <xdr:to>
      <xdr:col>85</xdr:col>
      <xdr:colOff>177800</xdr:colOff>
      <xdr:row>36</xdr:row>
      <xdr:rowOff>33655</xdr:rowOff>
    </xdr:to>
    <xdr:sp macro="" textlink="">
      <xdr:nvSpPr>
        <xdr:cNvPr id="351" name="楕円 350"/>
        <xdr:cNvSpPr/>
      </xdr:nvSpPr>
      <xdr:spPr>
        <a:xfrm>
          <a:off x="162687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126382</xdr:rowOff>
    </xdr:from>
    <xdr:ext cx="405111" cy="259045"/>
    <xdr:sp macro="" textlink="">
      <xdr:nvSpPr>
        <xdr:cNvPr id="352" name="【認定こども園・幼稚園・保育所】&#10;有形固定資産減価償却率該当値テキスト"/>
        <xdr:cNvSpPr txBox="1"/>
      </xdr:nvSpPr>
      <xdr:spPr>
        <a:xfrm>
          <a:off x="16357600"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141605</xdr:rowOff>
    </xdr:from>
    <xdr:to>
      <xdr:col>81</xdr:col>
      <xdr:colOff>101600</xdr:colOff>
      <xdr:row>36</xdr:row>
      <xdr:rowOff>71755</xdr:rowOff>
    </xdr:to>
    <xdr:sp macro="" textlink="">
      <xdr:nvSpPr>
        <xdr:cNvPr id="353" name="楕円 352"/>
        <xdr:cNvSpPr/>
      </xdr:nvSpPr>
      <xdr:spPr>
        <a:xfrm>
          <a:off x="15430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154305</xdr:rowOff>
    </xdr:from>
    <xdr:to>
      <xdr:col>85</xdr:col>
      <xdr:colOff>127000</xdr:colOff>
      <xdr:row>36</xdr:row>
      <xdr:rowOff>20955</xdr:rowOff>
    </xdr:to>
    <xdr:cxnSp macro="">
      <xdr:nvCxnSpPr>
        <xdr:cNvPr id="354" name="直線コネクタ 353"/>
        <xdr:cNvCxnSpPr/>
      </xdr:nvCxnSpPr>
      <xdr:spPr>
        <a:xfrm flipV="1">
          <a:off x="15481300" y="61550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55"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356" name="n_2aveValue【認定こども園・幼稚園・保育所】&#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88282</xdr:rowOff>
    </xdr:from>
    <xdr:ext cx="405111" cy="259045"/>
    <xdr:sp macro="" textlink="">
      <xdr:nvSpPr>
        <xdr:cNvPr id="357" name="n_1mainValue【認定こども園・幼稚園・保育所】&#10;有形固定資産減価償却率"/>
        <xdr:cNvSpPr txBox="1"/>
      </xdr:nvSpPr>
      <xdr:spPr>
        <a:xfrm>
          <a:off x="15266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8" name="直線コネクタ 3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9" name="テキスト ボックス 36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0" name="直線コネクタ 3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1" name="テキスト ボックス 37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2" name="直線コネクタ 3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3" name="テキスト ボックス 37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4" name="直線コネクタ 3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5" name="テキスト ボックス 37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6" name="直線コネクタ 3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7" name="テキスト ボックス 37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8" name="直線コネクタ 3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9" name="テキスト ボックス 37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83" name="直線コネクタ 382"/>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4"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85" name="直線コネクタ 384"/>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8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87" name="直線コネクタ 38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88"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89" name="フローチャート: 判断 388"/>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90" name="フローチャート: 判断 389"/>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91" name="フローチャート: 判断 390"/>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28666</xdr:rowOff>
    </xdr:from>
    <xdr:to>
      <xdr:col>116</xdr:col>
      <xdr:colOff>114300</xdr:colOff>
      <xdr:row>38</xdr:row>
      <xdr:rowOff>130266</xdr:rowOff>
    </xdr:to>
    <xdr:sp macro="" textlink="">
      <xdr:nvSpPr>
        <xdr:cNvPr id="397" name="楕円 396"/>
        <xdr:cNvSpPr/>
      </xdr:nvSpPr>
      <xdr:spPr>
        <a:xfrm>
          <a:off x="22110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51543</xdr:rowOff>
    </xdr:from>
    <xdr:ext cx="469744" cy="259045"/>
    <xdr:sp macro="" textlink="">
      <xdr:nvSpPr>
        <xdr:cNvPr id="398" name="【認定こども園・幼稚園・保育所】&#10;一人当たり面積該当値テキスト"/>
        <xdr:cNvSpPr txBox="1"/>
      </xdr:nvSpPr>
      <xdr:spPr>
        <a:xfrm>
          <a:off x="22199600" y="6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38463</xdr:rowOff>
    </xdr:from>
    <xdr:to>
      <xdr:col>112</xdr:col>
      <xdr:colOff>38100</xdr:colOff>
      <xdr:row>38</xdr:row>
      <xdr:rowOff>140063</xdr:rowOff>
    </xdr:to>
    <xdr:sp macro="" textlink="">
      <xdr:nvSpPr>
        <xdr:cNvPr id="399" name="楕円 398"/>
        <xdr:cNvSpPr/>
      </xdr:nvSpPr>
      <xdr:spPr>
        <a:xfrm>
          <a:off x="21272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79466</xdr:rowOff>
    </xdr:from>
    <xdr:to>
      <xdr:col>116</xdr:col>
      <xdr:colOff>63500</xdr:colOff>
      <xdr:row>38</xdr:row>
      <xdr:rowOff>89263</xdr:rowOff>
    </xdr:to>
    <xdr:cxnSp macro="">
      <xdr:nvCxnSpPr>
        <xdr:cNvPr id="400" name="直線コネクタ 399"/>
        <xdr:cNvCxnSpPr/>
      </xdr:nvCxnSpPr>
      <xdr:spPr>
        <a:xfrm flipV="1">
          <a:off x="21323300" y="659456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160581</xdr:rowOff>
    </xdr:from>
    <xdr:ext cx="469744" cy="259045"/>
    <xdr:sp macro="" textlink="">
      <xdr:nvSpPr>
        <xdr:cNvPr id="401" name="n_1aveValue【認定こども園・幼稚園・保育所】&#10;一人当たり面積"/>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02"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156590</xdr:rowOff>
    </xdr:from>
    <xdr:ext cx="469744" cy="259045"/>
    <xdr:sp macro="" textlink="">
      <xdr:nvSpPr>
        <xdr:cNvPr id="403" name="n_1mainValue【認定こども園・幼稚園・保育所】&#10;一人当たり面積"/>
        <xdr:cNvSpPr txBox="1"/>
      </xdr:nvSpPr>
      <xdr:spPr>
        <a:xfrm>
          <a:off x="21075727" y="63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6" name="テキスト ボックス 4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6" name="テキスト ボックス 4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30" name="直線コネクタ 429"/>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31"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32" name="直線コネクタ 431"/>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33"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34" name="直線コネクタ 433"/>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61884</xdr:rowOff>
    </xdr:from>
    <xdr:ext cx="405111" cy="259045"/>
    <xdr:sp macro="" textlink="">
      <xdr:nvSpPr>
        <xdr:cNvPr id="435" name="【学校施設】&#10;有形固定資産減価償却率平均値テキスト"/>
        <xdr:cNvSpPr txBox="1"/>
      </xdr:nvSpPr>
      <xdr:spPr>
        <a:xfrm>
          <a:off x="163576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36" name="フローチャート: 判断 435"/>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37" name="フローチャート: 判断 436"/>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438" name="フローチャート: 判断 437"/>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444" name="楕円 443"/>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131734</xdr:rowOff>
    </xdr:from>
    <xdr:ext cx="405111" cy="259045"/>
    <xdr:sp macro="" textlink="">
      <xdr:nvSpPr>
        <xdr:cNvPr id="445" name="【学校施設】&#10;有形固定資産減価償却率該当値テキスト"/>
        <xdr:cNvSpPr txBox="1"/>
      </xdr:nvSpPr>
      <xdr:spPr>
        <a:xfrm>
          <a:off x="16357600"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60234</xdr:rowOff>
    </xdr:from>
    <xdr:to>
      <xdr:col>81</xdr:col>
      <xdr:colOff>101600</xdr:colOff>
      <xdr:row>60</xdr:row>
      <xdr:rowOff>161834</xdr:rowOff>
    </xdr:to>
    <xdr:sp macro="" textlink="">
      <xdr:nvSpPr>
        <xdr:cNvPr id="446" name="楕円 445"/>
        <xdr:cNvSpPr/>
      </xdr:nvSpPr>
      <xdr:spPr>
        <a:xfrm>
          <a:off x="15430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111034</xdr:rowOff>
    </xdr:to>
    <xdr:cxnSp macro="">
      <xdr:nvCxnSpPr>
        <xdr:cNvPr id="447" name="直線コネクタ 446"/>
        <xdr:cNvCxnSpPr/>
      </xdr:nvCxnSpPr>
      <xdr:spPr>
        <a:xfrm flipV="1">
          <a:off x="15481300" y="1031965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29771</xdr:rowOff>
    </xdr:from>
    <xdr:ext cx="405111" cy="259045"/>
    <xdr:sp macro="" textlink="">
      <xdr:nvSpPr>
        <xdr:cNvPr id="448" name="n_1ave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449" name="n_2ave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152961</xdr:rowOff>
    </xdr:from>
    <xdr:ext cx="405111" cy="259045"/>
    <xdr:sp macro="" textlink="">
      <xdr:nvSpPr>
        <xdr:cNvPr id="450" name="n_1mainValue【学校施設】&#10;有形固定資産減価償却率"/>
        <xdr:cNvSpPr txBox="1"/>
      </xdr:nvSpPr>
      <xdr:spPr>
        <a:xfrm>
          <a:off x="152660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73" name="直線コネクタ 472"/>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74"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75" name="直線コネクタ 474"/>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76"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77" name="直線コネクタ 476"/>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31056</xdr:rowOff>
    </xdr:from>
    <xdr:ext cx="469744" cy="259045"/>
    <xdr:sp macro="" textlink="">
      <xdr:nvSpPr>
        <xdr:cNvPr id="478" name="【学校施設】&#10;一人当たり面積平均値テキスト"/>
        <xdr:cNvSpPr txBox="1"/>
      </xdr:nvSpPr>
      <xdr:spPr>
        <a:xfrm>
          <a:off x="22199600" y="1031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79" name="フローチャート: 判断 478"/>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80" name="フローチャート: 判断 479"/>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481" name="フローチャート: 判断 480"/>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137109</xdr:rowOff>
    </xdr:from>
    <xdr:to>
      <xdr:col>116</xdr:col>
      <xdr:colOff>114300</xdr:colOff>
      <xdr:row>62</xdr:row>
      <xdr:rowOff>67259</xdr:rowOff>
    </xdr:to>
    <xdr:sp macro="" textlink="">
      <xdr:nvSpPr>
        <xdr:cNvPr id="487" name="楕円 486"/>
        <xdr:cNvSpPr/>
      </xdr:nvSpPr>
      <xdr:spPr>
        <a:xfrm>
          <a:off x="22110700" y="105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115536</xdr:rowOff>
    </xdr:from>
    <xdr:ext cx="469744" cy="259045"/>
    <xdr:sp macro="" textlink="">
      <xdr:nvSpPr>
        <xdr:cNvPr id="488" name="【学校施設】&#10;一人当たり面積該当値テキスト"/>
        <xdr:cNvSpPr txBox="1"/>
      </xdr:nvSpPr>
      <xdr:spPr>
        <a:xfrm>
          <a:off x="22199600" y="105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150825</xdr:rowOff>
    </xdr:from>
    <xdr:to>
      <xdr:col>112</xdr:col>
      <xdr:colOff>38100</xdr:colOff>
      <xdr:row>62</xdr:row>
      <xdr:rowOff>80975</xdr:rowOff>
    </xdr:to>
    <xdr:sp macro="" textlink="">
      <xdr:nvSpPr>
        <xdr:cNvPr id="489" name="楕円 488"/>
        <xdr:cNvSpPr/>
      </xdr:nvSpPr>
      <xdr:spPr>
        <a:xfrm>
          <a:off x="21272500" y="106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16459</xdr:rowOff>
    </xdr:from>
    <xdr:to>
      <xdr:col>116</xdr:col>
      <xdr:colOff>63500</xdr:colOff>
      <xdr:row>62</xdr:row>
      <xdr:rowOff>30175</xdr:rowOff>
    </xdr:to>
    <xdr:cxnSp macro="">
      <xdr:nvCxnSpPr>
        <xdr:cNvPr id="490" name="直線コネクタ 489"/>
        <xdr:cNvCxnSpPr/>
      </xdr:nvCxnSpPr>
      <xdr:spPr>
        <a:xfrm flipV="1">
          <a:off x="21323300" y="10646359"/>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168368</xdr:rowOff>
    </xdr:from>
    <xdr:ext cx="469744" cy="259045"/>
    <xdr:sp macro="" textlink="">
      <xdr:nvSpPr>
        <xdr:cNvPr id="491" name="n_1aveValue【学校施設】&#10;一人当たり面積"/>
        <xdr:cNvSpPr txBox="1"/>
      </xdr:nvSpPr>
      <xdr:spPr>
        <a:xfrm>
          <a:off x="210757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59097</xdr:rowOff>
    </xdr:from>
    <xdr:ext cx="469744" cy="259045"/>
    <xdr:sp macro="" textlink="">
      <xdr:nvSpPr>
        <xdr:cNvPr id="492" name="n_2aveValue【学校施設】&#10;一人当たり面積"/>
        <xdr:cNvSpPr txBox="1"/>
      </xdr:nvSpPr>
      <xdr:spPr>
        <a:xfrm>
          <a:off x="20199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72102</xdr:rowOff>
    </xdr:from>
    <xdr:ext cx="469744" cy="259045"/>
    <xdr:sp macro="" textlink="">
      <xdr:nvSpPr>
        <xdr:cNvPr id="493" name="n_1mainValue【学校施設】&#10;一人当たり面積"/>
        <xdr:cNvSpPr txBox="1"/>
      </xdr:nvSpPr>
      <xdr:spPr>
        <a:xfrm>
          <a:off x="21075727" y="1070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18" name="直線コネクタ 517"/>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19"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20" name="直線コネクタ 519"/>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523" name="【児童館】&#10;有形固定資産減価償却率平均値テキスト"/>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24" name="フローチャート: 判断 523"/>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25" name="フローチャート: 判断 524"/>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124461</xdr:rowOff>
    </xdr:from>
    <xdr:to>
      <xdr:col>76</xdr:col>
      <xdr:colOff>165100</xdr:colOff>
      <xdr:row>84</xdr:row>
      <xdr:rowOff>54611</xdr:rowOff>
    </xdr:to>
    <xdr:sp macro="" textlink="">
      <xdr:nvSpPr>
        <xdr:cNvPr id="526" name="フローチャート: 判断 525"/>
        <xdr:cNvSpPr/>
      </xdr:nvSpPr>
      <xdr:spPr>
        <a:xfrm>
          <a:off x="1454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32" name="楕円 531"/>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33"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34" name="楕円 533"/>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35" name="直線コネクタ 534"/>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123841</xdr:rowOff>
    </xdr:from>
    <xdr:ext cx="405111" cy="259045"/>
    <xdr:sp macro="" textlink="">
      <xdr:nvSpPr>
        <xdr:cNvPr id="536" name="n_1aveValue【児童館】&#10;有形固定資産減価償却率"/>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71138</xdr:rowOff>
    </xdr:from>
    <xdr:ext cx="405111" cy="259045"/>
    <xdr:sp macro="" textlink="">
      <xdr:nvSpPr>
        <xdr:cNvPr id="537" name="n_2aveValue【児童館】&#10;有形固定資産減価償却率"/>
        <xdr:cNvSpPr txBox="1"/>
      </xdr:nvSpPr>
      <xdr:spPr>
        <a:xfrm>
          <a:off x="14389744" y="1413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38"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62" name="直線コネクタ 561"/>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63"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564" name="直線コネクタ 563"/>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5"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6" name="直線コネクタ 56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567" name="【児童館】&#10;一人当たり面積平均値テキスト"/>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68" name="フローチャート: 判断 567"/>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69" name="フローチャート: 判断 568"/>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70" name="フローチャート: 判断 569"/>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38100</xdr:rowOff>
    </xdr:from>
    <xdr:to>
      <xdr:col>116</xdr:col>
      <xdr:colOff>114300</xdr:colOff>
      <xdr:row>84</xdr:row>
      <xdr:rowOff>139700</xdr:rowOff>
    </xdr:to>
    <xdr:sp macro="" textlink="">
      <xdr:nvSpPr>
        <xdr:cNvPr id="576" name="楕円 575"/>
        <xdr:cNvSpPr/>
      </xdr:nvSpPr>
      <xdr:spPr>
        <a:xfrm>
          <a:off x="22110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16527</xdr:rowOff>
    </xdr:from>
    <xdr:ext cx="469744" cy="259045"/>
    <xdr:sp macro="" textlink="">
      <xdr:nvSpPr>
        <xdr:cNvPr id="577" name="【児童館】&#10;一人当たり面積該当値テキスト"/>
        <xdr:cNvSpPr txBox="1"/>
      </xdr:nvSpPr>
      <xdr:spPr>
        <a:xfrm>
          <a:off x="22199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38100</xdr:rowOff>
    </xdr:from>
    <xdr:to>
      <xdr:col>112</xdr:col>
      <xdr:colOff>38100</xdr:colOff>
      <xdr:row>84</xdr:row>
      <xdr:rowOff>139700</xdr:rowOff>
    </xdr:to>
    <xdr:sp macro="" textlink="">
      <xdr:nvSpPr>
        <xdr:cNvPr id="578" name="楕円 577"/>
        <xdr:cNvSpPr/>
      </xdr:nvSpPr>
      <xdr:spPr>
        <a:xfrm>
          <a:off x="21272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88900</xdr:rowOff>
    </xdr:from>
    <xdr:to>
      <xdr:col>116</xdr:col>
      <xdr:colOff>63500</xdr:colOff>
      <xdr:row>84</xdr:row>
      <xdr:rowOff>88900</xdr:rowOff>
    </xdr:to>
    <xdr:cxnSp macro="">
      <xdr:nvCxnSpPr>
        <xdr:cNvPr id="579" name="直線コネクタ 578"/>
        <xdr:cNvCxnSpPr/>
      </xdr:nvCxnSpPr>
      <xdr:spPr>
        <a:xfrm>
          <a:off x="21323300" y="1449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580"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581"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130827</xdr:rowOff>
    </xdr:from>
    <xdr:ext cx="469744" cy="259045"/>
    <xdr:sp macro="" textlink="">
      <xdr:nvSpPr>
        <xdr:cNvPr id="582" name="n_1mainValue【児童館】&#10;一人当たり面積"/>
        <xdr:cNvSpPr txBox="1"/>
      </xdr:nvSpPr>
      <xdr:spPr>
        <a:xfrm>
          <a:off x="210757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3" name="テキスト ボックス 5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4" name="直線コネクタ 59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5" name="テキスト ボックス 59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6" name="直線コネクタ 59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7" name="テキスト ボックス 59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8" name="直線コネクタ 59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9" name="テキスト ボックス 59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0" name="直線コネクタ 59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1" name="テキスト ボックス 60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05" name="直線コネクタ 604"/>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06"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07" name="直線コネクタ 606"/>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8"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09" name="直線コネクタ 608"/>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50564</xdr:rowOff>
    </xdr:from>
    <xdr:ext cx="405111" cy="259045"/>
    <xdr:sp macro="" textlink="">
      <xdr:nvSpPr>
        <xdr:cNvPr id="610" name="【公民館】&#10;有形固定資産減価償却率平均値テキスト"/>
        <xdr:cNvSpPr txBox="1"/>
      </xdr:nvSpPr>
      <xdr:spPr>
        <a:xfrm>
          <a:off x="16357600" y="17709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11" name="フローチャート: 判断 610"/>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12" name="フローチャート: 判断 611"/>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13" name="フローチャート: 判断 612"/>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59689</xdr:rowOff>
    </xdr:from>
    <xdr:to>
      <xdr:col>85</xdr:col>
      <xdr:colOff>177800</xdr:colOff>
      <xdr:row>105</xdr:row>
      <xdr:rowOff>161289</xdr:rowOff>
    </xdr:to>
    <xdr:sp macro="" textlink="">
      <xdr:nvSpPr>
        <xdr:cNvPr id="619" name="楕円 618"/>
        <xdr:cNvSpPr/>
      </xdr:nvSpPr>
      <xdr:spPr>
        <a:xfrm>
          <a:off x="16268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38116</xdr:rowOff>
    </xdr:from>
    <xdr:ext cx="405111" cy="259045"/>
    <xdr:sp macro="" textlink="">
      <xdr:nvSpPr>
        <xdr:cNvPr id="620" name="【公民館】&#10;有形固定資産減価償却率該当値テキスト"/>
        <xdr:cNvSpPr txBox="1"/>
      </xdr:nvSpPr>
      <xdr:spPr>
        <a:xfrm>
          <a:off x="163576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123698</xdr:rowOff>
    </xdr:from>
    <xdr:to>
      <xdr:col>81</xdr:col>
      <xdr:colOff>101600</xdr:colOff>
      <xdr:row>106</xdr:row>
      <xdr:rowOff>53848</xdr:rowOff>
    </xdr:to>
    <xdr:sp macro="" textlink="">
      <xdr:nvSpPr>
        <xdr:cNvPr id="621" name="楕円 620"/>
        <xdr:cNvSpPr/>
      </xdr:nvSpPr>
      <xdr:spPr>
        <a:xfrm>
          <a:off x="15430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110489</xdr:rowOff>
    </xdr:from>
    <xdr:to>
      <xdr:col>85</xdr:col>
      <xdr:colOff>127000</xdr:colOff>
      <xdr:row>106</xdr:row>
      <xdr:rowOff>3048</xdr:rowOff>
    </xdr:to>
    <xdr:cxnSp macro="">
      <xdr:nvCxnSpPr>
        <xdr:cNvPr id="622" name="直線コネクタ 621"/>
        <xdr:cNvCxnSpPr/>
      </xdr:nvCxnSpPr>
      <xdr:spPr>
        <a:xfrm flipV="1">
          <a:off x="15481300" y="18112739"/>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150385</xdr:rowOff>
    </xdr:from>
    <xdr:ext cx="405111" cy="259045"/>
    <xdr:sp macro="" textlink="">
      <xdr:nvSpPr>
        <xdr:cNvPr id="623" name="n_1aveValue【公民館】&#10;有形固定資産減価償却率"/>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24"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44975</xdr:rowOff>
    </xdr:from>
    <xdr:ext cx="405111" cy="259045"/>
    <xdr:sp macro="" textlink="">
      <xdr:nvSpPr>
        <xdr:cNvPr id="625" name="n_1mainValue【公民館】&#10;有形固定資産減価償却率"/>
        <xdr:cNvSpPr txBox="1"/>
      </xdr:nvSpPr>
      <xdr:spPr>
        <a:xfrm>
          <a:off x="15266044"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6" name="直線コネクタ 6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7" name="テキスト ボックス 6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8" name="直線コネクタ 6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9" name="テキスト ボックス 6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0" name="直線コネクタ 6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1" name="テキスト ボックス 6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2" name="直線コネクタ 6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3" name="テキスト ボックス 6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4" name="直線コネクタ 6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5" name="テキスト ボックス 6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49" name="直線コネクタ 648"/>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0"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1" name="直線コネクタ 650"/>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52"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53" name="直線コネクタ 652"/>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95902</xdr:rowOff>
    </xdr:from>
    <xdr:ext cx="469744" cy="259045"/>
    <xdr:sp macro="" textlink="">
      <xdr:nvSpPr>
        <xdr:cNvPr id="654" name="【公民館】&#10;一人当たり面積平均値テキスト"/>
        <xdr:cNvSpPr txBox="1"/>
      </xdr:nvSpPr>
      <xdr:spPr>
        <a:xfrm>
          <a:off x="22199600" y="1809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55" name="フローチャート: 判断 654"/>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56" name="フローチャート: 判断 655"/>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57" name="フローチャート: 判断 656"/>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95886</xdr:rowOff>
    </xdr:from>
    <xdr:to>
      <xdr:col>116</xdr:col>
      <xdr:colOff>114300</xdr:colOff>
      <xdr:row>107</xdr:row>
      <xdr:rowOff>26036</xdr:rowOff>
    </xdr:to>
    <xdr:sp macro="" textlink="">
      <xdr:nvSpPr>
        <xdr:cNvPr id="663" name="楕円 662"/>
        <xdr:cNvSpPr/>
      </xdr:nvSpPr>
      <xdr:spPr>
        <a:xfrm>
          <a:off x="221107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74313</xdr:rowOff>
    </xdr:from>
    <xdr:ext cx="469744" cy="259045"/>
    <xdr:sp macro="" textlink="">
      <xdr:nvSpPr>
        <xdr:cNvPr id="664" name="【公民館】&#10;一人当たり面積該当値テキスト"/>
        <xdr:cNvSpPr txBox="1"/>
      </xdr:nvSpPr>
      <xdr:spPr>
        <a:xfrm>
          <a:off x="22199600" y="1824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665" name="楕円 664"/>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146686</xdr:rowOff>
    </xdr:from>
    <xdr:to>
      <xdr:col>116</xdr:col>
      <xdr:colOff>63500</xdr:colOff>
      <xdr:row>106</xdr:row>
      <xdr:rowOff>152400</xdr:rowOff>
    </xdr:to>
    <xdr:cxnSp macro="">
      <xdr:nvCxnSpPr>
        <xdr:cNvPr id="666" name="直線コネクタ 665"/>
        <xdr:cNvCxnSpPr/>
      </xdr:nvCxnSpPr>
      <xdr:spPr>
        <a:xfrm flipV="1">
          <a:off x="21323300" y="183203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667"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668" name="n_2aveValue【公民館】&#10;一人当たり面積"/>
        <xdr:cNvSpPr txBox="1"/>
      </xdr:nvSpPr>
      <xdr:spPr>
        <a:xfrm>
          <a:off x="20199427" y="180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22877</xdr:rowOff>
    </xdr:from>
    <xdr:ext cx="469744" cy="259045"/>
    <xdr:sp macro="" textlink="">
      <xdr:nvSpPr>
        <xdr:cNvPr id="669" name="n_1mainValue【公民館】&#10;一人当たり面積"/>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有形固定資産減価償却率について、児童館と保育所が類似団体平均と比較し高くなっている。児童館については、村内に２施設あり、いずれも減価償却は完了していため有形固定資産減価償却率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また、保育所２施設も昭和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年に建設しており償却が進んでいるため有形固定資産減価償却率は高くなっている。今後は日常の維持補修費が発生していることから、統廃合等を含めた維持更新に努めていく。</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その他の施設も同様に老朽化が進んでいるため、平成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年度に策定した公共施設等総合管理計画に基づき、計画的に更新等を進めていく。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15,687
15,388
66.61
5,660,329
5,454,835
205,494
4,123,507
7,263,230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115224</xdr:rowOff>
    </xdr:from>
    <xdr:ext cx="405111" cy="259045"/>
    <xdr:sp macro="" textlink="">
      <xdr:nvSpPr>
        <xdr:cNvPr id="62" name="【図書館】&#10;有形固定資産減価償却率平均値テキスト"/>
        <xdr:cNvSpPr txBox="1"/>
      </xdr:nvSpPr>
      <xdr:spPr>
        <a:xfrm>
          <a:off x="4673600" y="6458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5" name="フローチャート: 判断 64"/>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1" name="楕円 70"/>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2" name="【図書館】&#10;有形固定資産減価償却率該当値テキスト"/>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3" name="楕円 72"/>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4" name="直線コネクタ 73"/>
        <xdr:cNvCxnSpPr/>
      </xdr:nvCxnSpPr>
      <xdr:spPr>
        <a:xfrm flipV="1">
          <a:off x="3797300" y="667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75" name="n_1aveValue【図書館】&#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76" name="n_2aveValue【図書館】&#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77" name="n_1mainValue【図書館】&#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9" name="直線コネクタ 98"/>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0"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1" name="直線コネクタ 100"/>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155719</xdr:rowOff>
    </xdr:from>
    <xdr:ext cx="469744" cy="259045"/>
    <xdr:sp macro="" textlink="">
      <xdr:nvSpPr>
        <xdr:cNvPr id="104" name="【図書館】&#10;一人当たり面積平均値テキスト"/>
        <xdr:cNvSpPr txBox="1"/>
      </xdr:nvSpPr>
      <xdr:spPr>
        <a:xfrm>
          <a:off x="10515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5" name="フローチャート: 判断 104"/>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6" name="フローチャート: 判断 105"/>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77978</xdr:rowOff>
    </xdr:from>
    <xdr:to>
      <xdr:col>46</xdr:col>
      <xdr:colOff>38100</xdr:colOff>
      <xdr:row>40</xdr:row>
      <xdr:rowOff>8128</xdr:rowOff>
    </xdr:to>
    <xdr:sp macro="" textlink="">
      <xdr:nvSpPr>
        <xdr:cNvPr id="107" name="フローチャート: 判断 106"/>
        <xdr:cNvSpPr/>
      </xdr:nvSpPr>
      <xdr:spPr>
        <a:xfrm>
          <a:off x="8699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36830</xdr:rowOff>
    </xdr:from>
    <xdr:to>
      <xdr:col>55</xdr:col>
      <xdr:colOff>50800</xdr:colOff>
      <xdr:row>41</xdr:row>
      <xdr:rowOff>138430</xdr:rowOff>
    </xdr:to>
    <xdr:sp macro="" textlink="">
      <xdr:nvSpPr>
        <xdr:cNvPr id="113" name="楕円 112"/>
        <xdr:cNvSpPr/>
      </xdr:nvSpPr>
      <xdr:spPr>
        <a:xfrm>
          <a:off x="10426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123207</xdr:rowOff>
    </xdr:from>
    <xdr:ext cx="469744" cy="259045"/>
    <xdr:sp macro="" textlink="">
      <xdr:nvSpPr>
        <xdr:cNvPr id="114" name="【図書館】&#10;一人当たり面積該当値テキスト"/>
        <xdr:cNvSpPr txBox="1"/>
      </xdr:nvSpPr>
      <xdr:spPr>
        <a:xfrm>
          <a:off x="10515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36830</xdr:rowOff>
    </xdr:from>
    <xdr:to>
      <xdr:col>50</xdr:col>
      <xdr:colOff>165100</xdr:colOff>
      <xdr:row>41</xdr:row>
      <xdr:rowOff>138430</xdr:rowOff>
    </xdr:to>
    <xdr:sp macro="" textlink="">
      <xdr:nvSpPr>
        <xdr:cNvPr id="115" name="楕円 114"/>
        <xdr:cNvSpPr/>
      </xdr:nvSpPr>
      <xdr:spPr>
        <a:xfrm>
          <a:off x="9588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87630</xdr:rowOff>
    </xdr:from>
    <xdr:to>
      <xdr:col>55</xdr:col>
      <xdr:colOff>0</xdr:colOff>
      <xdr:row>41</xdr:row>
      <xdr:rowOff>87630</xdr:rowOff>
    </xdr:to>
    <xdr:cxnSp macro="">
      <xdr:nvCxnSpPr>
        <xdr:cNvPr id="116" name="直線コネクタ 115"/>
        <xdr:cNvCxnSpPr/>
      </xdr:nvCxnSpPr>
      <xdr:spPr>
        <a:xfrm>
          <a:off x="9639300" y="711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29227</xdr:rowOff>
    </xdr:from>
    <xdr:ext cx="469744" cy="259045"/>
    <xdr:sp macro="" textlink="">
      <xdr:nvSpPr>
        <xdr:cNvPr id="117" name="n_1ave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24655</xdr:rowOff>
    </xdr:from>
    <xdr:ext cx="469744" cy="259045"/>
    <xdr:sp macro="" textlink="">
      <xdr:nvSpPr>
        <xdr:cNvPr id="118" name="n_2aveValue【図書館】&#10;一人当たり面積"/>
        <xdr:cNvSpPr txBox="1"/>
      </xdr:nvSpPr>
      <xdr:spPr>
        <a:xfrm>
          <a:off x="8515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129557</xdr:rowOff>
    </xdr:from>
    <xdr:ext cx="469744" cy="259045"/>
    <xdr:sp macro="" textlink="">
      <xdr:nvSpPr>
        <xdr:cNvPr id="119" name="n_1mainValue【図書館】&#10;一人当たり面積"/>
        <xdr:cNvSpPr txBox="1"/>
      </xdr:nvSpPr>
      <xdr:spPr>
        <a:xfrm>
          <a:off x="9391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3" name="直線コネクタ 142"/>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44"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45" name="直線コネクタ 144"/>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7" name="直線コネクタ 14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48"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9" name="フローチャート: 判断 148"/>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0" name="フローチャート: 判断 149"/>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1" name="フローチャート: 判断 150"/>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139700</xdr:rowOff>
    </xdr:from>
    <xdr:to>
      <xdr:col>24</xdr:col>
      <xdr:colOff>114300</xdr:colOff>
      <xdr:row>56</xdr:row>
      <xdr:rowOff>69850</xdr:rowOff>
    </xdr:to>
    <xdr:sp macro="" textlink="">
      <xdr:nvSpPr>
        <xdr:cNvPr id="157" name="楕円 156"/>
        <xdr:cNvSpPr/>
      </xdr:nvSpPr>
      <xdr:spPr>
        <a:xfrm>
          <a:off x="45847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162577</xdr:rowOff>
    </xdr:from>
    <xdr:ext cx="405111" cy="259045"/>
    <xdr:sp macro="" textlink="">
      <xdr:nvSpPr>
        <xdr:cNvPr id="158" name="【体育館・プール】&#10;有形固定資産減価償却率該当値テキスト"/>
        <xdr:cNvSpPr txBox="1"/>
      </xdr:nvSpPr>
      <xdr:spPr>
        <a:xfrm>
          <a:off x="4673600" y="942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156845</xdr:rowOff>
    </xdr:from>
    <xdr:to>
      <xdr:col>20</xdr:col>
      <xdr:colOff>38100</xdr:colOff>
      <xdr:row>56</xdr:row>
      <xdr:rowOff>86995</xdr:rowOff>
    </xdr:to>
    <xdr:sp macro="" textlink="">
      <xdr:nvSpPr>
        <xdr:cNvPr id="159" name="楕円 158"/>
        <xdr:cNvSpPr/>
      </xdr:nvSpPr>
      <xdr:spPr>
        <a:xfrm>
          <a:off x="3746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19050</xdr:rowOff>
    </xdr:from>
    <xdr:to>
      <xdr:col>24</xdr:col>
      <xdr:colOff>63500</xdr:colOff>
      <xdr:row>56</xdr:row>
      <xdr:rowOff>36195</xdr:rowOff>
    </xdr:to>
    <xdr:cxnSp macro="">
      <xdr:nvCxnSpPr>
        <xdr:cNvPr id="160" name="直線コネクタ 159"/>
        <xdr:cNvCxnSpPr/>
      </xdr:nvCxnSpPr>
      <xdr:spPr>
        <a:xfrm flipV="1">
          <a:off x="3797300" y="96202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161942</xdr:rowOff>
    </xdr:from>
    <xdr:ext cx="405111" cy="259045"/>
    <xdr:sp macro="" textlink="">
      <xdr:nvSpPr>
        <xdr:cNvPr id="161" name="n_1aveValue【体育館・プール】&#10;有形固定資産減価償却率"/>
        <xdr:cNvSpPr txBox="1"/>
      </xdr:nvSpPr>
      <xdr:spPr>
        <a:xfrm>
          <a:off x="35820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62"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103522</xdr:rowOff>
    </xdr:from>
    <xdr:ext cx="405111" cy="259045"/>
    <xdr:sp macro="" textlink="">
      <xdr:nvSpPr>
        <xdr:cNvPr id="163" name="n_1mainValue【体育館・プール】&#10;有形固定資産減価償却率"/>
        <xdr:cNvSpPr txBox="1"/>
      </xdr:nvSpPr>
      <xdr:spPr>
        <a:xfrm>
          <a:off x="3582044" y="936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89" name="直線コネクタ 188"/>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90"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91" name="直線コネクタ 190"/>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92"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93" name="直線コネクタ 192"/>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45555</xdr:rowOff>
    </xdr:from>
    <xdr:ext cx="469744" cy="259045"/>
    <xdr:sp macro="" textlink="">
      <xdr:nvSpPr>
        <xdr:cNvPr id="194" name="【体育館・プール】&#10;一人当たり面積平均値テキスト"/>
        <xdr:cNvSpPr txBox="1"/>
      </xdr:nvSpPr>
      <xdr:spPr>
        <a:xfrm>
          <a:off x="10515600" y="1033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95" name="フローチャート: 判断 194"/>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96" name="フローチャート: 判断 195"/>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66766</xdr:rowOff>
    </xdr:from>
    <xdr:to>
      <xdr:col>46</xdr:col>
      <xdr:colOff>38100</xdr:colOff>
      <xdr:row>61</xdr:row>
      <xdr:rowOff>168366</xdr:rowOff>
    </xdr:to>
    <xdr:sp macro="" textlink="">
      <xdr:nvSpPr>
        <xdr:cNvPr id="197" name="フローチャート: 判断 196"/>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130447</xdr:rowOff>
    </xdr:from>
    <xdr:to>
      <xdr:col>55</xdr:col>
      <xdr:colOff>50800</xdr:colOff>
      <xdr:row>64</xdr:row>
      <xdr:rowOff>60597</xdr:rowOff>
    </xdr:to>
    <xdr:sp macro="" textlink="">
      <xdr:nvSpPr>
        <xdr:cNvPr id="203" name="楕円 202"/>
        <xdr:cNvSpPr/>
      </xdr:nvSpPr>
      <xdr:spPr>
        <a:xfrm>
          <a:off x="104267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45374</xdr:rowOff>
    </xdr:from>
    <xdr:ext cx="469744" cy="259045"/>
    <xdr:sp macro="" textlink="">
      <xdr:nvSpPr>
        <xdr:cNvPr id="204" name="【体育館・プール】&#10;一人当たり面積該当値テキスト"/>
        <xdr:cNvSpPr txBox="1"/>
      </xdr:nvSpPr>
      <xdr:spPr>
        <a:xfrm>
          <a:off x="10515600" y="108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132080</xdr:rowOff>
    </xdr:from>
    <xdr:to>
      <xdr:col>50</xdr:col>
      <xdr:colOff>165100</xdr:colOff>
      <xdr:row>64</xdr:row>
      <xdr:rowOff>62230</xdr:rowOff>
    </xdr:to>
    <xdr:sp macro="" textlink="">
      <xdr:nvSpPr>
        <xdr:cNvPr id="205" name="楕円 204"/>
        <xdr:cNvSpPr/>
      </xdr:nvSpPr>
      <xdr:spPr>
        <a:xfrm>
          <a:off x="9588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9797</xdr:rowOff>
    </xdr:from>
    <xdr:to>
      <xdr:col>55</xdr:col>
      <xdr:colOff>0</xdr:colOff>
      <xdr:row>64</xdr:row>
      <xdr:rowOff>11430</xdr:rowOff>
    </xdr:to>
    <xdr:cxnSp macro="">
      <xdr:nvCxnSpPr>
        <xdr:cNvPr id="206" name="直線コネクタ 205"/>
        <xdr:cNvCxnSpPr/>
      </xdr:nvCxnSpPr>
      <xdr:spPr>
        <a:xfrm flipV="1">
          <a:off x="9639300" y="1098259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121211</xdr:rowOff>
    </xdr:from>
    <xdr:ext cx="469744" cy="259045"/>
    <xdr:sp macro="" textlink="">
      <xdr:nvSpPr>
        <xdr:cNvPr id="207" name="n_1aveValue【体育館・プール】&#10;一人当たり面積"/>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13443</xdr:rowOff>
    </xdr:from>
    <xdr:ext cx="469744" cy="259045"/>
    <xdr:sp macro="" textlink="">
      <xdr:nvSpPr>
        <xdr:cNvPr id="208"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53357</xdr:rowOff>
    </xdr:from>
    <xdr:ext cx="469744" cy="259045"/>
    <xdr:sp macro="" textlink="">
      <xdr:nvSpPr>
        <xdr:cNvPr id="209" name="n_1mainValue【体育館・プール】&#10;一人当たり面積"/>
        <xdr:cNvSpPr txBox="1"/>
      </xdr:nvSpPr>
      <xdr:spPr>
        <a:xfrm>
          <a:off x="9391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0" name="直線コネクタ 21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1" name="テキスト ボックス 22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2" name="直線コネクタ 22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3" name="テキスト ボックス 22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4" name="直線コネクタ 22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5" name="テキスト ボックス 22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6" name="直線コネクタ 22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7" name="テキスト ボックス 22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8" name="直線コネクタ 22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9" name="テキスト ボックス 22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0" name="直線コネクタ 22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1" name="テキスト ボックス 23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235" name="直線コネクタ 234"/>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236"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237" name="直線コネクタ 236"/>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8"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9" name="直線コネクタ 23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240"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41" name="フローチャート: 判断 240"/>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242" name="フローチャート: 判断 241"/>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13426</xdr:rowOff>
    </xdr:from>
    <xdr:to>
      <xdr:col>15</xdr:col>
      <xdr:colOff>101600</xdr:colOff>
      <xdr:row>82</xdr:row>
      <xdr:rowOff>115026</xdr:rowOff>
    </xdr:to>
    <xdr:sp macro="" textlink="">
      <xdr:nvSpPr>
        <xdr:cNvPr id="243" name="フローチャート: 判断 242"/>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157118</xdr:rowOff>
    </xdr:from>
    <xdr:to>
      <xdr:col>24</xdr:col>
      <xdr:colOff>114300</xdr:colOff>
      <xdr:row>82</xdr:row>
      <xdr:rowOff>87268</xdr:rowOff>
    </xdr:to>
    <xdr:sp macro="" textlink="">
      <xdr:nvSpPr>
        <xdr:cNvPr id="249" name="楕円 248"/>
        <xdr:cNvSpPr/>
      </xdr:nvSpPr>
      <xdr:spPr>
        <a:xfrm>
          <a:off x="45847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8545</xdr:rowOff>
    </xdr:from>
    <xdr:ext cx="405111" cy="259045"/>
    <xdr:sp macro="" textlink="">
      <xdr:nvSpPr>
        <xdr:cNvPr id="250" name="【福祉施設】&#10;有形固定資産減価償却率該当値テキスト"/>
        <xdr:cNvSpPr txBox="1"/>
      </xdr:nvSpPr>
      <xdr:spPr>
        <a:xfrm>
          <a:off x="4673600" y="1389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18324</xdr:rowOff>
    </xdr:from>
    <xdr:to>
      <xdr:col>20</xdr:col>
      <xdr:colOff>38100</xdr:colOff>
      <xdr:row>82</xdr:row>
      <xdr:rowOff>119924</xdr:rowOff>
    </xdr:to>
    <xdr:sp macro="" textlink="">
      <xdr:nvSpPr>
        <xdr:cNvPr id="251" name="楕円 250"/>
        <xdr:cNvSpPr/>
      </xdr:nvSpPr>
      <xdr:spPr>
        <a:xfrm>
          <a:off x="3746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36468</xdr:rowOff>
    </xdr:from>
    <xdr:to>
      <xdr:col>24</xdr:col>
      <xdr:colOff>63500</xdr:colOff>
      <xdr:row>82</xdr:row>
      <xdr:rowOff>69124</xdr:rowOff>
    </xdr:to>
    <xdr:cxnSp macro="">
      <xdr:nvCxnSpPr>
        <xdr:cNvPr id="252" name="直線コネクタ 251"/>
        <xdr:cNvCxnSpPr/>
      </xdr:nvCxnSpPr>
      <xdr:spPr>
        <a:xfrm flipV="1">
          <a:off x="3797300" y="140953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110326</xdr:rowOff>
    </xdr:from>
    <xdr:ext cx="405111" cy="259045"/>
    <xdr:sp macro="" textlink="">
      <xdr:nvSpPr>
        <xdr:cNvPr id="253" name="n_1aveValue【福祉施設】&#10;有形固定資産減価償却率"/>
        <xdr:cNvSpPr txBox="1"/>
      </xdr:nvSpPr>
      <xdr:spPr>
        <a:xfrm>
          <a:off x="35820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131553</xdr:rowOff>
    </xdr:from>
    <xdr:ext cx="405111" cy="259045"/>
    <xdr:sp macro="" textlink="">
      <xdr:nvSpPr>
        <xdr:cNvPr id="254" name="n_2aveValue【福祉施設】&#10;有形固定資産減価償却率"/>
        <xdr:cNvSpPr txBox="1"/>
      </xdr:nvSpPr>
      <xdr:spPr>
        <a:xfrm>
          <a:off x="2705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111051</xdr:rowOff>
    </xdr:from>
    <xdr:ext cx="405111" cy="259045"/>
    <xdr:sp macro="" textlink="">
      <xdr:nvSpPr>
        <xdr:cNvPr id="255" name="n_1mainValue【福祉施設】&#10;有形固定資産減価償却率"/>
        <xdr:cNvSpPr txBox="1"/>
      </xdr:nvSpPr>
      <xdr:spPr>
        <a:xfrm>
          <a:off x="35820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77" name="直線コネクタ 276"/>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78"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79" name="直線コネクタ 278"/>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80"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81" name="直線コネクタ 280"/>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19321</xdr:rowOff>
    </xdr:from>
    <xdr:ext cx="469744" cy="259045"/>
    <xdr:sp macro="" textlink="">
      <xdr:nvSpPr>
        <xdr:cNvPr id="282" name="【福祉施設】&#10;一人当たり面積平均値テキスト"/>
        <xdr:cNvSpPr txBox="1"/>
      </xdr:nvSpPr>
      <xdr:spPr>
        <a:xfrm>
          <a:off x="10515600" y="1424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83" name="フローチャート: 判断 282"/>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84" name="フローチャート: 判断 283"/>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35306</xdr:rowOff>
    </xdr:from>
    <xdr:to>
      <xdr:col>46</xdr:col>
      <xdr:colOff>38100</xdr:colOff>
      <xdr:row>84</xdr:row>
      <xdr:rowOff>136906</xdr:rowOff>
    </xdr:to>
    <xdr:sp macro="" textlink="">
      <xdr:nvSpPr>
        <xdr:cNvPr id="285" name="フローチャート: 判断 284"/>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94742</xdr:rowOff>
    </xdr:from>
    <xdr:to>
      <xdr:col>55</xdr:col>
      <xdr:colOff>50800</xdr:colOff>
      <xdr:row>85</xdr:row>
      <xdr:rowOff>24892</xdr:rowOff>
    </xdr:to>
    <xdr:sp macro="" textlink="">
      <xdr:nvSpPr>
        <xdr:cNvPr id="291" name="楕円 290"/>
        <xdr:cNvSpPr/>
      </xdr:nvSpPr>
      <xdr:spPr>
        <a:xfrm>
          <a:off x="104267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73169</xdr:rowOff>
    </xdr:from>
    <xdr:ext cx="469744" cy="259045"/>
    <xdr:sp macro="" textlink="">
      <xdr:nvSpPr>
        <xdr:cNvPr id="292" name="【福祉施設】&#10;一人当たり面積該当値テキスト"/>
        <xdr:cNvSpPr txBox="1"/>
      </xdr:nvSpPr>
      <xdr:spPr>
        <a:xfrm>
          <a:off x="10515600"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99313</xdr:rowOff>
    </xdr:from>
    <xdr:to>
      <xdr:col>50</xdr:col>
      <xdr:colOff>165100</xdr:colOff>
      <xdr:row>85</xdr:row>
      <xdr:rowOff>29463</xdr:rowOff>
    </xdr:to>
    <xdr:sp macro="" textlink="">
      <xdr:nvSpPr>
        <xdr:cNvPr id="293" name="楕円 292"/>
        <xdr:cNvSpPr/>
      </xdr:nvSpPr>
      <xdr:spPr>
        <a:xfrm>
          <a:off x="9588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145542</xdr:rowOff>
    </xdr:from>
    <xdr:to>
      <xdr:col>55</xdr:col>
      <xdr:colOff>0</xdr:colOff>
      <xdr:row>84</xdr:row>
      <xdr:rowOff>150113</xdr:rowOff>
    </xdr:to>
    <xdr:cxnSp macro="">
      <xdr:nvCxnSpPr>
        <xdr:cNvPr id="294" name="直線コネクタ 293"/>
        <xdr:cNvCxnSpPr/>
      </xdr:nvCxnSpPr>
      <xdr:spPr>
        <a:xfrm flipV="1">
          <a:off x="9639300" y="1454734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295"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153433</xdr:rowOff>
    </xdr:from>
    <xdr:ext cx="469744" cy="259045"/>
    <xdr:sp macro="" textlink="">
      <xdr:nvSpPr>
        <xdr:cNvPr id="296"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20590</xdr:rowOff>
    </xdr:from>
    <xdr:ext cx="469744" cy="259045"/>
    <xdr:sp macro="" textlink="">
      <xdr:nvSpPr>
        <xdr:cNvPr id="297" name="n_1mainValue【福祉施設】&#10;一人当たり面積"/>
        <xdr:cNvSpPr txBox="1"/>
      </xdr:nvSpPr>
      <xdr:spPr>
        <a:xfrm>
          <a:off x="93917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24" name="直線コネクタ 3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25" name="テキスト ボックス 32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6" name="直線コネクタ 3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7" name="テキスト ボックス 3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8" name="直線コネクタ 3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9" name="テキスト ボックス 3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0" name="直線コネクタ 3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1" name="テキスト ボックス 3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2" name="直線コネクタ 3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3" name="テキスト ボックス 33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337" name="直線コネクタ 336"/>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338"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339" name="直線コネクタ 338"/>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40"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41" name="直線コネクタ 340"/>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652</xdr:rowOff>
    </xdr:from>
    <xdr:ext cx="405111" cy="259045"/>
    <xdr:sp macro="" textlink="">
      <xdr:nvSpPr>
        <xdr:cNvPr id="342" name="【一般廃棄物処理施設】&#10;有形固定資産減価償却率平均値テキスト"/>
        <xdr:cNvSpPr txBox="1"/>
      </xdr:nvSpPr>
      <xdr:spPr>
        <a:xfrm>
          <a:off x="16357600" y="6001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43" name="フローチャート: 判断 342"/>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44" name="フローチャート: 判断 343"/>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52070</xdr:rowOff>
    </xdr:from>
    <xdr:to>
      <xdr:col>76</xdr:col>
      <xdr:colOff>165100</xdr:colOff>
      <xdr:row>35</xdr:row>
      <xdr:rowOff>153670</xdr:rowOff>
    </xdr:to>
    <xdr:sp macro="" textlink="">
      <xdr:nvSpPr>
        <xdr:cNvPr id="345" name="フローチャート: 判断 344"/>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63500</xdr:rowOff>
    </xdr:from>
    <xdr:to>
      <xdr:col>85</xdr:col>
      <xdr:colOff>177800</xdr:colOff>
      <xdr:row>36</xdr:row>
      <xdr:rowOff>165100</xdr:rowOff>
    </xdr:to>
    <xdr:sp macro="" textlink="">
      <xdr:nvSpPr>
        <xdr:cNvPr id="351" name="楕円 350"/>
        <xdr:cNvSpPr/>
      </xdr:nvSpPr>
      <xdr:spPr>
        <a:xfrm>
          <a:off x="16268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41927</xdr:rowOff>
    </xdr:from>
    <xdr:ext cx="405111" cy="259045"/>
    <xdr:sp macro="" textlink="">
      <xdr:nvSpPr>
        <xdr:cNvPr id="352" name="【一般廃棄物処理施設】&#10;有形固定資産減価償却率該当値テキスト"/>
        <xdr:cNvSpPr txBox="1"/>
      </xdr:nvSpPr>
      <xdr:spPr>
        <a:xfrm>
          <a:off x="16357600"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109220</xdr:rowOff>
    </xdr:from>
    <xdr:to>
      <xdr:col>81</xdr:col>
      <xdr:colOff>101600</xdr:colOff>
      <xdr:row>37</xdr:row>
      <xdr:rowOff>39370</xdr:rowOff>
    </xdr:to>
    <xdr:sp macro="" textlink="">
      <xdr:nvSpPr>
        <xdr:cNvPr id="353" name="楕円 352"/>
        <xdr:cNvSpPr/>
      </xdr:nvSpPr>
      <xdr:spPr>
        <a:xfrm>
          <a:off x="15430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114300</xdr:rowOff>
    </xdr:from>
    <xdr:to>
      <xdr:col>85</xdr:col>
      <xdr:colOff>127000</xdr:colOff>
      <xdr:row>36</xdr:row>
      <xdr:rowOff>160020</xdr:rowOff>
    </xdr:to>
    <xdr:cxnSp macro="">
      <xdr:nvCxnSpPr>
        <xdr:cNvPr id="354" name="直線コネクタ 353"/>
        <xdr:cNvCxnSpPr/>
      </xdr:nvCxnSpPr>
      <xdr:spPr>
        <a:xfrm flipV="1">
          <a:off x="15481300" y="6286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63517</xdr:rowOff>
    </xdr:from>
    <xdr:ext cx="405111" cy="259045"/>
    <xdr:sp macro="" textlink="">
      <xdr:nvSpPr>
        <xdr:cNvPr id="355" name="n_1aveValue【一般廃棄物処理施設】&#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170197</xdr:rowOff>
    </xdr:from>
    <xdr:ext cx="405111" cy="259045"/>
    <xdr:sp macro="" textlink="">
      <xdr:nvSpPr>
        <xdr:cNvPr id="356" name="n_2aveValue【一般廃棄物処理施設】&#10;有形固定資産減価償却率"/>
        <xdr:cNvSpPr txBox="1"/>
      </xdr:nvSpPr>
      <xdr:spPr>
        <a:xfrm>
          <a:off x="14389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30497</xdr:rowOff>
    </xdr:from>
    <xdr:ext cx="405111" cy="259045"/>
    <xdr:sp macro="" textlink="">
      <xdr:nvSpPr>
        <xdr:cNvPr id="357" name="n_1mainValue【一般廃棄物処理施設】&#10;有形固定資産減価償却率"/>
        <xdr:cNvSpPr txBox="1"/>
      </xdr:nvSpPr>
      <xdr:spPr>
        <a:xfrm>
          <a:off x="152660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81" name="直線コネクタ 380"/>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82"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83" name="直線コネクタ 382"/>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84"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85" name="直線コネクタ 384"/>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66732</xdr:rowOff>
    </xdr:from>
    <xdr:ext cx="599010" cy="259045"/>
    <xdr:sp macro="" textlink="">
      <xdr:nvSpPr>
        <xdr:cNvPr id="386" name="【一般廃棄物処理施設】&#10;一人当たり有形固定資産（償却資産）額平均値テキスト"/>
        <xdr:cNvSpPr txBox="1"/>
      </xdr:nvSpPr>
      <xdr:spPr>
        <a:xfrm>
          <a:off x="22199600" y="658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87" name="フローチャート: 判断 386"/>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88" name="フローチャート: 判断 387"/>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82120</xdr:rowOff>
    </xdr:from>
    <xdr:to>
      <xdr:col>107</xdr:col>
      <xdr:colOff>101600</xdr:colOff>
      <xdr:row>40</xdr:row>
      <xdr:rowOff>12270</xdr:rowOff>
    </xdr:to>
    <xdr:sp macro="" textlink="">
      <xdr:nvSpPr>
        <xdr:cNvPr id="389" name="フローチャート: 判断 388"/>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45944</xdr:rowOff>
    </xdr:from>
    <xdr:to>
      <xdr:col>116</xdr:col>
      <xdr:colOff>114300</xdr:colOff>
      <xdr:row>39</xdr:row>
      <xdr:rowOff>147544</xdr:rowOff>
    </xdr:to>
    <xdr:sp macro="" textlink="">
      <xdr:nvSpPr>
        <xdr:cNvPr id="395" name="楕円 394"/>
        <xdr:cNvSpPr/>
      </xdr:nvSpPr>
      <xdr:spPr>
        <a:xfrm>
          <a:off x="22110700" y="67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24371</xdr:rowOff>
    </xdr:from>
    <xdr:ext cx="599010" cy="259045"/>
    <xdr:sp macro="" textlink="">
      <xdr:nvSpPr>
        <xdr:cNvPr id="396" name="【一般廃棄物処理施設】&#10;一人当たり有形固定資産（償却資産）額該当値テキスト"/>
        <xdr:cNvSpPr txBox="1"/>
      </xdr:nvSpPr>
      <xdr:spPr>
        <a:xfrm>
          <a:off x="22199600" y="671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61321</xdr:rowOff>
    </xdr:from>
    <xdr:to>
      <xdr:col>112</xdr:col>
      <xdr:colOff>38100</xdr:colOff>
      <xdr:row>39</xdr:row>
      <xdr:rowOff>162921</xdr:rowOff>
    </xdr:to>
    <xdr:sp macro="" textlink="">
      <xdr:nvSpPr>
        <xdr:cNvPr id="397" name="楕円 396"/>
        <xdr:cNvSpPr/>
      </xdr:nvSpPr>
      <xdr:spPr>
        <a:xfrm>
          <a:off x="21272500" y="674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96744</xdr:rowOff>
    </xdr:from>
    <xdr:to>
      <xdr:col>116</xdr:col>
      <xdr:colOff>63500</xdr:colOff>
      <xdr:row>39</xdr:row>
      <xdr:rowOff>112121</xdr:rowOff>
    </xdr:to>
    <xdr:cxnSp macro="">
      <xdr:nvCxnSpPr>
        <xdr:cNvPr id="398" name="直線コネクタ 397"/>
        <xdr:cNvCxnSpPr/>
      </xdr:nvCxnSpPr>
      <xdr:spPr>
        <a:xfrm flipV="1">
          <a:off x="21323300" y="6783294"/>
          <a:ext cx="838200" cy="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117787</xdr:rowOff>
    </xdr:from>
    <xdr:ext cx="599010" cy="259045"/>
    <xdr:sp macro="" textlink="">
      <xdr:nvSpPr>
        <xdr:cNvPr id="399" name="n_1aveValue【一般廃棄物処理施設】&#10;一人当たり有形固定資産（償却資産）額"/>
        <xdr:cNvSpPr txBox="1"/>
      </xdr:nvSpPr>
      <xdr:spPr>
        <a:xfrm>
          <a:off x="210110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28797</xdr:rowOff>
    </xdr:from>
    <xdr:ext cx="599010" cy="259045"/>
    <xdr:sp macro="" textlink="">
      <xdr:nvSpPr>
        <xdr:cNvPr id="400" name="n_2aveValue【一般廃棄物処理施設】&#10;一人当たり有形固定資産（償却資産）額"/>
        <xdr:cNvSpPr txBox="1"/>
      </xdr:nvSpPr>
      <xdr:spPr>
        <a:xfrm>
          <a:off x="20134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154048</xdr:rowOff>
    </xdr:from>
    <xdr:ext cx="599010" cy="259045"/>
    <xdr:sp macro="" textlink="">
      <xdr:nvSpPr>
        <xdr:cNvPr id="401" name="n_1mainValue【一般廃棄物処理施設】&#10;一人当たり有形固定資産（償却資産）額"/>
        <xdr:cNvSpPr txBox="1"/>
      </xdr:nvSpPr>
      <xdr:spPr>
        <a:xfrm>
          <a:off x="21011095" y="684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3" name="直線コネクタ 41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4" name="テキスト ボックス 41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5" name="直線コネクタ 41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6" name="テキスト ボックス 41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7" name="直線コネクタ 41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8" name="テキスト ボックス 41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9" name="直線コネクタ 41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0" name="テキスト ボックス 41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424" name="直線コネクタ 423"/>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425"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426" name="直線コネクタ 425"/>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27"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28" name="直線コネクタ 427"/>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29" name="【保健センター・保健所】&#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30" name="フローチャート: 判断 429"/>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431" name="フローチャート: 判断 430"/>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56642</xdr:rowOff>
    </xdr:from>
    <xdr:to>
      <xdr:col>76</xdr:col>
      <xdr:colOff>165100</xdr:colOff>
      <xdr:row>60</xdr:row>
      <xdr:rowOff>158242</xdr:rowOff>
    </xdr:to>
    <xdr:sp macro="" textlink="">
      <xdr:nvSpPr>
        <xdr:cNvPr id="432" name="フローチャート: 判断 431"/>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31496</xdr:rowOff>
    </xdr:from>
    <xdr:to>
      <xdr:col>85</xdr:col>
      <xdr:colOff>177800</xdr:colOff>
      <xdr:row>58</xdr:row>
      <xdr:rowOff>133096</xdr:rowOff>
    </xdr:to>
    <xdr:sp macro="" textlink="">
      <xdr:nvSpPr>
        <xdr:cNvPr id="438" name="楕円 437"/>
        <xdr:cNvSpPr/>
      </xdr:nvSpPr>
      <xdr:spPr>
        <a:xfrm>
          <a:off x="162687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54373</xdr:rowOff>
    </xdr:from>
    <xdr:ext cx="405111" cy="259045"/>
    <xdr:sp macro="" textlink="">
      <xdr:nvSpPr>
        <xdr:cNvPr id="439" name="【保健センター・保健所】&#10;有形固定資産減価償却率該当値テキスト"/>
        <xdr:cNvSpPr txBox="1"/>
      </xdr:nvSpPr>
      <xdr:spPr>
        <a:xfrm>
          <a:off x="16357600" y="982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440" name="楕円 439"/>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82296</xdr:rowOff>
    </xdr:from>
    <xdr:to>
      <xdr:col>85</xdr:col>
      <xdr:colOff>127000</xdr:colOff>
      <xdr:row>58</xdr:row>
      <xdr:rowOff>125730</xdr:rowOff>
    </xdr:to>
    <xdr:cxnSp macro="">
      <xdr:nvCxnSpPr>
        <xdr:cNvPr id="441" name="直線コネクタ 440"/>
        <xdr:cNvCxnSpPr/>
      </xdr:nvCxnSpPr>
      <xdr:spPr>
        <a:xfrm flipV="1">
          <a:off x="15481300" y="1002639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112793</xdr:rowOff>
    </xdr:from>
    <xdr:ext cx="405111" cy="259045"/>
    <xdr:sp macro="" textlink="">
      <xdr:nvSpPr>
        <xdr:cNvPr id="442" name="n_1aveValue【保健センター・保健所】&#10;有形固定資産減価償却率"/>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3319</xdr:rowOff>
    </xdr:from>
    <xdr:ext cx="405111" cy="259045"/>
    <xdr:sp macro="" textlink="">
      <xdr:nvSpPr>
        <xdr:cNvPr id="443" name="n_2aveValue【保健センター・保健所】&#10;有形固定資産減価償却率"/>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444" name="n_1mainValue【保健センター・保健所】&#10;有形固定資産減価償却率"/>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5" name="直線コネクタ 45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6" name="テキスト ボックス 45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7" name="直線コネクタ 45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8" name="テキスト ボックス 45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9" name="直線コネクタ 45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0" name="テキスト ボックス 45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1" name="直線コネクタ 46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2" name="テキスト ボックス 46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466" name="直線コネクタ 465"/>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467"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468" name="直線コネクタ 467"/>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469"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470" name="直線コネクタ 469"/>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152671</xdr:rowOff>
    </xdr:from>
    <xdr:ext cx="469744" cy="259045"/>
    <xdr:sp macro="" textlink="">
      <xdr:nvSpPr>
        <xdr:cNvPr id="471" name="【保健センター・保健所】&#10;一人当たり面積平均値テキスト"/>
        <xdr:cNvSpPr txBox="1"/>
      </xdr:nvSpPr>
      <xdr:spPr>
        <a:xfrm>
          <a:off x="221996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472" name="フローチャート: 判断 471"/>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473" name="フローチャート: 判断 472"/>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70358</xdr:rowOff>
    </xdr:from>
    <xdr:to>
      <xdr:col>107</xdr:col>
      <xdr:colOff>101600</xdr:colOff>
      <xdr:row>62</xdr:row>
      <xdr:rowOff>508</xdr:rowOff>
    </xdr:to>
    <xdr:sp macro="" textlink="">
      <xdr:nvSpPr>
        <xdr:cNvPr id="474" name="フローチャート: 判断 473"/>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480" name="楕円 479"/>
        <xdr:cNvSpPr/>
      </xdr:nvSpPr>
      <xdr:spPr>
        <a:xfrm>
          <a:off x="221107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32783</xdr:rowOff>
    </xdr:from>
    <xdr:ext cx="469744" cy="259045"/>
    <xdr:sp macro="" textlink="">
      <xdr:nvSpPr>
        <xdr:cNvPr id="481" name="【保健センター・保健所】&#10;一人当たり面積該当値テキスト"/>
        <xdr:cNvSpPr txBox="1"/>
      </xdr:nvSpPr>
      <xdr:spPr>
        <a:xfrm>
          <a:off x="22199600"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58928</xdr:rowOff>
    </xdr:from>
    <xdr:to>
      <xdr:col>112</xdr:col>
      <xdr:colOff>38100</xdr:colOff>
      <xdr:row>62</xdr:row>
      <xdr:rowOff>160528</xdr:rowOff>
    </xdr:to>
    <xdr:sp macro="" textlink="">
      <xdr:nvSpPr>
        <xdr:cNvPr id="482" name="楕円 481"/>
        <xdr:cNvSpPr/>
      </xdr:nvSpPr>
      <xdr:spPr>
        <a:xfrm>
          <a:off x="21272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105156</xdr:rowOff>
    </xdr:from>
    <xdr:to>
      <xdr:col>116</xdr:col>
      <xdr:colOff>63500</xdr:colOff>
      <xdr:row>62</xdr:row>
      <xdr:rowOff>109728</xdr:rowOff>
    </xdr:to>
    <xdr:cxnSp macro="">
      <xdr:nvCxnSpPr>
        <xdr:cNvPr id="483" name="直線コネクタ 482"/>
        <xdr:cNvCxnSpPr/>
      </xdr:nvCxnSpPr>
      <xdr:spPr>
        <a:xfrm flipV="1">
          <a:off x="21323300" y="1073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484"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17035</xdr:rowOff>
    </xdr:from>
    <xdr:ext cx="469744" cy="259045"/>
    <xdr:sp macro="" textlink="">
      <xdr:nvSpPr>
        <xdr:cNvPr id="485" name="n_2ave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151655</xdr:rowOff>
    </xdr:from>
    <xdr:ext cx="469744" cy="259045"/>
    <xdr:sp macro="" textlink="">
      <xdr:nvSpPr>
        <xdr:cNvPr id="486" name="n_1mainValue【保健センター・保健所】&#10;一人当たり面積"/>
        <xdr:cNvSpPr txBox="1"/>
      </xdr:nvSpPr>
      <xdr:spPr>
        <a:xfrm>
          <a:off x="210757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97" name="直線コネクタ 49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98" name="テキスト ボックス 49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9" name="直線コネクタ 49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0" name="テキスト ボックス 49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1" name="直線コネクタ 50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2" name="テキスト ボックス 50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3" name="直線コネクタ 50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4" name="テキスト ボックス 50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5" name="直線コネクタ 50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06" name="テキスト ボックス 50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8" name="テキスト ボックス 5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510" name="直線コネクタ 509"/>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511"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512" name="直線コネクタ 511"/>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513"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514" name="直線コネクタ 513"/>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69232</xdr:rowOff>
    </xdr:from>
    <xdr:ext cx="405111" cy="259045"/>
    <xdr:sp macro="" textlink="">
      <xdr:nvSpPr>
        <xdr:cNvPr id="515" name="【消防施設】&#10;有形固定資産減価償却率平均値テキスト"/>
        <xdr:cNvSpPr txBox="1"/>
      </xdr:nvSpPr>
      <xdr:spPr>
        <a:xfrm>
          <a:off x="16357600" y="1361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516" name="フローチャート: 判断 515"/>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517" name="フローチャート: 判断 516"/>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137795</xdr:rowOff>
    </xdr:from>
    <xdr:to>
      <xdr:col>76</xdr:col>
      <xdr:colOff>165100</xdr:colOff>
      <xdr:row>81</xdr:row>
      <xdr:rowOff>67945</xdr:rowOff>
    </xdr:to>
    <xdr:sp macro="" textlink="">
      <xdr:nvSpPr>
        <xdr:cNvPr id="518" name="フローチャート: 判断 517"/>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9" name="テキスト ボックス 5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524" name="楕円 523"/>
        <xdr:cNvSpPr/>
      </xdr:nvSpPr>
      <xdr:spPr>
        <a:xfrm>
          <a:off x="16268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165752</xdr:rowOff>
    </xdr:from>
    <xdr:ext cx="405111" cy="259045"/>
    <xdr:sp macro="" textlink="">
      <xdr:nvSpPr>
        <xdr:cNvPr id="525" name="【消防施設】&#10;有形固定資産減価償却率該当値テキスト"/>
        <xdr:cNvSpPr txBox="1"/>
      </xdr:nvSpPr>
      <xdr:spPr>
        <a:xfrm>
          <a:off x="16357600"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526" name="楕円 525"/>
        <xdr:cNvSpPr/>
      </xdr:nvSpPr>
      <xdr:spPr>
        <a:xfrm>
          <a:off x="1543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66675</xdr:rowOff>
    </xdr:from>
    <xdr:to>
      <xdr:col>85</xdr:col>
      <xdr:colOff>127000</xdr:colOff>
      <xdr:row>82</xdr:row>
      <xdr:rowOff>129539</xdr:rowOff>
    </xdr:to>
    <xdr:cxnSp macro="">
      <xdr:nvCxnSpPr>
        <xdr:cNvPr id="527" name="直線コネクタ 526"/>
        <xdr:cNvCxnSpPr/>
      </xdr:nvCxnSpPr>
      <xdr:spPr>
        <a:xfrm flipV="1">
          <a:off x="15481300" y="14125575"/>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528" name="n_1aveValue【消防施設】&#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84472</xdr:rowOff>
    </xdr:from>
    <xdr:ext cx="405111" cy="259045"/>
    <xdr:sp macro="" textlink="">
      <xdr:nvSpPr>
        <xdr:cNvPr id="529" name="n_2aveValue【消防施設】&#10;有形固定資産減価償却率"/>
        <xdr:cNvSpPr txBox="1"/>
      </xdr:nvSpPr>
      <xdr:spPr>
        <a:xfrm>
          <a:off x="14389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xdr:rowOff>
    </xdr:from>
    <xdr:ext cx="405111" cy="259045"/>
    <xdr:sp macro="" textlink="">
      <xdr:nvSpPr>
        <xdr:cNvPr id="530" name="n_1mainValue【消防施設】&#10;有形固定資産減価償却率"/>
        <xdr:cNvSpPr txBox="1"/>
      </xdr:nvSpPr>
      <xdr:spPr>
        <a:xfrm>
          <a:off x="15266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1" name="直線コネクタ 54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2" name="テキスト ボックス 54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3" name="直線コネクタ 54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4" name="テキスト ボックス 54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5" name="直線コネクタ 54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6" name="テキスト ボックス 54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7" name="直線コネクタ 54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8" name="テキスト ボックス 54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9" name="直線コネクタ 5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0" name="テキスト ボックス 5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552" name="直線コネクタ 551"/>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53"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54" name="直線コネクタ 553"/>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55"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56" name="直線コネクタ 555"/>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557" name="【消防施設】&#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58" name="フローチャート: 判断 557"/>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59" name="フローチャート: 判断 558"/>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110744</xdr:rowOff>
    </xdr:from>
    <xdr:to>
      <xdr:col>107</xdr:col>
      <xdr:colOff>101600</xdr:colOff>
      <xdr:row>85</xdr:row>
      <xdr:rowOff>40894</xdr:rowOff>
    </xdr:to>
    <xdr:sp macro="" textlink="">
      <xdr:nvSpPr>
        <xdr:cNvPr id="560" name="フローチャート: 判断 559"/>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1" name="テキスト ボックス 5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2" name="テキスト ボックス 5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3" name="テキスト ボックス 5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4" name="テキスト ボックス 5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5" name="テキスト ボックス 5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566" name="楕円 565"/>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107459</xdr:rowOff>
    </xdr:from>
    <xdr:ext cx="469744" cy="259045"/>
    <xdr:sp macro="" textlink="">
      <xdr:nvSpPr>
        <xdr:cNvPr id="567" name="【消防施設】&#10;一人当たり面積該当値テキスト"/>
        <xdr:cNvSpPr txBox="1"/>
      </xdr:nvSpPr>
      <xdr:spPr>
        <a:xfrm>
          <a:off x="22199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131318</xdr:rowOff>
    </xdr:from>
    <xdr:to>
      <xdr:col>112</xdr:col>
      <xdr:colOff>38100</xdr:colOff>
      <xdr:row>85</xdr:row>
      <xdr:rowOff>61468</xdr:rowOff>
    </xdr:to>
    <xdr:sp macro="" textlink="">
      <xdr:nvSpPr>
        <xdr:cNvPr id="568" name="楕円 567"/>
        <xdr:cNvSpPr/>
      </xdr:nvSpPr>
      <xdr:spPr>
        <a:xfrm>
          <a:off x="21272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10668</xdr:rowOff>
    </xdr:to>
    <xdr:cxnSp macro="">
      <xdr:nvCxnSpPr>
        <xdr:cNvPr id="569" name="直線コネクタ 568"/>
        <xdr:cNvCxnSpPr/>
      </xdr:nvCxnSpPr>
      <xdr:spPr>
        <a:xfrm flipV="1">
          <a:off x="21323300" y="145816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570"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57421</xdr:rowOff>
    </xdr:from>
    <xdr:ext cx="469744" cy="259045"/>
    <xdr:sp macro="" textlink="">
      <xdr:nvSpPr>
        <xdr:cNvPr id="571" name="n_2aveValue【消防施設】&#10;一人当たり面積"/>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52595</xdr:rowOff>
    </xdr:from>
    <xdr:ext cx="469744" cy="259045"/>
    <xdr:sp macro="" textlink="">
      <xdr:nvSpPr>
        <xdr:cNvPr id="572" name="n_1mainValue【消防施設】&#10;一人当たり面積"/>
        <xdr:cNvSpPr txBox="1"/>
      </xdr:nvSpPr>
      <xdr:spPr>
        <a:xfrm>
          <a:off x="210757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3" name="正方形/長方形 5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4" name="正方形/長方形 5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5" name="正方形/長方形 5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6" name="正方形/長方形 5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7" name="正方形/長方形 5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8" name="正方形/長方形 5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9" name="正方形/長方形 5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正方形/長方形 5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1" name="テキスト ボックス 5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2" name="直線コネクタ 5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3" name="直線コネクタ 58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4" name="テキスト ボックス 58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5" name="直線コネクタ 58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6" name="テキスト ボックス 58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7" name="直線コネクタ 58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8" name="テキスト ボックス 58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9" name="直線コネクタ 58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0" name="テキスト ボックス 58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1" name="直線コネクタ 59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2" name="テキスト ボックス 59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3" name="直線コネクタ 59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4" name="テキスト ボックス 59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6" name="テキスト ボックス 5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598" name="直線コネクタ 597"/>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99"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600" name="直線コネクタ 599"/>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1"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2" name="直線コネクタ 601"/>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31948</xdr:rowOff>
    </xdr:from>
    <xdr:ext cx="405111" cy="259045"/>
    <xdr:sp macro="" textlink="">
      <xdr:nvSpPr>
        <xdr:cNvPr id="603" name="【庁舎】&#10;有形固定資産減価償却率平均値テキスト"/>
        <xdr:cNvSpPr txBox="1"/>
      </xdr:nvSpPr>
      <xdr:spPr>
        <a:xfrm>
          <a:off x="16357600" y="17519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04" name="フローチャート: 判断 603"/>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05" name="フローチャート: 判断 604"/>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06" name="フローチャート: 判断 605"/>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7" name="テキスト ボックス 6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612" name="楕円 611"/>
        <xdr:cNvSpPr/>
      </xdr:nvSpPr>
      <xdr:spPr>
        <a:xfrm>
          <a:off x="16268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152416</xdr:rowOff>
    </xdr:from>
    <xdr:ext cx="405111" cy="259045"/>
    <xdr:sp macro="" textlink="">
      <xdr:nvSpPr>
        <xdr:cNvPr id="613" name="【庁舎】&#10;有形固定資産減価償却率該当値テキスト"/>
        <xdr:cNvSpPr txBox="1"/>
      </xdr:nvSpPr>
      <xdr:spPr>
        <a:xfrm>
          <a:off x="16357600"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54792</xdr:rowOff>
    </xdr:from>
    <xdr:to>
      <xdr:col>81</xdr:col>
      <xdr:colOff>101600</xdr:colOff>
      <xdr:row>104</xdr:row>
      <xdr:rowOff>156392</xdr:rowOff>
    </xdr:to>
    <xdr:sp macro="" textlink="">
      <xdr:nvSpPr>
        <xdr:cNvPr id="614" name="楕円 613"/>
        <xdr:cNvSpPr/>
      </xdr:nvSpPr>
      <xdr:spPr>
        <a:xfrm>
          <a:off x="15430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105592</xdr:rowOff>
    </xdr:to>
    <xdr:cxnSp macro="">
      <xdr:nvCxnSpPr>
        <xdr:cNvPr id="615" name="直線コネクタ 614"/>
        <xdr:cNvCxnSpPr/>
      </xdr:nvCxnSpPr>
      <xdr:spPr>
        <a:xfrm flipV="1">
          <a:off x="15481300" y="17884139"/>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16"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17"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147519</xdr:rowOff>
    </xdr:from>
    <xdr:ext cx="405111" cy="259045"/>
    <xdr:sp macro="" textlink="">
      <xdr:nvSpPr>
        <xdr:cNvPr id="618" name="n_1mainValue【庁舎】&#10;有形固定資産減価償却率"/>
        <xdr:cNvSpPr txBox="1"/>
      </xdr:nvSpPr>
      <xdr:spPr>
        <a:xfrm>
          <a:off x="15266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9" name="直線コネクタ 6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0" name="テキスト ボックス 6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1" name="直線コネクタ 6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2" name="テキスト ボックス 6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3" name="直線コネクタ 6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4" name="テキスト ボックス 6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5" name="直線コネクタ 6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6" name="テキスト ボックス 6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7" name="直線コネクタ 6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8" name="テキスト ボックス 6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0" name="テキスト ボックス 6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642" name="直線コネクタ 641"/>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643"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644" name="直線コネクタ 643"/>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45"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46" name="直線コネクタ 645"/>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23513</xdr:rowOff>
    </xdr:from>
    <xdr:ext cx="469744" cy="259045"/>
    <xdr:sp macro="" textlink="">
      <xdr:nvSpPr>
        <xdr:cNvPr id="647" name="【庁舎】&#10;一人当たり面積平均値テキスト"/>
        <xdr:cNvSpPr txBox="1"/>
      </xdr:nvSpPr>
      <xdr:spPr>
        <a:xfrm>
          <a:off x="22199600" y="1785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648" name="フローチャート: 判断 647"/>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49" name="フローチャート: 判断 648"/>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69214</xdr:rowOff>
    </xdr:from>
    <xdr:to>
      <xdr:col>107</xdr:col>
      <xdr:colOff>101600</xdr:colOff>
      <xdr:row>105</xdr:row>
      <xdr:rowOff>170814</xdr:rowOff>
    </xdr:to>
    <xdr:sp macro="" textlink="">
      <xdr:nvSpPr>
        <xdr:cNvPr id="650" name="フローチャート: 判断 649"/>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1" name="テキスト ボックス 6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2" name="テキスト ボックス 6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3" name="テキスト ボックス 6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4" name="テキスト ボックス 6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5" name="テキスト ボックス 6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23495</xdr:rowOff>
    </xdr:from>
    <xdr:to>
      <xdr:col>116</xdr:col>
      <xdr:colOff>114300</xdr:colOff>
      <xdr:row>106</xdr:row>
      <xdr:rowOff>125095</xdr:rowOff>
    </xdr:to>
    <xdr:sp macro="" textlink="">
      <xdr:nvSpPr>
        <xdr:cNvPr id="656" name="楕円 655"/>
        <xdr:cNvSpPr/>
      </xdr:nvSpPr>
      <xdr:spPr>
        <a:xfrm>
          <a:off x="221107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1922</xdr:rowOff>
    </xdr:from>
    <xdr:ext cx="469744" cy="259045"/>
    <xdr:sp macro="" textlink="">
      <xdr:nvSpPr>
        <xdr:cNvPr id="657" name="【庁舎】&#10;一人当たり面積該当値テキスト"/>
        <xdr:cNvSpPr txBox="1"/>
      </xdr:nvSpPr>
      <xdr:spPr>
        <a:xfrm>
          <a:off x="22199600" y="181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29211</xdr:rowOff>
    </xdr:from>
    <xdr:to>
      <xdr:col>112</xdr:col>
      <xdr:colOff>38100</xdr:colOff>
      <xdr:row>106</xdr:row>
      <xdr:rowOff>130811</xdr:rowOff>
    </xdr:to>
    <xdr:sp macro="" textlink="">
      <xdr:nvSpPr>
        <xdr:cNvPr id="658" name="楕円 657"/>
        <xdr:cNvSpPr/>
      </xdr:nvSpPr>
      <xdr:spPr>
        <a:xfrm>
          <a:off x="21272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74295</xdr:rowOff>
    </xdr:from>
    <xdr:to>
      <xdr:col>116</xdr:col>
      <xdr:colOff>63500</xdr:colOff>
      <xdr:row>106</xdr:row>
      <xdr:rowOff>80011</xdr:rowOff>
    </xdr:to>
    <xdr:cxnSp macro="">
      <xdr:nvCxnSpPr>
        <xdr:cNvPr id="659" name="直線コネクタ 658"/>
        <xdr:cNvCxnSpPr/>
      </xdr:nvCxnSpPr>
      <xdr:spPr>
        <a:xfrm flipV="1">
          <a:off x="21323300" y="182479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660"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15891</xdr:rowOff>
    </xdr:from>
    <xdr:ext cx="469744" cy="259045"/>
    <xdr:sp macro="" textlink="">
      <xdr:nvSpPr>
        <xdr:cNvPr id="661" name="n_2aveValue【庁舎】&#10;一人当たり面積"/>
        <xdr:cNvSpPr txBox="1"/>
      </xdr:nvSpPr>
      <xdr:spPr>
        <a:xfrm>
          <a:off x="20199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121938</xdr:rowOff>
    </xdr:from>
    <xdr:ext cx="469744" cy="259045"/>
    <xdr:sp macro="" textlink="">
      <xdr:nvSpPr>
        <xdr:cNvPr id="662" name="n_1mainValue【庁舎】&#10;一人当たり面積"/>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類似団体と比較して特に有形固定資産減価償却率が高くなっている施設は、体育館・プールと保健センター・保健所である。体育館・プールは昭和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年に、保健センター・保健所は平成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年に建築していることから償却が進んでいるため高くなっている。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と比較して一人当たりの面積は、いずれの施設においても低くなっている。図書館における一人当たりの面積は美浦村中央公民館と併設されているため類似団体と比較し低い水準となっている。また体育館は村内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施設のため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人当たり面積は少なくなっている。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公共施設等の多くは耐用年数が経過しつつあることから、定期点検等を実施し、かつ将来見込まれる修繕工事や必要となる費用などを想定し、公共施設等総合管理計画に基づき維持管理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15,687
15,388
66.61
5,660,329
5,454,835
205,494
4,123,507
7,263,230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財政力指数は、日本中央競馬会の美浦トレーニング・センター立地等により類似団体を上回る税収があるため</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0.73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となっている。個人村民税については労働人口の流出等により減収が続いている。また、</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譲与</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税も減収となったことにより、財政力指数は低下傾向となった。今後も、歳出抑制を図るとともに、収納対策の強化を継続し税収の確保を図り、税収増を図るため企業誘致及び定住化施策の推進に努める。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115509</xdr:rowOff>
    </xdr:from>
    <xdr:to>
      <xdr:col>23</xdr:col>
      <xdr:colOff>133350</xdr:colOff>
      <xdr:row>40</xdr:row>
      <xdr:rowOff>149981</xdr:rowOff>
    </xdr:to>
    <xdr:cxnSp macro="">
      <xdr:nvCxnSpPr>
        <xdr:cNvPr id="70" name="直線コネクタ 69"/>
        <xdr:cNvCxnSpPr/>
      </xdr:nvCxnSpPr>
      <xdr:spPr>
        <a:xfrm>
          <a:off x="4114800" y="697350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1"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115509</xdr:rowOff>
    </xdr:to>
    <xdr:cxnSp macro="">
      <xdr:nvCxnSpPr>
        <xdr:cNvPr id="73" name="直線コネクタ 72"/>
        <xdr:cNvCxnSpPr/>
      </xdr:nvCxnSpPr>
      <xdr:spPr>
        <a:xfrm>
          <a:off x="3225800" y="69505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92528</xdr:rowOff>
    </xdr:to>
    <xdr:cxnSp macro="">
      <xdr:nvCxnSpPr>
        <xdr:cNvPr id="76" name="直線コネクタ 75"/>
        <xdr:cNvCxnSpPr/>
      </xdr:nvCxnSpPr>
      <xdr:spPr>
        <a:xfrm>
          <a:off x="2336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37996</xdr:rowOff>
    </xdr:from>
    <xdr:ext cx="762000" cy="259045"/>
    <xdr:sp macro="" textlink="">
      <xdr:nvSpPr>
        <xdr:cNvPr id="78" name="テキスト ボックス 77"/>
        <xdr:cNvSpPr txBox="1"/>
      </xdr:nvSpPr>
      <xdr:spPr>
        <a:xfrm>
          <a:off x="2844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58057</xdr:rowOff>
    </xdr:to>
    <xdr:cxnSp macro="">
      <xdr:nvCxnSpPr>
        <xdr:cNvPr id="79" name="直線コネクタ 78"/>
        <xdr:cNvCxnSpPr/>
      </xdr:nvCxnSpPr>
      <xdr:spPr>
        <a:xfrm>
          <a:off x="1447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99181</xdr:rowOff>
    </xdr:from>
    <xdr:to>
      <xdr:col>23</xdr:col>
      <xdr:colOff>184150</xdr:colOff>
      <xdr:row>41</xdr:row>
      <xdr:rowOff>29331</xdr:rowOff>
    </xdr:to>
    <xdr:sp macro="" textlink="">
      <xdr:nvSpPr>
        <xdr:cNvPr id="89" name="楕円 88"/>
        <xdr:cNvSpPr/>
      </xdr:nvSpPr>
      <xdr:spPr>
        <a:xfrm>
          <a:off x="49022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115708</xdr:rowOff>
    </xdr:from>
    <xdr:ext cx="762000" cy="259045"/>
    <xdr:sp macro="" textlink="">
      <xdr:nvSpPr>
        <xdr:cNvPr id="90" name="財政力該当値テキスト"/>
        <xdr:cNvSpPr txBox="1"/>
      </xdr:nvSpPr>
      <xdr:spPr>
        <a:xfrm>
          <a:off x="5041900" y="68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64709</xdr:rowOff>
    </xdr:from>
    <xdr:to>
      <xdr:col>19</xdr:col>
      <xdr:colOff>184150</xdr:colOff>
      <xdr:row>40</xdr:row>
      <xdr:rowOff>166309</xdr:rowOff>
    </xdr:to>
    <xdr:sp macro="" textlink="">
      <xdr:nvSpPr>
        <xdr:cNvPr id="91" name="楕円 90"/>
        <xdr:cNvSpPr/>
      </xdr:nvSpPr>
      <xdr:spPr>
        <a:xfrm>
          <a:off x="4064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5036</xdr:rowOff>
    </xdr:from>
    <xdr:ext cx="736600" cy="259045"/>
    <xdr:sp macro="" textlink="">
      <xdr:nvSpPr>
        <xdr:cNvPr id="92" name="テキスト ボックス 91"/>
        <xdr:cNvSpPr txBox="1"/>
      </xdr:nvSpPr>
      <xdr:spPr>
        <a:xfrm>
          <a:off x="3733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3" name="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5" name="楕円 94"/>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6" name="テキスト ボックス 95"/>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7257</xdr:rowOff>
    </xdr:from>
    <xdr:to>
      <xdr:col>7</xdr:col>
      <xdr:colOff>31750</xdr:colOff>
      <xdr:row>40</xdr:row>
      <xdr:rowOff>108857</xdr:rowOff>
    </xdr:to>
    <xdr:sp macro="" textlink="">
      <xdr:nvSpPr>
        <xdr:cNvPr id="97" name="楕円 96"/>
        <xdr:cNvSpPr/>
      </xdr:nvSpPr>
      <xdr:spPr>
        <a:xfrm>
          <a:off x="1397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119034</xdr:rowOff>
    </xdr:from>
    <xdr:ext cx="762000" cy="259045"/>
    <xdr:sp macro="" textlink="">
      <xdr:nvSpPr>
        <xdr:cNvPr id="98" name="テキスト ボックス 97"/>
        <xdr:cNvSpPr txBox="1"/>
      </xdr:nvSpPr>
      <xdr:spPr>
        <a:xfrm>
          <a:off x="1066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年度は、分子となる経常経費充当一般財源が、公債費及び繰出金等の増により</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36</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）増加し、分母となる経常一般財源額が、地方交付税や臨時財政対策債は増となったが、地方税の減収により</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）減少したため、前年度比</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ポイント悪化し</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94.7</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％となり、類似団体平均を</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5.1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今後も、繰出金を含めた社会保障費及び公債費の増加が見込まれるため、人件費の抑制、民間委託等による経常経費の抑制を図るとともに、企業誘致及び収納対策の強化を継続し税収の確保に努める。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122101</xdr:rowOff>
    </xdr:from>
    <xdr:to>
      <xdr:col>23</xdr:col>
      <xdr:colOff>133350</xdr:colOff>
      <xdr:row>64</xdr:row>
      <xdr:rowOff>156573</xdr:rowOff>
    </xdr:to>
    <xdr:cxnSp macro="">
      <xdr:nvCxnSpPr>
        <xdr:cNvPr id="135" name="直線コネクタ 134"/>
        <xdr:cNvCxnSpPr/>
      </xdr:nvCxnSpPr>
      <xdr:spPr>
        <a:xfrm>
          <a:off x="4114800" y="1109490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122101</xdr:rowOff>
    </xdr:to>
    <xdr:cxnSp macro="">
      <xdr:nvCxnSpPr>
        <xdr:cNvPr id="138" name="直線コネクタ 137"/>
        <xdr:cNvCxnSpPr/>
      </xdr:nvCxnSpPr>
      <xdr:spPr>
        <a:xfrm>
          <a:off x="3225800" y="10915650"/>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65</xdr:row>
      <xdr:rowOff>88537</xdr:rowOff>
    </xdr:to>
    <xdr:cxnSp macro="">
      <xdr:nvCxnSpPr>
        <xdr:cNvPr id="141" name="直線コネクタ 140"/>
        <xdr:cNvCxnSpPr/>
      </xdr:nvCxnSpPr>
      <xdr:spPr>
        <a:xfrm flipV="1">
          <a:off x="2336800" y="10915650"/>
          <a:ext cx="8890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116676</xdr:rowOff>
    </xdr:from>
    <xdr:ext cx="762000" cy="259045"/>
    <xdr:sp macro="" textlink="">
      <xdr:nvSpPr>
        <xdr:cNvPr id="143" name="テキスト ボックス 142"/>
        <xdr:cNvSpPr txBox="1"/>
      </xdr:nvSpPr>
      <xdr:spPr>
        <a:xfrm>
          <a:off x="2844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65</xdr:row>
      <xdr:rowOff>88537</xdr:rowOff>
    </xdr:to>
    <xdr:cxnSp macro="">
      <xdr:nvCxnSpPr>
        <xdr:cNvPr id="144" name="直線コネクタ 143"/>
        <xdr:cNvCxnSpPr/>
      </xdr:nvCxnSpPr>
      <xdr:spPr>
        <a:xfrm>
          <a:off x="1447800" y="10915650"/>
          <a:ext cx="8890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46" name="テキスト ボックス 145"/>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8" name="テキスト ボックス 14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105773</xdr:rowOff>
    </xdr:from>
    <xdr:to>
      <xdr:col>23</xdr:col>
      <xdr:colOff>184150</xdr:colOff>
      <xdr:row>65</xdr:row>
      <xdr:rowOff>35923</xdr:rowOff>
    </xdr:to>
    <xdr:sp macro="" textlink="">
      <xdr:nvSpPr>
        <xdr:cNvPr id="154" name="楕円 153"/>
        <xdr:cNvSpPr/>
      </xdr:nvSpPr>
      <xdr:spPr>
        <a:xfrm>
          <a:off x="49022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77850</xdr:rowOff>
    </xdr:from>
    <xdr:ext cx="762000" cy="259045"/>
    <xdr:sp macro="" textlink="">
      <xdr:nvSpPr>
        <xdr:cNvPr id="155" name="財政構造の弾力性該当値テキスト"/>
        <xdr:cNvSpPr txBox="1"/>
      </xdr:nvSpPr>
      <xdr:spPr>
        <a:xfrm>
          <a:off x="5041900" y="1105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71301</xdr:rowOff>
    </xdr:from>
    <xdr:to>
      <xdr:col>19</xdr:col>
      <xdr:colOff>184150</xdr:colOff>
      <xdr:row>65</xdr:row>
      <xdr:rowOff>1451</xdr:rowOff>
    </xdr:to>
    <xdr:sp macro="" textlink="">
      <xdr:nvSpPr>
        <xdr:cNvPr id="156" name="楕円 155"/>
        <xdr:cNvSpPr/>
      </xdr:nvSpPr>
      <xdr:spPr>
        <a:xfrm>
          <a:off x="4064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157678</xdr:rowOff>
    </xdr:from>
    <xdr:ext cx="736600" cy="259045"/>
    <xdr:sp macro="" textlink="">
      <xdr:nvSpPr>
        <xdr:cNvPr id="157" name="テキスト ボックス 156"/>
        <xdr:cNvSpPr txBox="1"/>
      </xdr:nvSpPr>
      <xdr:spPr>
        <a:xfrm>
          <a:off x="3733800" y="11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8" name="楕円 157"/>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9" name="テキスト ボックス 158"/>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37737</xdr:rowOff>
    </xdr:from>
    <xdr:to>
      <xdr:col>11</xdr:col>
      <xdr:colOff>82550</xdr:colOff>
      <xdr:row>65</xdr:row>
      <xdr:rowOff>139337</xdr:rowOff>
    </xdr:to>
    <xdr:sp macro="" textlink="">
      <xdr:nvSpPr>
        <xdr:cNvPr id="160" name="楕円 159"/>
        <xdr:cNvSpPr/>
      </xdr:nvSpPr>
      <xdr:spPr>
        <a:xfrm>
          <a:off x="2286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124114</xdr:rowOff>
    </xdr:from>
    <xdr:ext cx="762000" cy="259045"/>
    <xdr:sp macro="" textlink="">
      <xdr:nvSpPr>
        <xdr:cNvPr id="161" name="テキスト ボックス 160"/>
        <xdr:cNvSpPr txBox="1"/>
      </xdr:nvSpPr>
      <xdr:spPr>
        <a:xfrm>
          <a:off x="1955800" y="112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62" name="楕円 161"/>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63" name="テキスト ボックス 162"/>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人口</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人当たりの決算額は、類似団体平均を下回って推移している。なお、人件費は、臨時職員を一般職非常勤職員としたこと等により類似団体平均を上回っているが、物件費では、委託料及び賃金、需用費が類似団体平均を下回っている。</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年度に策定した定員適正化計画に基づく適正な定員管理に努めるとともに、民間委託等による経常経費の抑制、内部事務経費等の抑制を推進し物件費の削減を図る。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155702</xdr:rowOff>
    </xdr:from>
    <xdr:to>
      <xdr:col>23</xdr:col>
      <xdr:colOff>133350</xdr:colOff>
      <xdr:row>82</xdr:row>
      <xdr:rowOff>17914</xdr:rowOff>
    </xdr:to>
    <xdr:cxnSp macro="">
      <xdr:nvCxnSpPr>
        <xdr:cNvPr id="196" name="直線コネクタ 195"/>
        <xdr:cNvCxnSpPr/>
      </xdr:nvCxnSpPr>
      <xdr:spPr>
        <a:xfrm flipV="1">
          <a:off x="4114800" y="14043152"/>
          <a:ext cx="838200" cy="3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11166</xdr:rowOff>
    </xdr:from>
    <xdr:ext cx="762000" cy="259045"/>
    <xdr:sp macro="" textlink="">
      <xdr:nvSpPr>
        <xdr:cNvPr id="197" name="人件費・物件費等の状況平均値テキスト"/>
        <xdr:cNvSpPr txBox="1"/>
      </xdr:nvSpPr>
      <xdr:spPr>
        <a:xfrm>
          <a:off x="5041900" y="14070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144188</xdr:rowOff>
    </xdr:from>
    <xdr:to>
      <xdr:col>19</xdr:col>
      <xdr:colOff>133350</xdr:colOff>
      <xdr:row>82</xdr:row>
      <xdr:rowOff>17914</xdr:rowOff>
    </xdr:to>
    <xdr:cxnSp macro="">
      <xdr:nvCxnSpPr>
        <xdr:cNvPr id="199" name="直線コネクタ 198"/>
        <xdr:cNvCxnSpPr/>
      </xdr:nvCxnSpPr>
      <xdr:spPr>
        <a:xfrm>
          <a:off x="3225800" y="14031638"/>
          <a:ext cx="88900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122808</xdr:rowOff>
    </xdr:from>
    <xdr:to>
      <xdr:col>15</xdr:col>
      <xdr:colOff>82550</xdr:colOff>
      <xdr:row>81</xdr:row>
      <xdr:rowOff>144188</xdr:rowOff>
    </xdr:to>
    <xdr:cxnSp macro="">
      <xdr:nvCxnSpPr>
        <xdr:cNvPr id="202" name="直線コネクタ 201"/>
        <xdr:cNvCxnSpPr/>
      </xdr:nvCxnSpPr>
      <xdr:spPr>
        <a:xfrm>
          <a:off x="2336800" y="14010258"/>
          <a:ext cx="889000" cy="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95217</xdr:rowOff>
    </xdr:from>
    <xdr:ext cx="762000" cy="259045"/>
    <xdr:sp macro="" textlink="">
      <xdr:nvSpPr>
        <xdr:cNvPr id="204" name="テキスト ボックス 203"/>
        <xdr:cNvSpPr txBox="1"/>
      </xdr:nvSpPr>
      <xdr:spPr>
        <a:xfrm>
          <a:off x="2844800" y="1415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122808</xdr:rowOff>
    </xdr:from>
    <xdr:to>
      <xdr:col>11</xdr:col>
      <xdr:colOff>31750</xdr:colOff>
      <xdr:row>81</xdr:row>
      <xdr:rowOff>141196</xdr:rowOff>
    </xdr:to>
    <xdr:cxnSp macro="">
      <xdr:nvCxnSpPr>
        <xdr:cNvPr id="205" name="直線コネクタ 204"/>
        <xdr:cNvCxnSpPr/>
      </xdr:nvCxnSpPr>
      <xdr:spPr>
        <a:xfrm flipV="1">
          <a:off x="1447800" y="14010258"/>
          <a:ext cx="889000" cy="1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84053</xdr:rowOff>
    </xdr:from>
    <xdr:ext cx="762000" cy="259045"/>
    <xdr:sp macro="" textlink="">
      <xdr:nvSpPr>
        <xdr:cNvPr id="207" name="テキスト ボックス 206"/>
        <xdr:cNvSpPr txBox="1"/>
      </xdr:nvSpPr>
      <xdr:spPr>
        <a:xfrm>
          <a:off x="1955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31214</xdr:rowOff>
    </xdr:from>
    <xdr:ext cx="762000" cy="259045"/>
    <xdr:sp macro="" textlink="">
      <xdr:nvSpPr>
        <xdr:cNvPr id="209" name="テキスト ボックス 208"/>
        <xdr:cNvSpPr txBox="1"/>
      </xdr:nvSpPr>
      <xdr:spPr>
        <a:xfrm>
          <a:off x="1066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104902</xdr:rowOff>
    </xdr:from>
    <xdr:to>
      <xdr:col>23</xdr:col>
      <xdr:colOff>184150</xdr:colOff>
      <xdr:row>82</xdr:row>
      <xdr:rowOff>35052</xdr:rowOff>
    </xdr:to>
    <xdr:sp macro="" textlink="">
      <xdr:nvSpPr>
        <xdr:cNvPr id="215" name="楕円 214"/>
        <xdr:cNvSpPr/>
      </xdr:nvSpPr>
      <xdr:spPr>
        <a:xfrm>
          <a:off x="4902200" y="139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121429</xdr:rowOff>
    </xdr:from>
    <xdr:ext cx="762000" cy="259045"/>
    <xdr:sp macro="" textlink="">
      <xdr:nvSpPr>
        <xdr:cNvPr id="216" name="人件費・物件費等の状況該当値テキスト"/>
        <xdr:cNvSpPr txBox="1"/>
      </xdr:nvSpPr>
      <xdr:spPr>
        <a:xfrm>
          <a:off x="50419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138564</xdr:rowOff>
    </xdr:from>
    <xdr:to>
      <xdr:col>19</xdr:col>
      <xdr:colOff>184150</xdr:colOff>
      <xdr:row>82</xdr:row>
      <xdr:rowOff>68714</xdr:rowOff>
    </xdr:to>
    <xdr:sp macro="" textlink="">
      <xdr:nvSpPr>
        <xdr:cNvPr id="217" name="楕円 216"/>
        <xdr:cNvSpPr/>
      </xdr:nvSpPr>
      <xdr:spPr>
        <a:xfrm>
          <a:off x="4064000" y="1402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78891</xdr:rowOff>
    </xdr:from>
    <xdr:ext cx="736600" cy="259045"/>
    <xdr:sp macro="" textlink="">
      <xdr:nvSpPr>
        <xdr:cNvPr id="218" name="テキスト ボックス 217"/>
        <xdr:cNvSpPr txBox="1"/>
      </xdr:nvSpPr>
      <xdr:spPr>
        <a:xfrm>
          <a:off x="3733800" y="1379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93388</xdr:rowOff>
    </xdr:from>
    <xdr:to>
      <xdr:col>15</xdr:col>
      <xdr:colOff>133350</xdr:colOff>
      <xdr:row>82</xdr:row>
      <xdr:rowOff>23538</xdr:rowOff>
    </xdr:to>
    <xdr:sp macro="" textlink="">
      <xdr:nvSpPr>
        <xdr:cNvPr id="219" name="楕円 218"/>
        <xdr:cNvSpPr/>
      </xdr:nvSpPr>
      <xdr:spPr>
        <a:xfrm>
          <a:off x="3175000" y="139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33715</xdr:rowOff>
    </xdr:from>
    <xdr:ext cx="762000" cy="259045"/>
    <xdr:sp macro="" textlink="">
      <xdr:nvSpPr>
        <xdr:cNvPr id="220" name="テキスト ボックス 219"/>
        <xdr:cNvSpPr txBox="1"/>
      </xdr:nvSpPr>
      <xdr:spPr>
        <a:xfrm>
          <a:off x="2844800" y="1374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72008</xdr:rowOff>
    </xdr:from>
    <xdr:to>
      <xdr:col>11</xdr:col>
      <xdr:colOff>82550</xdr:colOff>
      <xdr:row>82</xdr:row>
      <xdr:rowOff>2158</xdr:rowOff>
    </xdr:to>
    <xdr:sp macro="" textlink="">
      <xdr:nvSpPr>
        <xdr:cNvPr id="221" name="楕円 220"/>
        <xdr:cNvSpPr/>
      </xdr:nvSpPr>
      <xdr:spPr>
        <a:xfrm>
          <a:off x="2286000" y="1395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12335</xdr:rowOff>
    </xdr:from>
    <xdr:ext cx="762000" cy="259045"/>
    <xdr:sp macro="" textlink="">
      <xdr:nvSpPr>
        <xdr:cNvPr id="222" name="テキスト ボックス 221"/>
        <xdr:cNvSpPr txBox="1"/>
      </xdr:nvSpPr>
      <xdr:spPr>
        <a:xfrm>
          <a:off x="1955800" y="1372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90396</xdr:rowOff>
    </xdr:from>
    <xdr:to>
      <xdr:col>7</xdr:col>
      <xdr:colOff>31750</xdr:colOff>
      <xdr:row>82</xdr:row>
      <xdr:rowOff>20546</xdr:rowOff>
    </xdr:to>
    <xdr:sp macro="" textlink="">
      <xdr:nvSpPr>
        <xdr:cNvPr id="223" name="楕円 222"/>
        <xdr:cNvSpPr/>
      </xdr:nvSpPr>
      <xdr:spPr>
        <a:xfrm>
          <a:off x="1397000" y="139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30723</xdr:rowOff>
    </xdr:from>
    <xdr:ext cx="762000" cy="259045"/>
    <xdr:sp macro="" textlink="">
      <xdr:nvSpPr>
        <xdr:cNvPr id="224" name="テキスト ボックス 223"/>
        <xdr:cNvSpPr txBox="1"/>
      </xdr:nvSpPr>
      <xdr:spPr>
        <a:xfrm>
          <a:off x="1066800" y="1374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給与水準は、類似団体平均を上回って推移している。これは、町村の場合は職員数が少ないため、調査の際の階層変動によるものが大きいと考えられる。今後とも、人事院勧告等を基本として国や他団体の状況、民間給与の状況等を踏まえた職員給与の適正な管理を進めていく。</a:t>
          </a:r>
          <a:endParaRPr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年度は、ラスパイレス指数未公表のため、前年度数値を引用。</a:t>
          </a:r>
          <a:endParaRPr lang="ja-JP"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45962</xdr:rowOff>
    </xdr:from>
    <xdr:to>
      <xdr:col>81</xdr:col>
      <xdr:colOff>44450</xdr:colOff>
      <xdr:row>88</xdr:row>
      <xdr:rowOff>45962</xdr:rowOff>
    </xdr:to>
    <xdr:cxnSp macro="">
      <xdr:nvCxnSpPr>
        <xdr:cNvPr id="260" name="直線コネクタ 259"/>
        <xdr:cNvCxnSpPr/>
      </xdr:nvCxnSpPr>
      <xdr:spPr>
        <a:xfrm>
          <a:off x="16179800" y="1513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45962</xdr:rowOff>
    </xdr:to>
    <xdr:cxnSp macro="">
      <xdr:nvCxnSpPr>
        <xdr:cNvPr id="263" name="直線コネクタ 262"/>
        <xdr:cNvCxnSpPr/>
      </xdr:nvCxnSpPr>
      <xdr:spPr>
        <a:xfrm>
          <a:off x="15290800" y="150876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45962</xdr:rowOff>
    </xdr:to>
    <xdr:cxnSp macro="">
      <xdr:nvCxnSpPr>
        <xdr:cNvPr id="266" name="直線コネクタ 265"/>
        <xdr:cNvCxnSpPr/>
      </xdr:nvCxnSpPr>
      <xdr:spPr>
        <a:xfrm flipV="1">
          <a:off x="14401800" y="150876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83050</xdr:rowOff>
    </xdr:from>
    <xdr:ext cx="762000" cy="259045"/>
    <xdr:sp macro="" textlink="">
      <xdr:nvSpPr>
        <xdr:cNvPr id="268" name="テキスト ボックス 267"/>
        <xdr:cNvSpPr txBox="1"/>
      </xdr:nvSpPr>
      <xdr:spPr>
        <a:xfrm>
          <a:off x="14909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88</xdr:row>
      <xdr:rowOff>45962</xdr:rowOff>
    </xdr:to>
    <xdr:cxnSp macro="">
      <xdr:nvCxnSpPr>
        <xdr:cNvPr id="269" name="直線コネクタ 268"/>
        <xdr:cNvCxnSpPr/>
      </xdr:nvCxnSpPr>
      <xdr:spPr>
        <a:xfrm>
          <a:off x="13512800" y="150416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166612</xdr:rowOff>
    </xdr:from>
    <xdr:to>
      <xdr:col>81</xdr:col>
      <xdr:colOff>95250</xdr:colOff>
      <xdr:row>88</xdr:row>
      <xdr:rowOff>96762</xdr:rowOff>
    </xdr:to>
    <xdr:sp macro="" textlink="">
      <xdr:nvSpPr>
        <xdr:cNvPr id="279" name="楕円 278"/>
        <xdr:cNvSpPr/>
      </xdr:nvSpPr>
      <xdr:spPr>
        <a:xfrm>
          <a:off x="169672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138689</xdr:rowOff>
    </xdr:from>
    <xdr:ext cx="762000" cy="259045"/>
    <xdr:sp macro="" textlink="">
      <xdr:nvSpPr>
        <xdr:cNvPr id="280" name="給与水準   （国との比較）該当値テキスト"/>
        <xdr:cNvSpPr txBox="1"/>
      </xdr:nvSpPr>
      <xdr:spPr>
        <a:xfrm>
          <a:off x="17106900" y="150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81" name="楕円 280"/>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82" name="テキスト ボックス 281"/>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3" name="楕円 282"/>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4" name="テキスト ボックス 283"/>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166612</xdr:rowOff>
    </xdr:from>
    <xdr:to>
      <xdr:col>68</xdr:col>
      <xdr:colOff>203200</xdr:colOff>
      <xdr:row>88</xdr:row>
      <xdr:rowOff>96762</xdr:rowOff>
    </xdr:to>
    <xdr:sp macro="" textlink="">
      <xdr:nvSpPr>
        <xdr:cNvPr id="285" name="楕円 284"/>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81539</xdr:rowOff>
    </xdr:from>
    <xdr:ext cx="762000" cy="259045"/>
    <xdr:sp macro="" textlink="">
      <xdr:nvSpPr>
        <xdr:cNvPr id="286" name="テキスト ボックス 285"/>
        <xdr:cNvSpPr txBox="1"/>
      </xdr:nvSpPr>
      <xdr:spPr>
        <a:xfrm>
          <a:off x="14020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74688</xdr:rowOff>
    </xdr:from>
    <xdr:to>
      <xdr:col>64</xdr:col>
      <xdr:colOff>152400</xdr:colOff>
      <xdr:row>88</xdr:row>
      <xdr:rowOff>4838</xdr:rowOff>
    </xdr:to>
    <xdr:sp macro="" textlink="">
      <xdr:nvSpPr>
        <xdr:cNvPr id="287" name="楕円 286"/>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161065</xdr:rowOff>
    </xdr:from>
    <xdr:ext cx="762000" cy="259045"/>
    <xdr:sp macro="" textlink="">
      <xdr:nvSpPr>
        <xdr:cNvPr id="288" name="テキスト ボックス 287"/>
        <xdr:cNvSpPr txBox="1"/>
      </xdr:nvSpPr>
      <xdr:spPr>
        <a:xfrm>
          <a:off x="13131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人口千人当たり職員数は、前年度と比較して</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0.16</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人</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増加し、類似団体平均との比較でも</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0.04</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人</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上回っている。増加の原因としては介護保険業務量増に対応するためのものであるが、今後においても社会保障制度の拡充等に伴う増加要因が潜在することから、業務量の変化による適正な人員配置の検討・見直し、業務の民間委託等による職員数削減を目標とした定員適正化計画を着実に実行し、行政サービスの低下にならぬようバランスを考慮しつつ、今後も適正な職員の配置に努める。</a:t>
          </a:r>
          <a:endParaRPr lang="ja-JP" altLang="ja-JP" sz="12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159596</xdr:rowOff>
    </xdr:from>
    <xdr:to>
      <xdr:col>81</xdr:col>
      <xdr:colOff>44450</xdr:colOff>
      <xdr:row>62</xdr:row>
      <xdr:rowOff>6531</xdr:rowOff>
    </xdr:to>
    <xdr:cxnSp macro="">
      <xdr:nvCxnSpPr>
        <xdr:cNvPr id="325" name="直線コネクタ 324"/>
        <xdr:cNvCxnSpPr/>
      </xdr:nvCxnSpPr>
      <xdr:spPr>
        <a:xfrm>
          <a:off x="16179800" y="10618046"/>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134317</xdr:rowOff>
    </xdr:from>
    <xdr:to>
      <xdr:col>77</xdr:col>
      <xdr:colOff>44450</xdr:colOff>
      <xdr:row>61</xdr:row>
      <xdr:rowOff>159596</xdr:rowOff>
    </xdr:to>
    <xdr:cxnSp macro="">
      <xdr:nvCxnSpPr>
        <xdr:cNvPr id="328" name="直線コネクタ 327"/>
        <xdr:cNvCxnSpPr/>
      </xdr:nvCxnSpPr>
      <xdr:spPr>
        <a:xfrm>
          <a:off x="15290800" y="1059276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30" name="テキスト ボックス 329"/>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129722</xdr:rowOff>
    </xdr:from>
    <xdr:to>
      <xdr:col>72</xdr:col>
      <xdr:colOff>203200</xdr:colOff>
      <xdr:row>61</xdr:row>
      <xdr:rowOff>134317</xdr:rowOff>
    </xdr:to>
    <xdr:cxnSp macro="">
      <xdr:nvCxnSpPr>
        <xdr:cNvPr id="331" name="直線コネクタ 330"/>
        <xdr:cNvCxnSpPr/>
      </xdr:nvCxnSpPr>
      <xdr:spPr>
        <a:xfrm>
          <a:off x="14401800" y="10588172"/>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16829</xdr:rowOff>
    </xdr:from>
    <xdr:ext cx="762000" cy="259045"/>
    <xdr:sp macro="" textlink="">
      <xdr:nvSpPr>
        <xdr:cNvPr id="333" name="テキスト ボックス 332"/>
        <xdr:cNvSpPr txBox="1"/>
      </xdr:nvSpPr>
      <xdr:spPr>
        <a:xfrm>
          <a:off x="14909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96399</xdr:rowOff>
    </xdr:from>
    <xdr:to>
      <xdr:col>68</xdr:col>
      <xdr:colOff>152400</xdr:colOff>
      <xdr:row>61</xdr:row>
      <xdr:rowOff>129722</xdr:rowOff>
    </xdr:to>
    <xdr:cxnSp macro="">
      <xdr:nvCxnSpPr>
        <xdr:cNvPr id="334" name="直線コネクタ 333"/>
        <xdr:cNvCxnSpPr/>
      </xdr:nvCxnSpPr>
      <xdr:spPr>
        <a:xfrm>
          <a:off x="13512800" y="10554849"/>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3041</xdr:rowOff>
    </xdr:from>
    <xdr:ext cx="762000" cy="259045"/>
    <xdr:sp macro="" textlink="">
      <xdr:nvSpPr>
        <xdr:cNvPr id="336" name="テキスト ボックス 335"/>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8" name="テキスト ボックス 337"/>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44" name="楕円 343"/>
        <xdr:cNvSpPr/>
      </xdr:nvSpPr>
      <xdr:spPr>
        <a:xfrm>
          <a:off x="16967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99258</xdr:rowOff>
    </xdr:from>
    <xdr:ext cx="762000" cy="259045"/>
    <xdr:sp macro="" textlink="">
      <xdr:nvSpPr>
        <xdr:cNvPr id="345" name="定員管理の状況該当値テキスト"/>
        <xdr:cNvSpPr txBox="1"/>
      </xdr:nvSpPr>
      <xdr:spPr>
        <a:xfrm>
          <a:off x="17106900" y="1055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108796</xdr:rowOff>
    </xdr:from>
    <xdr:to>
      <xdr:col>77</xdr:col>
      <xdr:colOff>95250</xdr:colOff>
      <xdr:row>62</xdr:row>
      <xdr:rowOff>38946</xdr:rowOff>
    </xdr:to>
    <xdr:sp macro="" textlink="">
      <xdr:nvSpPr>
        <xdr:cNvPr id="346" name="楕円 345"/>
        <xdr:cNvSpPr/>
      </xdr:nvSpPr>
      <xdr:spPr>
        <a:xfrm>
          <a:off x="16129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49123</xdr:rowOff>
    </xdr:from>
    <xdr:ext cx="736600" cy="259045"/>
    <xdr:sp macro="" textlink="">
      <xdr:nvSpPr>
        <xdr:cNvPr id="347" name="テキスト ボックス 346"/>
        <xdr:cNvSpPr txBox="1"/>
      </xdr:nvSpPr>
      <xdr:spPr>
        <a:xfrm>
          <a:off x="15798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83517</xdr:rowOff>
    </xdr:from>
    <xdr:to>
      <xdr:col>73</xdr:col>
      <xdr:colOff>44450</xdr:colOff>
      <xdr:row>62</xdr:row>
      <xdr:rowOff>13667</xdr:rowOff>
    </xdr:to>
    <xdr:sp macro="" textlink="">
      <xdr:nvSpPr>
        <xdr:cNvPr id="348" name="楕円 347"/>
        <xdr:cNvSpPr/>
      </xdr:nvSpPr>
      <xdr:spPr>
        <a:xfrm>
          <a:off x="15240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23844</xdr:rowOff>
    </xdr:from>
    <xdr:ext cx="762000" cy="259045"/>
    <xdr:sp macro="" textlink="">
      <xdr:nvSpPr>
        <xdr:cNvPr id="349" name="テキスト ボックス 348"/>
        <xdr:cNvSpPr txBox="1"/>
      </xdr:nvSpPr>
      <xdr:spPr>
        <a:xfrm>
          <a:off x="14909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78922</xdr:rowOff>
    </xdr:from>
    <xdr:to>
      <xdr:col>68</xdr:col>
      <xdr:colOff>203200</xdr:colOff>
      <xdr:row>62</xdr:row>
      <xdr:rowOff>9072</xdr:rowOff>
    </xdr:to>
    <xdr:sp macro="" textlink="">
      <xdr:nvSpPr>
        <xdr:cNvPr id="350" name="楕円 349"/>
        <xdr:cNvSpPr/>
      </xdr:nvSpPr>
      <xdr:spPr>
        <a:xfrm>
          <a:off x="14351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19249</xdr:rowOff>
    </xdr:from>
    <xdr:ext cx="762000" cy="259045"/>
    <xdr:sp macro="" textlink="">
      <xdr:nvSpPr>
        <xdr:cNvPr id="351" name="テキスト ボックス 350"/>
        <xdr:cNvSpPr txBox="1"/>
      </xdr:nvSpPr>
      <xdr:spPr>
        <a:xfrm>
          <a:off x="14020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45599</xdr:rowOff>
    </xdr:from>
    <xdr:to>
      <xdr:col>64</xdr:col>
      <xdr:colOff>152400</xdr:colOff>
      <xdr:row>61</xdr:row>
      <xdr:rowOff>147199</xdr:rowOff>
    </xdr:to>
    <xdr:sp macro="" textlink="">
      <xdr:nvSpPr>
        <xdr:cNvPr id="352" name="楕円 351"/>
        <xdr:cNvSpPr/>
      </xdr:nvSpPr>
      <xdr:spPr>
        <a:xfrm>
          <a:off x="13462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157376</xdr:rowOff>
    </xdr:from>
    <xdr:ext cx="762000" cy="259045"/>
    <xdr:sp macro="" textlink="">
      <xdr:nvSpPr>
        <xdr:cNvPr id="353" name="テキスト ボックス 352"/>
        <xdr:cNvSpPr txBox="1"/>
      </xdr:nvSpPr>
      <xdr:spPr>
        <a:xfrm>
          <a:off x="13131800" y="1027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実質公債費比率は、公共下水道使用料の増加により公共下水道事業会計で公営企業地方債償還の繰入金が減少したこと等により、下降傾向で推移し</a:t>
          </a:r>
          <a:r>
            <a:rPr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て</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きたが、一般会計の元利償還金が増加したこと等により、前年度比</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0.6</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4.8</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％となったが、類似団体平均では</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今後は、公共施設の耐震改修事業、美浦村地域交流館建築事業債及び臨時財政対策債の元金償還開始等により上昇傾向で推移することが見込まれるため、更なる債権管理の適正化が必要となっている。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120015</xdr:rowOff>
    </xdr:from>
    <xdr:to>
      <xdr:col>81</xdr:col>
      <xdr:colOff>44450</xdr:colOff>
      <xdr:row>38</xdr:row>
      <xdr:rowOff>156210</xdr:rowOff>
    </xdr:to>
    <xdr:cxnSp macro="">
      <xdr:nvCxnSpPr>
        <xdr:cNvPr id="383" name="直線コネクタ 382"/>
        <xdr:cNvCxnSpPr/>
      </xdr:nvCxnSpPr>
      <xdr:spPr>
        <a:xfrm>
          <a:off x="16179800" y="66351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120015</xdr:rowOff>
    </xdr:from>
    <xdr:to>
      <xdr:col>77</xdr:col>
      <xdr:colOff>44450</xdr:colOff>
      <xdr:row>38</xdr:row>
      <xdr:rowOff>138113</xdr:rowOff>
    </xdr:to>
    <xdr:cxnSp macro="">
      <xdr:nvCxnSpPr>
        <xdr:cNvPr id="386" name="直線コネクタ 385"/>
        <xdr:cNvCxnSpPr/>
      </xdr:nvCxnSpPr>
      <xdr:spPr>
        <a:xfrm flipV="1">
          <a:off x="15290800" y="663511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138113</xdr:rowOff>
    </xdr:from>
    <xdr:to>
      <xdr:col>72</xdr:col>
      <xdr:colOff>203200</xdr:colOff>
      <xdr:row>39</xdr:row>
      <xdr:rowOff>39053</xdr:rowOff>
    </xdr:to>
    <xdr:cxnSp macro="">
      <xdr:nvCxnSpPr>
        <xdr:cNvPr id="389" name="直線コネクタ 388"/>
        <xdr:cNvCxnSpPr/>
      </xdr:nvCxnSpPr>
      <xdr:spPr>
        <a:xfrm flipV="1">
          <a:off x="14401800" y="665321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39053</xdr:rowOff>
    </xdr:from>
    <xdr:to>
      <xdr:col>68</xdr:col>
      <xdr:colOff>152400</xdr:colOff>
      <xdr:row>39</xdr:row>
      <xdr:rowOff>153670</xdr:rowOff>
    </xdr:to>
    <xdr:cxnSp macro="">
      <xdr:nvCxnSpPr>
        <xdr:cNvPr id="392" name="直線コネクタ 391"/>
        <xdr:cNvCxnSpPr/>
      </xdr:nvCxnSpPr>
      <xdr:spPr>
        <a:xfrm flipV="1">
          <a:off x="13512800" y="672560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402" name="楕円 401"/>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3"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69215</xdr:rowOff>
    </xdr:from>
    <xdr:to>
      <xdr:col>77</xdr:col>
      <xdr:colOff>95250</xdr:colOff>
      <xdr:row>38</xdr:row>
      <xdr:rowOff>170815</xdr:rowOff>
    </xdr:to>
    <xdr:sp macro="" textlink="">
      <xdr:nvSpPr>
        <xdr:cNvPr id="404" name="楕円 403"/>
        <xdr:cNvSpPr/>
      </xdr:nvSpPr>
      <xdr:spPr>
        <a:xfrm>
          <a:off x="16129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9542</xdr:rowOff>
    </xdr:from>
    <xdr:ext cx="736600" cy="259045"/>
    <xdr:sp macro="" textlink="">
      <xdr:nvSpPr>
        <xdr:cNvPr id="405" name="テキスト ボックス 404"/>
        <xdr:cNvSpPr txBox="1"/>
      </xdr:nvSpPr>
      <xdr:spPr>
        <a:xfrm>
          <a:off x="15798800" y="635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87313</xdr:rowOff>
    </xdr:from>
    <xdr:to>
      <xdr:col>73</xdr:col>
      <xdr:colOff>44450</xdr:colOff>
      <xdr:row>39</xdr:row>
      <xdr:rowOff>17463</xdr:rowOff>
    </xdr:to>
    <xdr:sp macro="" textlink="">
      <xdr:nvSpPr>
        <xdr:cNvPr id="406" name="楕円 405"/>
        <xdr:cNvSpPr/>
      </xdr:nvSpPr>
      <xdr:spPr>
        <a:xfrm>
          <a:off x="15240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27640</xdr:rowOff>
    </xdr:from>
    <xdr:ext cx="762000" cy="259045"/>
    <xdr:sp macro="" textlink="">
      <xdr:nvSpPr>
        <xdr:cNvPr id="407" name="テキスト ボックス 406"/>
        <xdr:cNvSpPr txBox="1"/>
      </xdr:nvSpPr>
      <xdr:spPr>
        <a:xfrm>
          <a:off x="14909800" y="63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159703</xdr:rowOff>
    </xdr:from>
    <xdr:to>
      <xdr:col>68</xdr:col>
      <xdr:colOff>203200</xdr:colOff>
      <xdr:row>39</xdr:row>
      <xdr:rowOff>89853</xdr:rowOff>
    </xdr:to>
    <xdr:sp macro="" textlink="">
      <xdr:nvSpPr>
        <xdr:cNvPr id="408" name="楕円 407"/>
        <xdr:cNvSpPr/>
      </xdr:nvSpPr>
      <xdr:spPr>
        <a:xfrm>
          <a:off x="14351000" y="66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100030</xdr:rowOff>
    </xdr:from>
    <xdr:ext cx="762000" cy="259045"/>
    <xdr:sp macro="" textlink="">
      <xdr:nvSpPr>
        <xdr:cNvPr id="409" name="テキスト ボックス 408"/>
        <xdr:cNvSpPr txBox="1"/>
      </xdr:nvSpPr>
      <xdr:spPr>
        <a:xfrm>
          <a:off x="14020800" y="644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10" name="楕円 409"/>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11" name="テキスト ボックス 410"/>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将来負担比率は、公営企業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水道事業・公共下水道事業・農業集落排水事業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に係る地方債償還に充てるための一般会計からの繰入見込額が減少し、地方債の現在高も減少したこと等により、前年度比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44.5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％となったが、類似団体平均を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公共下水道事業会計への繰入見込額は、公共下水道使用料が増加により減少したが、今後の事業推進により下水道事業債の残高の増加が見込まれ、また一般会計でも防災施設整備事業による村債の残高の増加も見込まれており、建設事業の実施については緊急性や優先順位を見極めながら行い、起債事業を抑制し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96996</xdr:rowOff>
    </xdr:from>
    <xdr:to>
      <xdr:col>81</xdr:col>
      <xdr:colOff>44450</xdr:colOff>
      <xdr:row>16</xdr:row>
      <xdr:rowOff>121126</xdr:rowOff>
    </xdr:to>
    <xdr:cxnSp macro="">
      <xdr:nvCxnSpPr>
        <xdr:cNvPr id="441" name="直線コネクタ 440"/>
        <xdr:cNvCxnSpPr/>
      </xdr:nvCxnSpPr>
      <xdr:spPr>
        <a:xfrm flipV="1">
          <a:off x="16179800" y="284019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78899</xdr:rowOff>
    </xdr:from>
    <xdr:to>
      <xdr:col>77</xdr:col>
      <xdr:colOff>44450</xdr:colOff>
      <xdr:row>16</xdr:row>
      <xdr:rowOff>121126</xdr:rowOff>
    </xdr:to>
    <xdr:cxnSp macro="">
      <xdr:nvCxnSpPr>
        <xdr:cNvPr id="444" name="直線コネクタ 443"/>
        <xdr:cNvCxnSpPr/>
      </xdr:nvCxnSpPr>
      <xdr:spPr>
        <a:xfrm>
          <a:off x="15290800" y="2822099"/>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78899</xdr:rowOff>
    </xdr:from>
    <xdr:to>
      <xdr:col>72</xdr:col>
      <xdr:colOff>203200</xdr:colOff>
      <xdr:row>16</xdr:row>
      <xdr:rowOff>162751</xdr:rowOff>
    </xdr:to>
    <xdr:cxnSp macro="">
      <xdr:nvCxnSpPr>
        <xdr:cNvPr id="447" name="直線コネクタ 446"/>
        <xdr:cNvCxnSpPr/>
      </xdr:nvCxnSpPr>
      <xdr:spPr>
        <a:xfrm flipV="1">
          <a:off x="14401800" y="2822099"/>
          <a:ext cx="889000" cy="8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169386</xdr:rowOff>
    </xdr:from>
    <xdr:to>
      <xdr:col>73</xdr:col>
      <xdr:colOff>44450</xdr:colOff>
      <xdr:row>16</xdr:row>
      <xdr:rowOff>99536</xdr:rowOff>
    </xdr:to>
    <xdr:sp macro="" textlink="">
      <xdr:nvSpPr>
        <xdr:cNvPr id="448" name="フローチャート: 判断 447"/>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9" name="テキスト ボックス 448"/>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162751</xdr:rowOff>
    </xdr:from>
    <xdr:to>
      <xdr:col>68</xdr:col>
      <xdr:colOff>152400</xdr:colOff>
      <xdr:row>17</xdr:row>
      <xdr:rowOff>37751</xdr:rowOff>
    </xdr:to>
    <xdr:cxnSp macro="">
      <xdr:nvCxnSpPr>
        <xdr:cNvPr id="450" name="直線コネクタ 449"/>
        <xdr:cNvCxnSpPr/>
      </xdr:nvCxnSpPr>
      <xdr:spPr>
        <a:xfrm flipV="1">
          <a:off x="13512800" y="2905951"/>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2" name="テキスト ボックス 451"/>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4" name="テキスト ボックス 453"/>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46196</xdr:rowOff>
    </xdr:from>
    <xdr:to>
      <xdr:col>81</xdr:col>
      <xdr:colOff>95250</xdr:colOff>
      <xdr:row>16</xdr:row>
      <xdr:rowOff>147796</xdr:rowOff>
    </xdr:to>
    <xdr:sp macro="" textlink="">
      <xdr:nvSpPr>
        <xdr:cNvPr id="460" name="楕円 459"/>
        <xdr:cNvSpPr/>
      </xdr:nvSpPr>
      <xdr:spPr>
        <a:xfrm>
          <a:off x="16967200" y="27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18273</xdr:rowOff>
    </xdr:from>
    <xdr:ext cx="762000" cy="259045"/>
    <xdr:sp macro="" textlink="">
      <xdr:nvSpPr>
        <xdr:cNvPr id="461" name="将来負担の状況該当値テキスト"/>
        <xdr:cNvSpPr txBox="1"/>
      </xdr:nvSpPr>
      <xdr:spPr>
        <a:xfrm>
          <a:off x="17106900" y="27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70326</xdr:rowOff>
    </xdr:from>
    <xdr:to>
      <xdr:col>77</xdr:col>
      <xdr:colOff>95250</xdr:colOff>
      <xdr:row>17</xdr:row>
      <xdr:rowOff>476</xdr:rowOff>
    </xdr:to>
    <xdr:sp macro="" textlink="">
      <xdr:nvSpPr>
        <xdr:cNvPr id="462" name="楕円 461"/>
        <xdr:cNvSpPr/>
      </xdr:nvSpPr>
      <xdr:spPr>
        <a:xfrm>
          <a:off x="16129000" y="281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156703</xdr:rowOff>
    </xdr:from>
    <xdr:ext cx="736600" cy="259045"/>
    <xdr:sp macro="" textlink="">
      <xdr:nvSpPr>
        <xdr:cNvPr id="463" name="テキスト ボックス 462"/>
        <xdr:cNvSpPr txBox="1"/>
      </xdr:nvSpPr>
      <xdr:spPr>
        <a:xfrm>
          <a:off x="15798800" y="289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64" name="楕円 463"/>
        <xdr:cNvSpPr/>
      </xdr:nvSpPr>
      <xdr:spPr>
        <a:xfrm>
          <a:off x="15240000" y="277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65" name="テキスト ボックス 464"/>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111951</xdr:rowOff>
    </xdr:from>
    <xdr:to>
      <xdr:col>68</xdr:col>
      <xdr:colOff>203200</xdr:colOff>
      <xdr:row>17</xdr:row>
      <xdr:rowOff>42101</xdr:rowOff>
    </xdr:to>
    <xdr:sp macro="" textlink="">
      <xdr:nvSpPr>
        <xdr:cNvPr id="466" name="楕円 465"/>
        <xdr:cNvSpPr/>
      </xdr:nvSpPr>
      <xdr:spPr>
        <a:xfrm>
          <a:off x="14351000" y="28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26878</xdr:rowOff>
    </xdr:from>
    <xdr:ext cx="762000" cy="259045"/>
    <xdr:sp macro="" textlink="">
      <xdr:nvSpPr>
        <xdr:cNvPr id="467" name="テキスト ボックス 466"/>
        <xdr:cNvSpPr txBox="1"/>
      </xdr:nvSpPr>
      <xdr:spPr>
        <a:xfrm>
          <a:off x="14020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158401</xdr:rowOff>
    </xdr:from>
    <xdr:to>
      <xdr:col>64</xdr:col>
      <xdr:colOff>152400</xdr:colOff>
      <xdr:row>17</xdr:row>
      <xdr:rowOff>88551</xdr:rowOff>
    </xdr:to>
    <xdr:sp macro="" textlink="">
      <xdr:nvSpPr>
        <xdr:cNvPr id="468" name="楕円 467"/>
        <xdr:cNvSpPr/>
      </xdr:nvSpPr>
      <xdr:spPr>
        <a:xfrm>
          <a:off x="13462000" y="29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73328</xdr:rowOff>
    </xdr:from>
    <xdr:ext cx="762000" cy="259045"/>
    <xdr:sp macro="" textlink="">
      <xdr:nvSpPr>
        <xdr:cNvPr id="469" name="テキスト ボックス 468"/>
        <xdr:cNvSpPr txBox="1"/>
      </xdr:nvSpPr>
      <xdr:spPr>
        <a:xfrm>
          <a:off x="13131800" y="298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15,687
15,388
66.61
5,660,329
5,454,835
205,494
4,123,507
7,263,230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人件費に係る経常収支比率は、平成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年度に継続雇用している臨時職員を一般職非常勤職員としたこと等により、類似団体平均と比較して、高い水準で推移している。</a:t>
          </a: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年度は、退職手当負担率の減により、退職手当負担金が減少したこと、職員給与関係経費の減等により、前年度比</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30.9</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％となったが、類似団体平均は</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6.8</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　なお、平成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年度に策定した定員適正化計画の目標値は達成しているが、更に一般職非常勤職員の整理縮小を図り、人件費の抑制に努める。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5080</xdr:rowOff>
    </xdr:from>
    <xdr:to>
      <xdr:col>24</xdr:col>
      <xdr:colOff>25400</xdr:colOff>
      <xdr:row>40</xdr:row>
      <xdr:rowOff>88900</xdr:rowOff>
    </xdr:to>
    <xdr:cxnSp macro="">
      <xdr:nvCxnSpPr>
        <xdr:cNvPr id="66" name="直線コネクタ 65"/>
        <xdr:cNvCxnSpPr/>
      </xdr:nvCxnSpPr>
      <xdr:spPr>
        <a:xfrm flipV="1">
          <a:off x="3987800" y="6863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130810</xdr:rowOff>
    </xdr:from>
    <xdr:to>
      <xdr:col>19</xdr:col>
      <xdr:colOff>187325</xdr:colOff>
      <xdr:row>40</xdr:row>
      <xdr:rowOff>88900</xdr:rowOff>
    </xdr:to>
    <xdr:cxnSp macro="">
      <xdr:nvCxnSpPr>
        <xdr:cNvPr id="69" name="直線コネクタ 68"/>
        <xdr:cNvCxnSpPr/>
      </xdr:nvCxnSpPr>
      <xdr:spPr>
        <a:xfrm>
          <a:off x="3098800" y="68173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130810</xdr:rowOff>
    </xdr:from>
    <xdr:to>
      <xdr:col>15</xdr:col>
      <xdr:colOff>98425</xdr:colOff>
      <xdr:row>41</xdr:row>
      <xdr:rowOff>1270</xdr:rowOff>
    </xdr:to>
    <xdr:cxnSp macro="">
      <xdr:nvCxnSpPr>
        <xdr:cNvPr id="72" name="直線コネクタ 71"/>
        <xdr:cNvCxnSpPr/>
      </xdr:nvCxnSpPr>
      <xdr:spPr>
        <a:xfrm flipV="1">
          <a:off x="2209800" y="68173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146050</xdr:rowOff>
    </xdr:from>
    <xdr:to>
      <xdr:col>11</xdr:col>
      <xdr:colOff>9525</xdr:colOff>
      <xdr:row>41</xdr:row>
      <xdr:rowOff>1270</xdr:rowOff>
    </xdr:to>
    <xdr:cxnSp macro="">
      <xdr:nvCxnSpPr>
        <xdr:cNvPr id="75" name="直線コネクタ 74"/>
        <xdr:cNvCxnSpPr/>
      </xdr:nvCxnSpPr>
      <xdr:spPr>
        <a:xfrm>
          <a:off x="1320800" y="68326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125730</xdr:rowOff>
    </xdr:from>
    <xdr:to>
      <xdr:col>24</xdr:col>
      <xdr:colOff>76200</xdr:colOff>
      <xdr:row>40</xdr:row>
      <xdr:rowOff>55880</xdr:rowOff>
    </xdr:to>
    <xdr:sp macro="" textlink="">
      <xdr:nvSpPr>
        <xdr:cNvPr id="85" name="楕円 84"/>
        <xdr:cNvSpPr/>
      </xdr:nvSpPr>
      <xdr:spPr>
        <a:xfrm>
          <a:off x="47752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97807</xdr:rowOff>
    </xdr:from>
    <xdr:ext cx="762000" cy="259045"/>
    <xdr:sp macro="" textlink="">
      <xdr:nvSpPr>
        <xdr:cNvPr id="86" name="人件費該当値テキスト"/>
        <xdr:cNvSpPr txBox="1"/>
      </xdr:nvSpPr>
      <xdr:spPr>
        <a:xfrm>
          <a:off x="49149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7" name="楕円 86"/>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88" name="テキスト ボックス 87"/>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80010</xdr:rowOff>
    </xdr:from>
    <xdr:to>
      <xdr:col>15</xdr:col>
      <xdr:colOff>149225</xdr:colOff>
      <xdr:row>40</xdr:row>
      <xdr:rowOff>10160</xdr:rowOff>
    </xdr:to>
    <xdr:sp macro="" textlink="">
      <xdr:nvSpPr>
        <xdr:cNvPr id="89" name="楕円 88"/>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166387</xdr:rowOff>
    </xdr:from>
    <xdr:ext cx="762000" cy="259045"/>
    <xdr:sp macro="" textlink="">
      <xdr:nvSpPr>
        <xdr:cNvPr id="90" name="テキスト ボックス 89"/>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121920</xdr:rowOff>
    </xdr:from>
    <xdr:to>
      <xdr:col>11</xdr:col>
      <xdr:colOff>60325</xdr:colOff>
      <xdr:row>41</xdr:row>
      <xdr:rowOff>52070</xdr:rowOff>
    </xdr:to>
    <xdr:sp macro="" textlink="">
      <xdr:nvSpPr>
        <xdr:cNvPr id="91" name="楕円 90"/>
        <xdr:cNvSpPr/>
      </xdr:nvSpPr>
      <xdr:spPr>
        <a:xfrm>
          <a:off x="2159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36847</xdr:rowOff>
    </xdr:from>
    <xdr:ext cx="762000" cy="259045"/>
    <xdr:sp macro="" textlink="">
      <xdr:nvSpPr>
        <xdr:cNvPr id="92" name="テキスト ボックス 91"/>
        <xdr:cNvSpPr txBox="1"/>
      </xdr:nvSpPr>
      <xdr:spPr>
        <a:xfrm>
          <a:off x="1828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95250</xdr:rowOff>
    </xdr:from>
    <xdr:to>
      <xdr:col>6</xdr:col>
      <xdr:colOff>171450</xdr:colOff>
      <xdr:row>40</xdr:row>
      <xdr:rowOff>25400</xdr:rowOff>
    </xdr:to>
    <xdr:sp macro="" textlink="">
      <xdr:nvSpPr>
        <xdr:cNvPr id="93" name="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10177</xdr:rowOff>
    </xdr:from>
    <xdr:ext cx="762000" cy="259045"/>
    <xdr:sp macro="" textlink="">
      <xdr:nvSpPr>
        <xdr:cNvPr id="94" name="テキスト ボックス 93"/>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物件費に係る経常収支比率は、類似団体平均を下回り推移しているが、物件費は上昇傾向にあり、平成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年度は、子育て支援センター（みほふれ愛プラザ）管理費の発生、委託料及びシステム等使用料の増加等により、前年度比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％となったが、類似団体平均を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今後も、行政事務の民間委託の検討及び委託内容の精査を行うとともに、引き続き内部事務経費等の効率化を図りながら、物件費の抑制に努める。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119380</xdr:rowOff>
    </xdr:to>
    <xdr:cxnSp macro="">
      <xdr:nvCxnSpPr>
        <xdr:cNvPr id="127" name="直線コネクタ 126"/>
        <xdr:cNvCxnSpPr/>
      </xdr:nvCxnSpPr>
      <xdr:spPr>
        <a:xfrm>
          <a:off x="15671800" y="2816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35560</xdr:rowOff>
    </xdr:from>
    <xdr:to>
      <xdr:col>78</xdr:col>
      <xdr:colOff>69850</xdr:colOff>
      <xdr:row>16</xdr:row>
      <xdr:rowOff>73660</xdr:rowOff>
    </xdr:to>
    <xdr:cxnSp macro="">
      <xdr:nvCxnSpPr>
        <xdr:cNvPr id="130" name="直線コネクタ 129"/>
        <xdr:cNvCxnSpPr/>
      </xdr:nvCxnSpPr>
      <xdr:spPr>
        <a:xfrm>
          <a:off x="14782800" y="2778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35560</xdr:rowOff>
    </xdr:from>
    <xdr:to>
      <xdr:col>73</xdr:col>
      <xdr:colOff>180975</xdr:colOff>
      <xdr:row>16</xdr:row>
      <xdr:rowOff>104140</xdr:rowOff>
    </xdr:to>
    <xdr:cxnSp macro="">
      <xdr:nvCxnSpPr>
        <xdr:cNvPr id="133" name="直線コネクタ 132"/>
        <xdr:cNvCxnSpPr/>
      </xdr:nvCxnSpPr>
      <xdr:spPr>
        <a:xfrm flipV="1">
          <a:off x="13893800" y="2778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16</xdr:row>
      <xdr:rowOff>104140</xdr:rowOff>
    </xdr:to>
    <xdr:cxnSp macro="">
      <xdr:nvCxnSpPr>
        <xdr:cNvPr id="136" name="直線コネクタ 135"/>
        <xdr:cNvCxnSpPr/>
      </xdr:nvCxnSpPr>
      <xdr:spPr>
        <a:xfrm>
          <a:off x="13004800" y="27254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6" name="楕円 145"/>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85107</xdr:rowOff>
    </xdr:from>
    <xdr:ext cx="762000" cy="259045"/>
    <xdr:sp macro="" textlink="">
      <xdr:nvSpPr>
        <xdr:cNvPr id="147"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8" name="楕円 147"/>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9" name="テキスト ボックス 148"/>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50" name="楕円 149"/>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96537</xdr:rowOff>
    </xdr:from>
    <xdr:ext cx="762000" cy="259045"/>
    <xdr:sp macro="" textlink="">
      <xdr:nvSpPr>
        <xdr:cNvPr id="151" name="テキスト ボックス 150"/>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2" name="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3" name="テキスト ボックス 152"/>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4" name="楕円 153"/>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5" name="テキスト ボックス 154"/>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平均を下回って推移している。児童手当は人口の減少等に伴い減少傾向にあるが、障がい者福祉サービス費及び障がい児通所給付費が増加傾向にあるため、数値は上昇傾向にある。今後の単独事業の実施については、事業内容等を精査し実施する必要があ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年度は、障がい者福祉費等の増に加え、分母となる経常一般財源額が地方税等の減により減少したため、前年度比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155575</xdr:rowOff>
    </xdr:from>
    <xdr:to>
      <xdr:col>24</xdr:col>
      <xdr:colOff>25400</xdr:colOff>
      <xdr:row>54</xdr:row>
      <xdr:rowOff>169863</xdr:rowOff>
    </xdr:to>
    <xdr:cxnSp macro="">
      <xdr:nvCxnSpPr>
        <xdr:cNvPr id="192" name="直線コネクタ 191"/>
        <xdr:cNvCxnSpPr/>
      </xdr:nvCxnSpPr>
      <xdr:spPr>
        <a:xfrm>
          <a:off x="3987800" y="94138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148290</xdr:rowOff>
    </xdr:from>
    <xdr:ext cx="762000" cy="259045"/>
    <xdr:sp macro="" textlink="">
      <xdr:nvSpPr>
        <xdr:cNvPr id="193" name="扶助費平均値テキスト"/>
        <xdr:cNvSpPr txBox="1"/>
      </xdr:nvSpPr>
      <xdr:spPr>
        <a:xfrm>
          <a:off x="4914900" y="95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141288</xdr:rowOff>
    </xdr:from>
    <xdr:to>
      <xdr:col>19</xdr:col>
      <xdr:colOff>187325</xdr:colOff>
      <xdr:row>54</xdr:row>
      <xdr:rowOff>155575</xdr:rowOff>
    </xdr:to>
    <xdr:cxnSp macro="">
      <xdr:nvCxnSpPr>
        <xdr:cNvPr id="195" name="直線コネクタ 194"/>
        <xdr:cNvCxnSpPr/>
      </xdr:nvCxnSpPr>
      <xdr:spPr>
        <a:xfrm>
          <a:off x="3098800" y="93995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141288</xdr:rowOff>
    </xdr:from>
    <xdr:to>
      <xdr:col>15</xdr:col>
      <xdr:colOff>98425</xdr:colOff>
      <xdr:row>55</xdr:row>
      <xdr:rowOff>12700</xdr:rowOff>
    </xdr:to>
    <xdr:cxnSp macro="">
      <xdr:nvCxnSpPr>
        <xdr:cNvPr id="198" name="直線コネクタ 197"/>
        <xdr:cNvCxnSpPr/>
      </xdr:nvCxnSpPr>
      <xdr:spPr>
        <a:xfrm flipV="1">
          <a:off x="2209800" y="93995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134002</xdr:rowOff>
    </xdr:from>
    <xdr:ext cx="762000" cy="259045"/>
    <xdr:sp macro="" textlink="">
      <xdr:nvSpPr>
        <xdr:cNvPr id="200" name="テキスト ボックス 199"/>
        <xdr:cNvSpPr txBox="1"/>
      </xdr:nvSpPr>
      <xdr:spPr>
        <a:xfrm>
          <a:off x="2717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84138</xdr:rowOff>
    </xdr:from>
    <xdr:to>
      <xdr:col>11</xdr:col>
      <xdr:colOff>9525</xdr:colOff>
      <xdr:row>55</xdr:row>
      <xdr:rowOff>12700</xdr:rowOff>
    </xdr:to>
    <xdr:cxnSp macro="">
      <xdr:nvCxnSpPr>
        <xdr:cNvPr id="201" name="直線コネクタ 200"/>
        <xdr:cNvCxnSpPr/>
      </xdr:nvCxnSpPr>
      <xdr:spPr>
        <a:xfrm>
          <a:off x="1320800" y="9342438"/>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3" name="テキスト ボックス 20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05" name="テキスト ボックス 204"/>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119063</xdr:rowOff>
    </xdr:from>
    <xdr:to>
      <xdr:col>24</xdr:col>
      <xdr:colOff>76200</xdr:colOff>
      <xdr:row>55</xdr:row>
      <xdr:rowOff>49213</xdr:rowOff>
    </xdr:to>
    <xdr:sp macro="" textlink="">
      <xdr:nvSpPr>
        <xdr:cNvPr id="211" name="楕円 210"/>
        <xdr:cNvSpPr/>
      </xdr:nvSpPr>
      <xdr:spPr>
        <a:xfrm>
          <a:off x="47752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135590</xdr:rowOff>
    </xdr:from>
    <xdr:ext cx="762000" cy="259045"/>
    <xdr:sp macro="" textlink="">
      <xdr:nvSpPr>
        <xdr:cNvPr id="212" name="扶助費該当値テキスト"/>
        <xdr:cNvSpPr txBox="1"/>
      </xdr:nvSpPr>
      <xdr:spPr>
        <a:xfrm>
          <a:off x="4914900" y="922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104775</xdr:rowOff>
    </xdr:from>
    <xdr:to>
      <xdr:col>20</xdr:col>
      <xdr:colOff>38100</xdr:colOff>
      <xdr:row>55</xdr:row>
      <xdr:rowOff>34925</xdr:rowOff>
    </xdr:to>
    <xdr:sp macro="" textlink="">
      <xdr:nvSpPr>
        <xdr:cNvPr id="213" name="楕円 212"/>
        <xdr:cNvSpPr/>
      </xdr:nvSpPr>
      <xdr:spPr>
        <a:xfrm>
          <a:off x="3937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45102</xdr:rowOff>
    </xdr:from>
    <xdr:ext cx="736600" cy="259045"/>
    <xdr:sp macro="" textlink="">
      <xdr:nvSpPr>
        <xdr:cNvPr id="214" name="テキスト ボックス 213"/>
        <xdr:cNvSpPr txBox="1"/>
      </xdr:nvSpPr>
      <xdr:spPr>
        <a:xfrm>
          <a:off x="3606800" y="913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90488</xdr:rowOff>
    </xdr:from>
    <xdr:to>
      <xdr:col>15</xdr:col>
      <xdr:colOff>149225</xdr:colOff>
      <xdr:row>55</xdr:row>
      <xdr:rowOff>20638</xdr:rowOff>
    </xdr:to>
    <xdr:sp macro="" textlink="">
      <xdr:nvSpPr>
        <xdr:cNvPr id="215" name="楕円 214"/>
        <xdr:cNvSpPr/>
      </xdr:nvSpPr>
      <xdr:spPr>
        <a:xfrm>
          <a:off x="3048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30815</xdr:rowOff>
    </xdr:from>
    <xdr:ext cx="762000" cy="259045"/>
    <xdr:sp macro="" textlink="">
      <xdr:nvSpPr>
        <xdr:cNvPr id="216" name="テキスト ボックス 215"/>
        <xdr:cNvSpPr txBox="1"/>
      </xdr:nvSpPr>
      <xdr:spPr>
        <a:xfrm>
          <a:off x="2717800" y="9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7" name="楕円 216"/>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8" name="テキスト ボックス 217"/>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33338</xdr:rowOff>
    </xdr:from>
    <xdr:to>
      <xdr:col>6</xdr:col>
      <xdr:colOff>171450</xdr:colOff>
      <xdr:row>54</xdr:row>
      <xdr:rowOff>134938</xdr:rowOff>
    </xdr:to>
    <xdr:sp macro="" textlink="">
      <xdr:nvSpPr>
        <xdr:cNvPr id="219" name="楕円 218"/>
        <xdr:cNvSpPr/>
      </xdr:nvSpPr>
      <xdr:spPr>
        <a:xfrm>
          <a:off x="1270000" y="92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145115</xdr:rowOff>
    </xdr:from>
    <xdr:ext cx="762000" cy="259045"/>
    <xdr:sp macro="" textlink="">
      <xdr:nvSpPr>
        <xdr:cNvPr id="220" name="テキスト ボックス 219"/>
        <xdr:cNvSpPr txBox="1"/>
      </xdr:nvSpPr>
      <xdr:spPr>
        <a:xfrm>
          <a:off x="939800" y="906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その他に係る経常収支比率は、保険給付費の増加等により介護保険特別会計、後期高齢者医療特別会計への繰出金が増加となり、分母となる経常一般財源額が地方税の減等により減少したため、前年度比</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lang="en-US" altLang="ja-JP" sz="1000">
              <a:solidFill>
                <a:schemeClr val="dk1"/>
              </a:solidFill>
              <a:effectLst/>
              <a:latin typeface="ＭＳ ゴシック" panose="020B0609070205080204" pitchFamily="49" charset="-128"/>
              <a:ea typeface="ＭＳ ゴシック" panose="020B0609070205080204" pitchFamily="49" charset="-128"/>
              <a:cs typeface="+mn-cs"/>
            </a:rPr>
            <a:t>12.7</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a:t>
          </a: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なお、公共下水道事業特別会計繰出金は、加入率の向上により公共下水道使用料が増加したため減少しているが、今後は、公共下水道事業特別会計の下水道事業債償還に対する繰出金の増加が見込まれるため、公共下水道事業については、事業量の平準化を図るとともに、更なる加入率の向上に努め料金収入の増収を図り、普通会計からの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136144</xdr:rowOff>
    </xdr:to>
    <xdr:cxnSp macro="">
      <xdr:nvCxnSpPr>
        <xdr:cNvPr id="250" name="直線コネクタ 249"/>
        <xdr:cNvCxnSpPr/>
      </xdr:nvCxnSpPr>
      <xdr:spPr>
        <a:xfrm>
          <a:off x="15671800" y="97053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94996</xdr:rowOff>
    </xdr:from>
    <xdr:to>
      <xdr:col>78</xdr:col>
      <xdr:colOff>69850</xdr:colOff>
      <xdr:row>56</xdr:row>
      <xdr:rowOff>104140</xdr:rowOff>
    </xdr:to>
    <xdr:cxnSp macro="">
      <xdr:nvCxnSpPr>
        <xdr:cNvPr id="253" name="直線コネクタ 252"/>
        <xdr:cNvCxnSpPr/>
      </xdr:nvCxnSpPr>
      <xdr:spPr>
        <a:xfrm>
          <a:off x="14782800" y="9696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94996</xdr:rowOff>
    </xdr:from>
    <xdr:to>
      <xdr:col>73</xdr:col>
      <xdr:colOff>180975</xdr:colOff>
      <xdr:row>56</xdr:row>
      <xdr:rowOff>154432</xdr:rowOff>
    </xdr:to>
    <xdr:cxnSp macro="">
      <xdr:nvCxnSpPr>
        <xdr:cNvPr id="256" name="直線コネクタ 255"/>
        <xdr:cNvCxnSpPr/>
      </xdr:nvCxnSpPr>
      <xdr:spPr>
        <a:xfrm flipV="1">
          <a:off x="13893800" y="9696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154432</xdr:rowOff>
    </xdr:to>
    <xdr:cxnSp macro="">
      <xdr:nvCxnSpPr>
        <xdr:cNvPr id="259" name="直線コネクタ 258"/>
        <xdr:cNvCxnSpPr/>
      </xdr:nvCxnSpPr>
      <xdr:spPr>
        <a:xfrm>
          <a:off x="13004800" y="9696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85344</xdr:rowOff>
    </xdr:from>
    <xdr:to>
      <xdr:col>82</xdr:col>
      <xdr:colOff>158750</xdr:colOff>
      <xdr:row>57</xdr:row>
      <xdr:rowOff>15494</xdr:rowOff>
    </xdr:to>
    <xdr:sp macro="" textlink="">
      <xdr:nvSpPr>
        <xdr:cNvPr id="269" name="楕円 268"/>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101871</xdr:rowOff>
    </xdr:from>
    <xdr:ext cx="762000" cy="259045"/>
    <xdr:sp macro="" textlink="">
      <xdr:nvSpPr>
        <xdr:cNvPr id="270" name="その他該当値テキスト"/>
        <xdr:cNvSpPr txBox="1"/>
      </xdr:nvSpPr>
      <xdr:spPr>
        <a:xfrm>
          <a:off x="16598900" y="95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1" name="楕円 270"/>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2" name="テキスト ボックス 271"/>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44196</xdr:rowOff>
    </xdr:from>
    <xdr:to>
      <xdr:col>74</xdr:col>
      <xdr:colOff>31750</xdr:colOff>
      <xdr:row>56</xdr:row>
      <xdr:rowOff>145796</xdr:rowOff>
    </xdr:to>
    <xdr:sp macro="" textlink="">
      <xdr:nvSpPr>
        <xdr:cNvPr id="273" name="楕円 272"/>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74" name="テキスト ボックス 273"/>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103632</xdr:rowOff>
    </xdr:from>
    <xdr:to>
      <xdr:col>69</xdr:col>
      <xdr:colOff>142875</xdr:colOff>
      <xdr:row>57</xdr:row>
      <xdr:rowOff>33782</xdr:rowOff>
    </xdr:to>
    <xdr:sp macro="" textlink="">
      <xdr:nvSpPr>
        <xdr:cNvPr id="275" name="楕円 274"/>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43959</xdr:rowOff>
    </xdr:from>
    <xdr:ext cx="762000" cy="259045"/>
    <xdr:sp macro="" textlink="">
      <xdr:nvSpPr>
        <xdr:cNvPr id="276" name="テキスト ボックス 275"/>
        <xdr:cNvSpPr txBox="1"/>
      </xdr:nvSpPr>
      <xdr:spPr>
        <a:xfrm>
          <a:off x="13512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77" name="楕円 276"/>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78" name="テキスト ボックス 277"/>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補助費等に係る経常収支比率は、類似団体平均と比較して、上回って推移している。これは、一部事務組合で行っているゴミ処理及び消防業務等のための負担金が約</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のうち</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以上を占めているためと考えられる。また、各種団体等に対する単独補助金等については補助金検討委員会を経て年限を設ける等の補助金の適正化を行っており、今後は一部事務組合での経常経費削減への取り組みを促し負担金の抑制に努め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年度は、一部事務組合に対する負担金の減少等により、前年度比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90424</xdr:rowOff>
    </xdr:to>
    <xdr:cxnSp macro="">
      <xdr:nvCxnSpPr>
        <xdr:cNvPr id="308" name="直線コネクタ 307"/>
        <xdr:cNvCxnSpPr/>
      </xdr:nvCxnSpPr>
      <xdr:spPr>
        <a:xfrm flipV="1">
          <a:off x="15671800" y="65963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90424</xdr:rowOff>
    </xdr:to>
    <xdr:cxnSp macro="">
      <xdr:nvCxnSpPr>
        <xdr:cNvPr id="311" name="直線コネクタ 310"/>
        <xdr:cNvCxnSpPr/>
      </xdr:nvCxnSpPr>
      <xdr:spPr>
        <a:xfrm>
          <a:off x="14782800" y="6555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39</xdr:row>
      <xdr:rowOff>24130</xdr:rowOff>
    </xdr:to>
    <xdr:cxnSp macro="">
      <xdr:nvCxnSpPr>
        <xdr:cNvPr id="314" name="直線コネクタ 313"/>
        <xdr:cNvCxnSpPr/>
      </xdr:nvCxnSpPr>
      <xdr:spPr>
        <a:xfrm flipV="1">
          <a:off x="13893800" y="65552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16" name="テキスト ボックス 315"/>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113284</xdr:rowOff>
    </xdr:from>
    <xdr:to>
      <xdr:col>69</xdr:col>
      <xdr:colOff>92075</xdr:colOff>
      <xdr:row>39</xdr:row>
      <xdr:rowOff>24130</xdr:rowOff>
    </xdr:to>
    <xdr:cxnSp macro="">
      <xdr:nvCxnSpPr>
        <xdr:cNvPr id="317" name="直線コネクタ 316"/>
        <xdr:cNvCxnSpPr/>
      </xdr:nvCxnSpPr>
      <xdr:spPr>
        <a:xfrm>
          <a:off x="13004800" y="66283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7" name="楕円 326"/>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8"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9" name="楕円 328"/>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30" name="テキスト ボックス 329"/>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31" name="楕円 330"/>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32" name="テキスト ボックス 331"/>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33" name="楕円 332"/>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34" name="テキスト ボックス 333"/>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62484</xdr:rowOff>
    </xdr:from>
    <xdr:to>
      <xdr:col>65</xdr:col>
      <xdr:colOff>53975</xdr:colOff>
      <xdr:row>38</xdr:row>
      <xdr:rowOff>164084</xdr:rowOff>
    </xdr:to>
    <xdr:sp macro="" textlink="">
      <xdr:nvSpPr>
        <xdr:cNvPr id="335" name="楕円 334"/>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148861</xdr:rowOff>
    </xdr:from>
    <xdr:ext cx="762000" cy="259045"/>
    <xdr:sp macro="" textlink="">
      <xdr:nvSpPr>
        <xdr:cNvPr id="336" name="テキスト ボックス 335"/>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公債費に係る経常収支比率は、類似団体平均を下回って推移しているが、臨時財政対策債の償還費の増加等により上昇傾向にある。</a:t>
          </a:r>
        </a:p>
        <a:p>
          <a:r>
            <a:rPr lang="ja-JP" altLang="en-US" sz="9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なお、平成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13.6</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％となった。これは分母となる経常一般財源額が地方税等の減により減少したことに加え、平成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年度借入の役場庁舎耐震補強事業債及び平成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年度借入の自治体情報システム強靭性向上事業債、</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H25</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年度借入の臨時財政対策債の元金償還開始等により公債費が増加したためである。</a:t>
          </a:r>
        </a:p>
        <a:p>
          <a:r>
            <a:rPr lang="ja-JP" altLang="en-US" sz="9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今後も、公共施設の耐震改修事業、美浦村地域交流館建築事業債及び臨時財政対策債の元金償還開始等により、公債費の増加が見込まれるため、起債事業の抑制に努める必要がある。</a:t>
          </a:r>
          <a:endParaRPr kumimoji="1" lang="ja-JP" altLang="en-US" sz="9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77</xdr:row>
      <xdr:rowOff>5842</xdr:rowOff>
    </xdr:to>
    <xdr:cxnSp macro="">
      <xdr:nvCxnSpPr>
        <xdr:cNvPr id="366" name="直線コネクタ 365"/>
        <xdr:cNvCxnSpPr/>
      </xdr:nvCxnSpPr>
      <xdr:spPr>
        <a:xfrm>
          <a:off x="3987800" y="13166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136144</xdr:rowOff>
    </xdr:to>
    <xdr:cxnSp macro="">
      <xdr:nvCxnSpPr>
        <xdr:cNvPr id="369" name="直線コネクタ 368"/>
        <xdr:cNvCxnSpPr/>
      </xdr:nvCxnSpPr>
      <xdr:spPr>
        <a:xfrm>
          <a:off x="3098800" y="130931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85852</xdr:rowOff>
    </xdr:to>
    <xdr:cxnSp macro="">
      <xdr:nvCxnSpPr>
        <xdr:cNvPr id="372" name="直線コネクタ 371"/>
        <xdr:cNvCxnSpPr/>
      </xdr:nvCxnSpPr>
      <xdr:spPr>
        <a:xfrm flipV="1">
          <a:off x="2209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85852</xdr:rowOff>
    </xdr:to>
    <xdr:cxnSp macro="">
      <xdr:nvCxnSpPr>
        <xdr:cNvPr id="375" name="直線コネクタ 374"/>
        <xdr:cNvCxnSpPr/>
      </xdr:nvCxnSpPr>
      <xdr:spPr>
        <a:xfrm>
          <a:off x="1320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85" name="楕円 384"/>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6"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87" name="楕円 386"/>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88" name="テキスト ボックス 387"/>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9" name="楕円 388"/>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90" name="テキスト ボックス 389"/>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91" name="楕円 390"/>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92" name="テキスト ボックス 391"/>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93" name="楕円 392"/>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94" name="テキスト ボックス 393"/>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公債費以外に係る経常収支比率は、人件費及び補助費等の比率が高くなっているため、類似団体平均と比較して大きく上回って推移している。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今後は、人件費及び補助費等を、類似団体平均を目標に経費の削減に努める。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107950</xdr:rowOff>
    </xdr:from>
    <xdr:to>
      <xdr:col>82</xdr:col>
      <xdr:colOff>107950</xdr:colOff>
      <xdr:row>77</xdr:row>
      <xdr:rowOff>111761</xdr:rowOff>
    </xdr:to>
    <xdr:cxnSp macro="">
      <xdr:nvCxnSpPr>
        <xdr:cNvPr id="427" name="直線コネクタ 426"/>
        <xdr:cNvCxnSpPr/>
      </xdr:nvCxnSpPr>
      <xdr:spPr>
        <a:xfrm>
          <a:off x="15671800" y="133096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161307</xdr:rowOff>
    </xdr:from>
    <xdr:ext cx="762000" cy="259045"/>
    <xdr:sp macro="" textlink="">
      <xdr:nvSpPr>
        <xdr:cNvPr id="428" name="公債費以外平均値テキスト"/>
        <xdr:cNvSpPr txBox="1"/>
      </xdr:nvSpPr>
      <xdr:spPr>
        <a:xfrm>
          <a:off x="16598900" y="1284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142239</xdr:rowOff>
    </xdr:from>
    <xdr:to>
      <xdr:col>78</xdr:col>
      <xdr:colOff>69850</xdr:colOff>
      <xdr:row>77</xdr:row>
      <xdr:rowOff>107950</xdr:rowOff>
    </xdr:to>
    <xdr:cxnSp macro="">
      <xdr:nvCxnSpPr>
        <xdr:cNvPr id="430" name="直線コネクタ 429"/>
        <xdr:cNvCxnSpPr/>
      </xdr:nvCxnSpPr>
      <xdr:spPr>
        <a:xfrm>
          <a:off x="14782800" y="131724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62247</xdr:rowOff>
    </xdr:from>
    <xdr:ext cx="736600" cy="259045"/>
    <xdr:sp macro="" textlink="">
      <xdr:nvSpPr>
        <xdr:cNvPr id="432" name="テキスト ボックス 43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142239</xdr:rowOff>
    </xdr:from>
    <xdr:to>
      <xdr:col>73</xdr:col>
      <xdr:colOff>180975</xdr:colOff>
      <xdr:row>78</xdr:row>
      <xdr:rowOff>130811</xdr:rowOff>
    </xdr:to>
    <xdr:cxnSp macro="">
      <xdr:nvCxnSpPr>
        <xdr:cNvPr id="433" name="直線コネクタ 432"/>
        <xdr:cNvCxnSpPr/>
      </xdr:nvCxnSpPr>
      <xdr:spPr>
        <a:xfrm flipV="1">
          <a:off x="13893800" y="13172439"/>
          <a:ext cx="889000" cy="3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157497</xdr:rowOff>
    </xdr:from>
    <xdr:ext cx="762000" cy="259045"/>
    <xdr:sp macro="" textlink="">
      <xdr:nvSpPr>
        <xdr:cNvPr id="435" name="テキスト ボックス 434"/>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168911</xdr:rowOff>
    </xdr:from>
    <xdr:to>
      <xdr:col>69</xdr:col>
      <xdr:colOff>92075</xdr:colOff>
      <xdr:row>78</xdr:row>
      <xdr:rowOff>130811</xdr:rowOff>
    </xdr:to>
    <xdr:cxnSp macro="">
      <xdr:nvCxnSpPr>
        <xdr:cNvPr id="436" name="直線コネクタ 435"/>
        <xdr:cNvCxnSpPr/>
      </xdr:nvCxnSpPr>
      <xdr:spPr>
        <a:xfrm>
          <a:off x="13004800" y="13199111"/>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149877</xdr:rowOff>
    </xdr:from>
    <xdr:ext cx="762000" cy="259045"/>
    <xdr:sp macro="" textlink="">
      <xdr:nvSpPr>
        <xdr:cNvPr id="438" name="テキスト ボックス 437"/>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100347</xdr:rowOff>
    </xdr:from>
    <xdr:ext cx="762000" cy="259045"/>
    <xdr:sp macro="" textlink="">
      <xdr:nvSpPr>
        <xdr:cNvPr id="440" name="テキスト ボックス 439"/>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60961</xdr:rowOff>
    </xdr:from>
    <xdr:to>
      <xdr:col>82</xdr:col>
      <xdr:colOff>158750</xdr:colOff>
      <xdr:row>77</xdr:row>
      <xdr:rowOff>162561</xdr:rowOff>
    </xdr:to>
    <xdr:sp macro="" textlink="">
      <xdr:nvSpPr>
        <xdr:cNvPr id="446" name="楕円 445"/>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33038</xdr:rowOff>
    </xdr:from>
    <xdr:ext cx="762000" cy="259045"/>
    <xdr:sp macro="" textlink="">
      <xdr:nvSpPr>
        <xdr:cNvPr id="447" name="公債費以外該当値テキスト"/>
        <xdr:cNvSpPr txBox="1"/>
      </xdr:nvSpPr>
      <xdr:spPr>
        <a:xfrm>
          <a:off x="16598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48" name="楕円 447"/>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49" name="テキスト ボックス 448"/>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91439</xdr:rowOff>
    </xdr:from>
    <xdr:to>
      <xdr:col>74</xdr:col>
      <xdr:colOff>31750</xdr:colOff>
      <xdr:row>77</xdr:row>
      <xdr:rowOff>21589</xdr:rowOff>
    </xdr:to>
    <xdr:sp macro="" textlink="">
      <xdr:nvSpPr>
        <xdr:cNvPr id="450" name="楕円 449"/>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51" name="テキスト ボックス 450"/>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80011</xdr:rowOff>
    </xdr:from>
    <xdr:to>
      <xdr:col>69</xdr:col>
      <xdr:colOff>142875</xdr:colOff>
      <xdr:row>79</xdr:row>
      <xdr:rowOff>10161</xdr:rowOff>
    </xdr:to>
    <xdr:sp macro="" textlink="">
      <xdr:nvSpPr>
        <xdr:cNvPr id="452" name="楕円 451"/>
        <xdr:cNvSpPr/>
      </xdr:nvSpPr>
      <xdr:spPr>
        <a:xfrm>
          <a:off x="13843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166388</xdr:rowOff>
    </xdr:from>
    <xdr:ext cx="762000" cy="259045"/>
    <xdr:sp macro="" textlink="">
      <xdr:nvSpPr>
        <xdr:cNvPr id="453" name="テキスト ボックス 452"/>
        <xdr:cNvSpPr txBox="1"/>
      </xdr:nvSpPr>
      <xdr:spPr>
        <a:xfrm>
          <a:off x="13512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118111</xdr:rowOff>
    </xdr:from>
    <xdr:to>
      <xdr:col>65</xdr:col>
      <xdr:colOff>53975</xdr:colOff>
      <xdr:row>77</xdr:row>
      <xdr:rowOff>48261</xdr:rowOff>
    </xdr:to>
    <xdr:sp macro="" textlink="">
      <xdr:nvSpPr>
        <xdr:cNvPr id="454" name="楕円 453"/>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33038</xdr:rowOff>
    </xdr:from>
    <xdr:ext cx="762000" cy="259045"/>
    <xdr:sp macro="" textlink="">
      <xdr:nvSpPr>
        <xdr:cNvPr id="455" name="テキスト ボックス 454"/>
        <xdr:cNvSpPr txBox="1"/>
      </xdr:nvSpPr>
      <xdr:spPr>
        <a:xfrm>
          <a:off x="12623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61827</xdr:rowOff>
    </xdr:from>
    <xdr:to>
      <xdr:col>29</xdr:col>
      <xdr:colOff>127000</xdr:colOff>
      <xdr:row>16</xdr:row>
      <xdr:rowOff>70988</xdr:rowOff>
    </xdr:to>
    <xdr:cxnSp macro="">
      <xdr:nvCxnSpPr>
        <xdr:cNvPr id="52" name="直線コネクタ 51"/>
        <xdr:cNvCxnSpPr/>
      </xdr:nvCxnSpPr>
      <xdr:spPr bwMode="auto">
        <a:xfrm>
          <a:off x="5003800" y="2852652"/>
          <a:ext cx="647700" cy="9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61827</xdr:rowOff>
    </xdr:from>
    <xdr:to>
      <xdr:col>26</xdr:col>
      <xdr:colOff>50800</xdr:colOff>
      <xdr:row>16</xdr:row>
      <xdr:rowOff>98322</xdr:rowOff>
    </xdr:to>
    <xdr:cxnSp macro="">
      <xdr:nvCxnSpPr>
        <xdr:cNvPr id="55" name="直線コネクタ 54"/>
        <xdr:cNvCxnSpPr/>
      </xdr:nvCxnSpPr>
      <xdr:spPr bwMode="auto">
        <a:xfrm flipV="1">
          <a:off x="4305300" y="2852652"/>
          <a:ext cx="698500" cy="36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98322</xdr:rowOff>
    </xdr:from>
    <xdr:to>
      <xdr:col>22</xdr:col>
      <xdr:colOff>114300</xdr:colOff>
      <xdr:row>16</xdr:row>
      <xdr:rowOff>114422</xdr:rowOff>
    </xdr:to>
    <xdr:cxnSp macro="">
      <xdr:nvCxnSpPr>
        <xdr:cNvPr id="58" name="直線コネクタ 57"/>
        <xdr:cNvCxnSpPr/>
      </xdr:nvCxnSpPr>
      <xdr:spPr bwMode="auto">
        <a:xfrm flipV="1">
          <a:off x="3606800" y="2889147"/>
          <a:ext cx="698500" cy="16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114422</xdr:rowOff>
    </xdr:from>
    <xdr:to>
      <xdr:col>18</xdr:col>
      <xdr:colOff>177800</xdr:colOff>
      <xdr:row>17</xdr:row>
      <xdr:rowOff>12580</xdr:rowOff>
    </xdr:to>
    <xdr:cxnSp macro="">
      <xdr:nvCxnSpPr>
        <xdr:cNvPr id="61" name="直線コネクタ 60"/>
        <xdr:cNvCxnSpPr/>
      </xdr:nvCxnSpPr>
      <xdr:spPr bwMode="auto">
        <a:xfrm flipV="1">
          <a:off x="2908300" y="2905247"/>
          <a:ext cx="698500" cy="69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20188</xdr:rowOff>
    </xdr:from>
    <xdr:to>
      <xdr:col>29</xdr:col>
      <xdr:colOff>177800</xdr:colOff>
      <xdr:row>16</xdr:row>
      <xdr:rowOff>121788</xdr:rowOff>
    </xdr:to>
    <xdr:sp macro="" textlink="">
      <xdr:nvSpPr>
        <xdr:cNvPr id="71" name="楕円 70"/>
        <xdr:cNvSpPr/>
      </xdr:nvSpPr>
      <xdr:spPr bwMode="auto">
        <a:xfrm>
          <a:off x="5600700" y="2811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36715</xdr:rowOff>
    </xdr:from>
    <xdr:ext cx="762000" cy="259045"/>
    <xdr:sp macro="" textlink="">
      <xdr:nvSpPr>
        <xdr:cNvPr id="72" name="人口1人当たり決算額の推移該当値テキスト130"/>
        <xdr:cNvSpPr txBox="1"/>
      </xdr:nvSpPr>
      <xdr:spPr>
        <a:xfrm>
          <a:off x="5740400" y="265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11027</xdr:rowOff>
    </xdr:from>
    <xdr:to>
      <xdr:col>26</xdr:col>
      <xdr:colOff>101600</xdr:colOff>
      <xdr:row>16</xdr:row>
      <xdr:rowOff>112627</xdr:rowOff>
    </xdr:to>
    <xdr:sp macro="" textlink="">
      <xdr:nvSpPr>
        <xdr:cNvPr id="73" name="楕円 72"/>
        <xdr:cNvSpPr/>
      </xdr:nvSpPr>
      <xdr:spPr bwMode="auto">
        <a:xfrm>
          <a:off x="4953000" y="2801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122804</xdr:rowOff>
    </xdr:from>
    <xdr:ext cx="736600" cy="259045"/>
    <xdr:sp macro="" textlink="">
      <xdr:nvSpPr>
        <xdr:cNvPr id="74" name="テキスト ボックス 73"/>
        <xdr:cNvSpPr txBox="1"/>
      </xdr:nvSpPr>
      <xdr:spPr>
        <a:xfrm>
          <a:off x="4622800" y="2570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47522</xdr:rowOff>
    </xdr:from>
    <xdr:to>
      <xdr:col>22</xdr:col>
      <xdr:colOff>165100</xdr:colOff>
      <xdr:row>16</xdr:row>
      <xdr:rowOff>149122</xdr:rowOff>
    </xdr:to>
    <xdr:sp macro="" textlink="">
      <xdr:nvSpPr>
        <xdr:cNvPr id="75" name="楕円 74"/>
        <xdr:cNvSpPr/>
      </xdr:nvSpPr>
      <xdr:spPr bwMode="auto">
        <a:xfrm>
          <a:off x="4254500" y="2838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159299</xdr:rowOff>
    </xdr:from>
    <xdr:ext cx="762000" cy="259045"/>
    <xdr:sp macro="" textlink="">
      <xdr:nvSpPr>
        <xdr:cNvPr id="76" name="テキスト ボックス 75"/>
        <xdr:cNvSpPr txBox="1"/>
      </xdr:nvSpPr>
      <xdr:spPr>
        <a:xfrm>
          <a:off x="3924300" y="260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63622</xdr:rowOff>
    </xdr:from>
    <xdr:to>
      <xdr:col>19</xdr:col>
      <xdr:colOff>38100</xdr:colOff>
      <xdr:row>16</xdr:row>
      <xdr:rowOff>165222</xdr:rowOff>
    </xdr:to>
    <xdr:sp macro="" textlink="">
      <xdr:nvSpPr>
        <xdr:cNvPr id="77" name="楕円 76"/>
        <xdr:cNvSpPr/>
      </xdr:nvSpPr>
      <xdr:spPr bwMode="auto">
        <a:xfrm>
          <a:off x="3556000" y="2854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3949</xdr:rowOff>
    </xdr:from>
    <xdr:ext cx="762000" cy="259045"/>
    <xdr:sp macro="" textlink="">
      <xdr:nvSpPr>
        <xdr:cNvPr id="78" name="テキスト ボックス 77"/>
        <xdr:cNvSpPr txBox="1"/>
      </xdr:nvSpPr>
      <xdr:spPr>
        <a:xfrm>
          <a:off x="3225800" y="262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133230</xdr:rowOff>
    </xdr:from>
    <xdr:to>
      <xdr:col>15</xdr:col>
      <xdr:colOff>101600</xdr:colOff>
      <xdr:row>17</xdr:row>
      <xdr:rowOff>63380</xdr:rowOff>
    </xdr:to>
    <xdr:sp macro="" textlink="">
      <xdr:nvSpPr>
        <xdr:cNvPr id="79" name="楕円 78"/>
        <xdr:cNvSpPr/>
      </xdr:nvSpPr>
      <xdr:spPr bwMode="auto">
        <a:xfrm>
          <a:off x="2857500" y="292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73557</xdr:rowOff>
    </xdr:from>
    <xdr:ext cx="762000" cy="259045"/>
    <xdr:sp macro="" textlink="">
      <xdr:nvSpPr>
        <xdr:cNvPr id="80" name="テキスト ボックス 79"/>
        <xdr:cNvSpPr txBox="1"/>
      </xdr:nvSpPr>
      <xdr:spPr>
        <a:xfrm>
          <a:off x="2527300" y="269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3708</xdr:rowOff>
    </xdr:from>
    <xdr:to>
      <xdr:col>29</xdr:col>
      <xdr:colOff>127000</xdr:colOff>
      <xdr:row>36</xdr:row>
      <xdr:rowOff>12414</xdr:rowOff>
    </xdr:to>
    <xdr:cxnSp macro="">
      <xdr:nvCxnSpPr>
        <xdr:cNvPr id="113" name="直線コネクタ 112"/>
        <xdr:cNvCxnSpPr/>
      </xdr:nvCxnSpPr>
      <xdr:spPr bwMode="auto">
        <a:xfrm flipV="1">
          <a:off x="5003800" y="6956958"/>
          <a:ext cx="6477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324528</xdr:rowOff>
    </xdr:from>
    <xdr:ext cx="762000" cy="259045"/>
    <xdr:sp macro="" textlink="">
      <xdr:nvSpPr>
        <xdr:cNvPr id="114" name="人口1人当たり決算額の推移平均値テキスト445"/>
        <xdr:cNvSpPr txBox="1"/>
      </xdr:nvSpPr>
      <xdr:spPr>
        <a:xfrm>
          <a:off x="5740400" y="659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12414</xdr:rowOff>
    </xdr:from>
    <xdr:to>
      <xdr:col>26</xdr:col>
      <xdr:colOff>50800</xdr:colOff>
      <xdr:row>36</xdr:row>
      <xdr:rowOff>30283</xdr:rowOff>
    </xdr:to>
    <xdr:cxnSp macro="">
      <xdr:nvCxnSpPr>
        <xdr:cNvPr id="116" name="直線コネクタ 115"/>
        <xdr:cNvCxnSpPr/>
      </xdr:nvCxnSpPr>
      <xdr:spPr bwMode="auto">
        <a:xfrm flipV="1">
          <a:off x="4305300" y="6965664"/>
          <a:ext cx="698500" cy="1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245451</xdr:rowOff>
    </xdr:from>
    <xdr:ext cx="736600" cy="259045"/>
    <xdr:sp macro="" textlink="">
      <xdr:nvSpPr>
        <xdr:cNvPr id="118" name="テキスト ボックス 117"/>
        <xdr:cNvSpPr txBox="1"/>
      </xdr:nvSpPr>
      <xdr:spPr>
        <a:xfrm>
          <a:off x="4622800" y="6512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30283</xdr:rowOff>
    </xdr:from>
    <xdr:to>
      <xdr:col>22</xdr:col>
      <xdr:colOff>114300</xdr:colOff>
      <xdr:row>36</xdr:row>
      <xdr:rowOff>88671</xdr:rowOff>
    </xdr:to>
    <xdr:cxnSp macro="">
      <xdr:nvCxnSpPr>
        <xdr:cNvPr id="119" name="直線コネクタ 118"/>
        <xdr:cNvCxnSpPr/>
      </xdr:nvCxnSpPr>
      <xdr:spPr bwMode="auto">
        <a:xfrm flipV="1">
          <a:off x="3606800" y="6983533"/>
          <a:ext cx="698500" cy="58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232135</xdr:rowOff>
    </xdr:from>
    <xdr:ext cx="762000" cy="259045"/>
    <xdr:sp macro="" textlink="">
      <xdr:nvSpPr>
        <xdr:cNvPr id="121" name="テキスト ボックス 120"/>
        <xdr:cNvSpPr txBox="1"/>
      </xdr:nvSpPr>
      <xdr:spPr>
        <a:xfrm>
          <a:off x="3924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334835</xdr:rowOff>
    </xdr:from>
    <xdr:to>
      <xdr:col>18</xdr:col>
      <xdr:colOff>177800</xdr:colOff>
      <xdr:row>36</xdr:row>
      <xdr:rowOff>88671</xdr:rowOff>
    </xdr:to>
    <xdr:cxnSp macro="">
      <xdr:nvCxnSpPr>
        <xdr:cNvPr id="122" name="直線コネクタ 121"/>
        <xdr:cNvCxnSpPr/>
      </xdr:nvCxnSpPr>
      <xdr:spPr bwMode="auto">
        <a:xfrm>
          <a:off x="2908300" y="6945185"/>
          <a:ext cx="698500" cy="96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295808</xdr:rowOff>
    </xdr:from>
    <xdr:to>
      <xdr:col>29</xdr:col>
      <xdr:colOff>177800</xdr:colOff>
      <xdr:row>36</xdr:row>
      <xdr:rowOff>54508</xdr:rowOff>
    </xdr:to>
    <xdr:sp macro="" textlink="">
      <xdr:nvSpPr>
        <xdr:cNvPr id="132" name="楕円 131"/>
        <xdr:cNvSpPr/>
      </xdr:nvSpPr>
      <xdr:spPr bwMode="auto">
        <a:xfrm>
          <a:off x="5600700" y="690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267885</xdr:rowOff>
    </xdr:from>
    <xdr:ext cx="762000" cy="259045"/>
    <xdr:sp macro="" textlink="">
      <xdr:nvSpPr>
        <xdr:cNvPr id="133" name="人口1人当たり決算額の推移該当値テキスト445"/>
        <xdr:cNvSpPr txBox="1"/>
      </xdr:nvSpPr>
      <xdr:spPr>
        <a:xfrm>
          <a:off x="5740400" y="687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304514</xdr:rowOff>
    </xdr:from>
    <xdr:to>
      <xdr:col>26</xdr:col>
      <xdr:colOff>101600</xdr:colOff>
      <xdr:row>36</xdr:row>
      <xdr:rowOff>63214</xdr:rowOff>
    </xdr:to>
    <xdr:sp macro="" textlink="">
      <xdr:nvSpPr>
        <xdr:cNvPr id="134" name="楕円 133"/>
        <xdr:cNvSpPr/>
      </xdr:nvSpPr>
      <xdr:spPr bwMode="auto">
        <a:xfrm>
          <a:off x="4953000" y="691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47991</xdr:rowOff>
    </xdr:from>
    <xdr:ext cx="736600" cy="259045"/>
    <xdr:sp macro="" textlink="">
      <xdr:nvSpPr>
        <xdr:cNvPr id="135" name="テキスト ボックス 134"/>
        <xdr:cNvSpPr txBox="1"/>
      </xdr:nvSpPr>
      <xdr:spPr>
        <a:xfrm>
          <a:off x="4622800" y="7001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322383</xdr:rowOff>
    </xdr:from>
    <xdr:to>
      <xdr:col>22</xdr:col>
      <xdr:colOff>165100</xdr:colOff>
      <xdr:row>36</xdr:row>
      <xdr:rowOff>81083</xdr:rowOff>
    </xdr:to>
    <xdr:sp macro="" textlink="">
      <xdr:nvSpPr>
        <xdr:cNvPr id="136" name="楕円 135"/>
        <xdr:cNvSpPr/>
      </xdr:nvSpPr>
      <xdr:spPr bwMode="auto">
        <a:xfrm>
          <a:off x="4254500" y="693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65860</xdr:rowOff>
    </xdr:from>
    <xdr:ext cx="762000" cy="259045"/>
    <xdr:sp macro="" textlink="">
      <xdr:nvSpPr>
        <xdr:cNvPr id="137" name="テキスト ボックス 136"/>
        <xdr:cNvSpPr txBox="1"/>
      </xdr:nvSpPr>
      <xdr:spPr>
        <a:xfrm>
          <a:off x="3924300" y="701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37871</xdr:rowOff>
    </xdr:from>
    <xdr:to>
      <xdr:col>19</xdr:col>
      <xdr:colOff>38100</xdr:colOff>
      <xdr:row>36</xdr:row>
      <xdr:rowOff>139471</xdr:rowOff>
    </xdr:to>
    <xdr:sp macro="" textlink="">
      <xdr:nvSpPr>
        <xdr:cNvPr id="138" name="楕円 137"/>
        <xdr:cNvSpPr/>
      </xdr:nvSpPr>
      <xdr:spPr bwMode="auto">
        <a:xfrm>
          <a:off x="3556000" y="6991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124248</xdr:rowOff>
    </xdr:from>
    <xdr:ext cx="762000" cy="259045"/>
    <xdr:sp macro="" textlink="">
      <xdr:nvSpPr>
        <xdr:cNvPr id="139" name="テキスト ボックス 138"/>
        <xdr:cNvSpPr txBox="1"/>
      </xdr:nvSpPr>
      <xdr:spPr>
        <a:xfrm>
          <a:off x="3225800" y="707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284035</xdr:rowOff>
    </xdr:from>
    <xdr:to>
      <xdr:col>15</xdr:col>
      <xdr:colOff>101600</xdr:colOff>
      <xdr:row>36</xdr:row>
      <xdr:rowOff>42735</xdr:rowOff>
    </xdr:to>
    <xdr:sp macro="" textlink="">
      <xdr:nvSpPr>
        <xdr:cNvPr id="140" name="楕円 139"/>
        <xdr:cNvSpPr/>
      </xdr:nvSpPr>
      <xdr:spPr bwMode="auto">
        <a:xfrm>
          <a:off x="2857500" y="689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27512</xdr:rowOff>
    </xdr:from>
    <xdr:ext cx="762000" cy="259045"/>
    <xdr:sp macro="" textlink="">
      <xdr:nvSpPr>
        <xdr:cNvPr id="141" name="テキスト ボックス 140"/>
        <xdr:cNvSpPr txBox="1"/>
      </xdr:nvSpPr>
      <xdr:spPr>
        <a:xfrm>
          <a:off x="2527300" y="698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15,687
15,388
66.61
5,660,329
5,454,835
205,494
4,123,507
7,263,230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139446</xdr:rowOff>
    </xdr:from>
    <xdr:to>
      <xdr:col>24</xdr:col>
      <xdr:colOff>63500</xdr:colOff>
      <xdr:row>34</xdr:row>
      <xdr:rowOff>167119</xdr:rowOff>
    </xdr:to>
    <xdr:cxnSp macro="">
      <xdr:nvCxnSpPr>
        <xdr:cNvPr id="61" name="直線コネクタ 60"/>
        <xdr:cNvCxnSpPr/>
      </xdr:nvCxnSpPr>
      <xdr:spPr>
        <a:xfrm>
          <a:off x="3797300" y="5968746"/>
          <a:ext cx="8382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139446</xdr:rowOff>
    </xdr:from>
    <xdr:to>
      <xdr:col>19</xdr:col>
      <xdr:colOff>177800</xdr:colOff>
      <xdr:row>35</xdr:row>
      <xdr:rowOff>11240</xdr:rowOff>
    </xdr:to>
    <xdr:cxnSp macro="">
      <xdr:nvCxnSpPr>
        <xdr:cNvPr id="64" name="直線コネクタ 63"/>
        <xdr:cNvCxnSpPr/>
      </xdr:nvCxnSpPr>
      <xdr:spPr>
        <a:xfrm flipV="1">
          <a:off x="2908300" y="5968746"/>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11240</xdr:rowOff>
    </xdr:from>
    <xdr:to>
      <xdr:col>15</xdr:col>
      <xdr:colOff>50800</xdr:colOff>
      <xdr:row>35</xdr:row>
      <xdr:rowOff>48260</xdr:rowOff>
    </xdr:to>
    <xdr:cxnSp macro="">
      <xdr:nvCxnSpPr>
        <xdr:cNvPr id="67" name="直線コネクタ 66"/>
        <xdr:cNvCxnSpPr/>
      </xdr:nvCxnSpPr>
      <xdr:spPr>
        <a:xfrm flipV="1">
          <a:off x="2019300" y="6011990"/>
          <a:ext cx="889000" cy="3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48260</xdr:rowOff>
    </xdr:from>
    <xdr:to>
      <xdr:col>10</xdr:col>
      <xdr:colOff>114300</xdr:colOff>
      <xdr:row>35</xdr:row>
      <xdr:rowOff>78092</xdr:rowOff>
    </xdr:to>
    <xdr:cxnSp macro="">
      <xdr:nvCxnSpPr>
        <xdr:cNvPr id="70" name="直線コネクタ 69"/>
        <xdr:cNvCxnSpPr/>
      </xdr:nvCxnSpPr>
      <xdr:spPr>
        <a:xfrm flipV="1">
          <a:off x="1130300" y="6049010"/>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116319</xdr:rowOff>
    </xdr:from>
    <xdr:to>
      <xdr:col>24</xdr:col>
      <xdr:colOff>114300</xdr:colOff>
      <xdr:row>35</xdr:row>
      <xdr:rowOff>46469</xdr:rowOff>
    </xdr:to>
    <xdr:sp macro="" textlink="">
      <xdr:nvSpPr>
        <xdr:cNvPr id="80" name="楕円 79"/>
        <xdr:cNvSpPr/>
      </xdr:nvSpPr>
      <xdr:spPr>
        <a:xfrm>
          <a:off x="4584700" y="594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139196</xdr:rowOff>
    </xdr:from>
    <xdr:ext cx="534377" cy="259045"/>
    <xdr:sp macro="" textlink="">
      <xdr:nvSpPr>
        <xdr:cNvPr id="81" name="人件費該当値テキスト"/>
        <xdr:cNvSpPr txBox="1"/>
      </xdr:nvSpPr>
      <xdr:spPr>
        <a:xfrm>
          <a:off x="4686300" y="57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88646</xdr:rowOff>
    </xdr:from>
    <xdr:to>
      <xdr:col>20</xdr:col>
      <xdr:colOff>38100</xdr:colOff>
      <xdr:row>35</xdr:row>
      <xdr:rowOff>18796</xdr:rowOff>
    </xdr:to>
    <xdr:sp macro="" textlink="">
      <xdr:nvSpPr>
        <xdr:cNvPr id="82" name="楕円 81"/>
        <xdr:cNvSpPr/>
      </xdr:nvSpPr>
      <xdr:spPr>
        <a:xfrm>
          <a:off x="3746500" y="591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35323</xdr:rowOff>
    </xdr:from>
    <xdr:ext cx="534377" cy="259045"/>
    <xdr:sp macro="" textlink="">
      <xdr:nvSpPr>
        <xdr:cNvPr id="83" name="テキスト ボックス 82"/>
        <xdr:cNvSpPr txBox="1"/>
      </xdr:nvSpPr>
      <xdr:spPr>
        <a:xfrm>
          <a:off x="3530111" y="56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131890</xdr:rowOff>
    </xdr:from>
    <xdr:to>
      <xdr:col>15</xdr:col>
      <xdr:colOff>101600</xdr:colOff>
      <xdr:row>35</xdr:row>
      <xdr:rowOff>62040</xdr:rowOff>
    </xdr:to>
    <xdr:sp macro="" textlink="">
      <xdr:nvSpPr>
        <xdr:cNvPr id="84" name="楕円 83"/>
        <xdr:cNvSpPr/>
      </xdr:nvSpPr>
      <xdr:spPr>
        <a:xfrm>
          <a:off x="2857500" y="59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78567</xdr:rowOff>
    </xdr:from>
    <xdr:ext cx="534377" cy="259045"/>
    <xdr:sp macro="" textlink="">
      <xdr:nvSpPr>
        <xdr:cNvPr id="85" name="テキスト ボックス 84"/>
        <xdr:cNvSpPr txBox="1"/>
      </xdr:nvSpPr>
      <xdr:spPr>
        <a:xfrm>
          <a:off x="2641111" y="573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168910</xdr:rowOff>
    </xdr:from>
    <xdr:to>
      <xdr:col>10</xdr:col>
      <xdr:colOff>165100</xdr:colOff>
      <xdr:row>35</xdr:row>
      <xdr:rowOff>99060</xdr:rowOff>
    </xdr:to>
    <xdr:sp macro="" textlink="">
      <xdr:nvSpPr>
        <xdr:cNvPr id="86" name="楕円 85"/>
        <xdr:cNvSpPr/>
      </xdr:nvSpPr>
      <xdr:spPr>
        <a:xfrm>
          <a:off x="1968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115587</xdr:rowOff>
    </xdr:from>
    <xdr:ext cx="534377" cy="259045"/>
    <xdr:sp macro="" textlink="">
      <xdr:nvSpPr>
        <xdr:cNvPr id="87" name="テキスト ボックス 86"/>
        <xdr:cNvSpPr txBox="1"/>
      </xdr:nvSpPr>
      <xdr:spPr>
        <a:xfrm>
          <a:off x="1752111" y="57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27292</xdr:rowOff>
    </xdr:from>
    <xdr:to>
      <xdr:col>6</xdr:col>
      <xdr:colOff>38100</xdr:colOff>
      <xdr:row>35</xdr:row>
      <xdr:rowOff>128892</xdr:rowOff>
    </xdr:to>
    <xdr:sp macro="" textlink="">
      <xdr:nvSpPr>
        <xdr:cNvPr id="88" name="楕円 87"/>
        <xdr:cNvSpPr/>
      </xdr:nvSpPr>
      <xdr:spPr>
        <a:xfrm>
          <a:off x="1079500" y="60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145419</xdr:rowOff>
    </xdr:from>
    <xdr:ext cx="534377" cy="259045"/>
    <xdr:sp macro="" textlink="">
      <xdr:nvSpPr>
        <xdr:cNvPr id="89" name="テキスト ボックス 88"/>
        <xdr:cNvSpPr txBox="1"/>
      </xdr:nvSpPr>
      <xdr:spPr>
        <a:xfrm>
          <a:off x="863111" y="580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53646</xdr:rowOff>
    </xdr:from>
    <xdr:to>
      <xdr:col>24</xdr:col>
      <xdr:colOff>63500</xdr:colOff>
      <xdr:row>57</xdr:row>
      <xdr:rowOff>86368</xdr:rowOff>
    </xdr:to>
    <xdr:cxnSp macro="">
      <xdr:nvCxnSpPr>
        <xdr:cNvPr id="116" name="直線コネクタ 115"/>
        <xdr:cNvCxnSpPr/>
      </xdr:nvCxnSpPr>
      <xdr:spPr>
        <a:xfrm>
          <a:off x="3797300" y="9826296"/>
          <a:ext cx="8382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110593</xdr:rowOff>
    </xdr:from>
    <xdr:ext cx="534377" cy="259045"/>
    <xdr:sp macro="" textlink="">
      <xdr:nvSpPr>
        <xdr:cNvPr id="117" name="物件費平均値テキスト"/>
        <xdr:cNvSpPr txBox="1"/>
      </xdr:nvSpPr>
      <xdr:spPr>
        <a:xfrm>
          <a:off x="4686300" y="9540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53646</xdr:rowOff>
    </xdr:from>
    <xdr:to>
      <xdr:col>19</xdr:col>
      <xdr:colOff>177800</xdr:colOff>
      <xdr:row>57</xdr:row>
      <xdr:rowOff>93107</xdr:rowOff>
    </xdr:to>
    <xdr:cxnSp macro="">
      <xdr:nvCxnSpPr>
        <xdr:cNvPr id="119" name="直線コネクタ 118"/>
        <xdr:cNvCxnSpPr/>
      </xdr:nvCxnSpPr>
      <xdr:spPr>
        <a:xfrm flipV="1">
          <a:off x="2908300" y="9826296"/>
          <a:ext cx="889000" cy="3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27425</xdr:rowOff>
    </xdr:from>
    <xdr:ext cx="534377" cy="259045"/>
    <xdr:sp macro="" textlink="">
      <xdr:nvSpPr>
        <xdr:cNvPr id="121" name="テキスト ボックス 120"/>
        <xdr:cNvSpPr txBox="1"/>
      </xdr:nvSpPr>
      <xdr:spPr>
        <a:xfrm>
          <a:off x="3530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93107</xdr:rowOff>
    </xdr:from>
    <xdr:to>
      <xdr:col>15</xdr:col>
      <xdr:colOff>50800</xdr:colOff>
      <xdr:row>57</xdr:row>
      <xdr:rowOff>95777</xdr:rowOff>
    </xdr:to>
    <xdr:cxnSp macro="">
      <xdr:nvCxnSpPr>
        <xdr:cNvPr id="122" name="直線コネクタ 121"/>
        <xdr:cNvCxnSpPr/>
      </xdr:nvCxnSpPr>
      <xdr:spPr>
        <a:xfrm flipV="1">
          <a:off x="2019300" y="9865757"/>
          <a:ext cx="8890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57138</xdr:rowOff>
    </xdr:from>
    <xdr:ext cx="534377" cy="259045"/>
    <xdr:sp macro="" textlink="">
      <xdr:nvSpPr>
        <xdr:cNvPr id="124" name="テキスト ボックス 123"/>
        <xdr:cNvSpPr txBox="1"/>
      </xdr:nvSpPr>
      <xdr:spPr>
        <a:xfrm>
          <a:off x="2641111" y="9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59777</xdr:rowOff>
    </xdr:from>
    <xdr:to>
      <xdr:col>10</xdr:col>
      <xdr:colOff>114300</xdr:colOff>
      <xdr:row>57</xdr:row>
      <xdr:rowOff>95777</xdr:rowOff>
    </xdr:to>
    <xdr:cxnSp macro="">
      <xdr:nvCxnSpPr>
        <xdr:cNvPr id="125" name="直線コネクタ 124"/>
        <xdr:cNvCxnSpPr/>
      </xdr:nvCxnSpPr>
      <xdr:spPr>
        <a:xfrm>
          <a:off x="1130300" y="9832427"/>
          <a:ext cx="889000" cy="3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55269</xdr:rowOff>
    </xdr:from>
    <xdr:ext cx="534377" cy="259045"/>
    <xdr:sp macro="" textlink="">
      <xdr:nvSpPr>
        <xdr:cNvPr id="127" name="テキスト ボックス 126"/>
        <xdr:cNvSpPr txBox="1"/>
      </xdr:nvSpPr>
      <xdr:spPr>
        <a:xfrm>
          <a:off x="1752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93166</xdr:rowOff>
    </xdr:from>
    <xdr:ext cx="534377" cy="259045"/>
    <xdr:sp macro="" textlink="">
      <xdr:nvSpPr>
        <xdr:cNvPr id="129" name="テキスト ボックス 128"/>
        <xdr:cNvSpPr txBox="1"/>
      </xdr:nvSpPr>
      <xdr:spPr>
        <a:xfrm>
          <a:off x="863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35568</xdr:rowOff>
    </xdr:from>
    <xdr:to>
      <xdr:col>24</xdr:col>
      <xdr:colOff>114300</xdr:colOff>
      <xdr:row>57</xdr:row>
      <xdr:rowOff>137168</xdr:rowOff>
    </xdr:to>
    <xdr:sp macro="" textlink="">
      <xdr:nvSpPr>
        <xdr:cNvPr id="135" name="楕円 134"/>
        <xdr:cNvSpPr/>
      </xdr:nvSpPr>
      <xdr:spPr>
        <a:xfrm>
          <a:off x="4584700" y="98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121945</xdr:rowOff>
    </xdr:from>
    <xdr:ext cx="534377" cy="259045"/>
    <xdr:sp macro="" textlink="">
      <xdr:nvSpPr>
        <xdr:cNvPr id="136" name="物件費該当値テキスト"/>
        <xdr:cNvSpPr txBox="1"/>
      </xdr:nvSpPr>
      <xdr:spPr>
        <a:xfrm>
          <a:off x="4686300" y="972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2846</xdr:rowOff>
    </xdr:from>
    <xdr:to>
      <xdr:col>20</xdr:col>
      <xdr:colOff>38100</xdr:colOff>
      <xdr:row>57</xdr:row>
      <xdr:rowOff>104446</xdr:rowOff>
    </xdr:to>
    <xdr:sp macro="" textlink="">
      <xdr:nvSpPr>
        <xdr:cNvPr id="137" name="楕円 136"/>
        <xdr:cNvSpPr/>
      </xdr:nvSpPr>
      <xdr:spPr>
        <a:xfrm>
          <a:off x="3746500" y="977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95573</xdr:rowOff>
    </xdr:from>
    <xdr:ext cx="534377" cy="259045"/>
    <xdr:sp macro="" textlink="">
      <xdr:nvSpPr>
        <xdr:cNvPr id="138" name="テキスト ボックス 137"/>
        <xdr:cNvSpPr txBox="1"/>
      </xdr:nvSpPr>
      <xdr:spPr>
        <a:xfrm>
          <a:off x="3530111" y="986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42307</xdr:rowOff>
    </xdr:from>
    <xdr:to>
      <xdr:col>15</xdr:col>
      <xdr:colOff>101600</xdr:colOff>
      <xdr:row>57</xdr:row>
      <xdr:rowOff>143907</xdr:rowOff>
    </xdr:to>
    <xdr:sp macro="" textlink="">
      <xdr:nvSpPr>
        <xdr:cNvPr id="139" name="楕円 138"/>
        <xdr:cNvSpPr/>
      </xdr:nvSpPr>
      <xdr:spPr>
        <a:xfrm>
          <a:off x="2857500" y="98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135034</xdr:rowOff>
    </xdr:from>
    <xdr:ext cx="534377" cy="259045"/>
    <xdr:sp macro="" textlink="">
      <xdr:nvSpPr>
        <xdr:cNvPr id="140" name="テキスト ボックス 139"/>
        <xdr:cNvSpPr txBox="1"/>
      </xdr:nvSpPr>
      <xdr:spPr>
        <a:xfrm>
          <a:off x="2641111" y="990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44977</xdr:rowOff>
    </xdr:from>
    <xdr:to>
      <xdr:col>10</xdr:col>
      <xdr:colOff>165100</xdr:colOff>
      <xdr:row>57</xdr:row>
      <xdr:rowOff>146577</xdr:rowOff>
    </xdr:to>
    <xdr:sp macro="" textlink="">
      <xdr:nvSpPr>
        <xdr:cNvPr id="141" name="楕円 140"/>
        <xdr:cNvSpPr/>
      </xdr:nvSpPr>
      <xdr:spPr>
        <a:xfrm>
          <a:off x="1968500" y="98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137704</xdr:rowOff>
    </xdr:from>
    <xdr:ext cx="534377" cy="259045"/>
    <xdr:sp macro="" textlink="">
      <xdr:nvSpPr>
        <xdr:cNvPr id="142" name="テキスト ボックス 141"/>
        <xdr:cNvSpPr txBox="1"/>
      </xdr:nvSpPr>
      <xdr:spPr>
        <a:xfrm>
          <a:off x="1752111" y="991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8977</xdr:rowOff>
    </xdr:from>
    <xdr:to>
      <xdr:col>6</xdr:col>
      <xdr:colOff>38100</xdr:colOff>
      <xdr:row>57</xdr:row>
      <xdr:rowOff>110577</xdr:rowOff>
    </xdr:to>
    <xdr:sp macro="" textlink="">
      <xdr:nvSpPr>
        <xdr:cNvPr id="143" name="楕円 142"/>
        <xdr:cNvSpPr/>
      </xdr:nvSpPr>
      <xdr:spPr>
        <a:xfrm>
          <a:off x="1079500" y="97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101704</xdr:rowOff>
    </xdr:from>
    <xdr:ext cx="534377" cy="259045"/>
    <xdr:sp macro="" textlink="">
      <xdr:nvSpPr>
        <xdr:cNvPr id="144" name="テキスト ボックス 143"/>
        <xdr:cNvSpPr txBox="1"/>
      </xdr:nvSpPr>
      <xdr:spPr>
        <a:xfrm>
          <a:off x="863111" y="98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104687</xdr:rowOff>
    </xdr:from>
    <xdr:to>
      <xdr:col>24</xdr:col>
      <xdr:colOff>63500</xdr:colOff>
      <xdr:row>78</xdr:row>
      <xdr:rowOff>123355</xdr:rowOff>
    </xdr:to>
    <xdr:cxnSp macro="">
      <xdr:nvCxnSpPr>
        <xdr:cNvPr id="173" name="直線コネクタ 172"/>
        <xdr:cNvCxnSpPr/>
      </xdr:nvCxnSpPr>
      <xdr:spPr>
        <a:xfrm flipV="1">
          <a:off x="3797300" y="13477787"/>
          <a:ext cx="8382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116002</xdr:rowOff>
    </xdr:from>
    <xdr:to>
      <xdr:col>19</xdr:col>
      <xdr:colOff>177800</xdr:colOff>
      <xdr:row>78</xdr:row>
      <xdr:rowOff>123355</xdr:rowOff>
    </xdr:to>
    <xdr:cxnSp macro="">
      <xdr:nvCxnSpPr>
        <xdr:cNvPr id="176" name="直線コネクタ 175"/>
        <xdr:cNvCxnSpPr/>
      </xdr:nvCxnSpPr>
      <xdr:spPr>
        <a:xfrm>
          <a:off x="2908300" y="13489102"/>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116002</xdr:rowOff>
    </xdr:from>
    <xdr:to>
      <xdr:col>15</xdr:col>
      <xdr:colOff>50800</xdr:colOff>
      <xdr:row>78</xdr:row>
      <xdr:rowOff>130747</xdr:rowOff>
    </xdr:to>
    <xdr:cxnSp macro="">
      <xdr:nvCxnSpPr>
        <xdr:cNvPr id="179" name="直線コネクタ 178"/>
        <xdr:cNvCxnSpPr/>
      </xdr:nvCxnSpPr>
      <xdr:spPr>
        <a:xfrm flipV="1">
          <a:off x="2019300" y="13489102"/>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74401</xdr:rowOff>
    </xdr:from>
    <xdr:ext cx="469744" cy="259045"/>
    <xdr:sp macro="" textlink="">
      <xdr:nvSpPr>
        <xdr:cNvPr id="181" name="テキスト ボックス 180"/>
        <xdr:cNvSpPr txBox="1"/>
      </xdr:nvSpPr>
      <xdr:spPr>
        <a:xfrm>
          <a:off x="2673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130747</xdr:rowOff>
    </xdr:from>
    <xdr:to>
      <xdr:col>10</xdr:col>
      <xdr:colOff>114300</xdr:colOff>
      <xdr:row>78</xdr:row>
      <xdr:rowOff>144920</xdr:rowOff>
    </xdr:to>
    <xdr:cxnSp macro="">
      <xdr:nvCxnSpPr>
        <xdr:cNvPr id="182" name="直線コネクタ 181"/>
        <xdr:cNvCxnSpPr/>
      </xdr:nvCxnSpPr>
      <xdr:spPr>
        <a:xfrm flipV="1">
          <a:off x="1130300" y="13503847"/>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113949</xdr:rowOff>
    </xdr:from>
    <xdr:ext cx="469744" cy="259045"/>
    <xdr:sp macro="" textlink="">
      <xdr:nvSpPr>
        <xdr:cNvPr id="186" name="テキスト ボックス 185"/>
        <xdr:cNvSpPr txBox="1"/>
      </xdr:nvSpPr>
      <xdr:spPr>
        <a:xfrm>
          <a:off x="895428"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53887</xdr:rowOff>
    </xdr:from>
    <xdr:to>
      <xdr:col>24</xdr:col>
      <xdr:colOff>114300</xdr:colOff>
      <xdr:row>78</xdr:row>
      <xdr:rowOff>155487</xdr:rowOff>
    </xdr:to>
    <xdr:sp macro="" textlink="">
      <xdr:nvSpPr>
        <xdr:cNvPr id="192" name="楕円 191"/>
        <xdr:cNvSpPr/>
      </xdr:nvSpPr>
      <xdr:spPr>
        <a:xfrm>
          <a:off x="4584700" y="134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140264</xdr:rowOff>
    </xdr:from>
    <xdr:ext cx="469744" cy="259045"/>
    <xdr:sp macro="" textlink="">
      <xdr:nvSpPr>
        <xdr:cNvPr id="193" name="維持補修費該当値テキスト"/>
        <xdr:cNvSpPr txBox="1"/>
      </xdr:nvSpPr>
      <xdr:spPr>
        <a:xfrm>
          <a:off x="4686300" y="1334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72555</xdr:rowOff>
    </xdr:from>
    <xdr:to>
      <xdr:col>20</xdr:col>
      <xdr:colOff>38100</xdr:colOff>
      <xdr:row>79</xdr:row>
      <xdr:rowOff>2705</xdr:rowOff>
    </xdr:to>
    <xdr:sp macro="" textlink="">
      <xdr:nvSpPr>
        <xdr:cNvPr id="194" name="楕円 193"/>
        <xdr:cNvSpPr/>
      </xdr:nvSpPr>
      <xdr:spPr>
        <a:xfrm>
          <a:off x="3746500" y="134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165282</xdr:rowOff>
    </xdr:from>
    <xdr:ext cx="469744" cy="259045"/>
    <xdr:sp macro="" textlink="">
      <xdr:nvSpPr>
        <xdr:cNvPr id="195" name="テキスト ボックス 194"/>
        <xdr:cNvSpPr txBox="1"/>
      </xdr:nvSpPr>
      <xdr:spPr>
        <a:xfrm>
          <a:off x="3562428" y="1353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65202</xdr:rowOff>
    </xdr:from>
    <xdr:to>
      <xdr:col>15</xdr:col>
      <xdr:colOff>101600</xdr:colOff>
      <xdr:row>78</xdr:row>
      <xdr:rowOff>166802</xdr:rowOff>
    </xdr:to>
    <xdr:sp macro="" textlink="">
      <xdr:nvSpPr>
        <xdr:cNvPr id="196" name="楕円 195"/>
        <xdr:cNvSpPr/>
      </xdr:nvSpPr>
      <xdr:spPr>
        <a:xfrm>
          <a:off x="2857500" y="134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157929</xdr:rowOff>
    </xdr:from>
    <xdr:ext cx="469744" cy="259045"/>
    <xdr:sp macro="" textlink="">
      <xdr:nvSpPr>
        <xdr:cNvPr id="197" name="テキスト ボックス 196"/>
        <xdr:cNvSpPr txBox="1"/>
      </xdr:nvSpPr>
      <xdr:spPr>
        <a:xfrm>
          <a:off x="2673428" y="1353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79947</xdr:rowOff>
    </xdr:from>
    <xdr:to>
      <xdr:col>10</xdr:col>
      <xdr:colOff>165100</xdr:colOff>
      <xdr:row>79</xdr:row>
      <xdr:rowOff>10097</xdr:rowOff>
    </xdr:to>
    <xdr:sp macro="" textlink="">
      <xdr:nvSpPr>
        <xdr:cNvPr id="198" name="楕円 197"/>
        <xdr:cNvSpPr/>
      </xdr:nvSpPr>
      <xdr:spPr>
        <a:xfrm>
          <a:off x="1968500" y="134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1224</xdr:rowOff>
    </xdr:from>
    <xdr:ext cx="469744" cy="259045"/>
    <xdr:sp macro="" textlink="">
      <xdr:nvSpPr>
        <xdr:cNvPr id="199" name="テキスト ボックス 198"/>
        <xdr:cNvSpPr txBox="1"/>
      </xdr:nvSpPr>
      <xdr:spPr>
        <a:xfrm>
          <a:off x="1784428" y="1354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94120</xdr:rowOff>
    </xdr:from>
    <xdr:to>
      <xdr:col>6</xdr:col>
      <xdr:colOff>38100</xdr:colOff>
      <xdr:row>79</xdr:row>
      <xdr:rowOff>24270</xdr:rowOff>
    </xdr:to>
    <xdr:sp macro="" textlink="">
      <xdr:nvSpPr>
        <xdr:cNvPr id="200" name="楕円 199"/>
        <xdr:cNvSpPr/>
      </xdr:nvSpPr>
      <xdr:spPr>
        <a:xfrm>
          <a:off x="1079500" y="134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15397</xdr:rowOff>
    </xdr:from>
    <xdr:ext cx="469744" cy="259045"/>
    <xdr:sp macro="" textlink="">
      <xdr:nvSpPr>
        <xdr:cNvPr id="201" name="テキスト ボックス 200"/>
        <xdr:cNvSpPr txBox="1"/>
      </xdr:nvSpPr>
      <xdr:spPr>
        <a:xfrm>
          <a:off x="895428" y="135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17464</xdr:rowOff>
    </xdr:from>
    <xdr:to>
      <xdr:col>24</xdr:col>
      <xdr:colOff>63500</xdr:colOff>
      <xdr:row>97</xdr:row>
      <xdr:rowOff>63021</xdr:rowOff>
    </xdr:to>
    <xdr:cxnSp macro="">
      <xdr:nvCxnSpPr>
        <xdr:cNvPr id="233" name="直線コネクタ 232"/>
        <xdr:cNvCxnSpPr/>
      </xdr:nvCxnSpPr>
      <xdr:spPr>
        <a:xfrm>
          <a:off x="3797300" y="16648114"/>
          <a:ext cx="8382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17464</xdr:rowOff>
    </xdr:from>
    <xdr:to>
      <xdr:col>19</xdr:col>
      <xdr:colOff>177800</xdr:colOff>
      <xdr:row>97</xdr:row>
      <xdr:rowOff>99402</xdr:rowOff>
    </xdr:to>
    <xdr:cxnSp macro="">
      <xdr:nvCxnSpPr>
        <xdr:cNvPr id="236" name="直線コネクタ 235"/>
        <xdr:cNvCxnSpPr/>
      </xdr:nvCxnSpPr>
      <xdr:spPr>
        <a:xfrm flipV="1">
          <a:off x="2908300" y="16648114"/>
          <a:ext cx="889000" cy="8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99402</xdr:rowOff>
    </xdr:from>
    <xdr:to>
      <xdr:col>15</xdr:col>
      <xdr:colOff>50800</xdr:colOff>
      <xdr:row>97</xdr:row>
      <xdr:rowOff>114995</xdr:rowOff>
    </xdr:to>
    <xdr:cxnSp macro="">
      <xdr:nvCxnSpPr>
        <xdr:cNvPr id="239" name="直線コネクタ 238"/>
        <xdr:cNvCxnSpPr/>
      </xdr:nvCxnSpPr>
      <xdr:spPr>
        <a:xfrm flipV="1">
          <a:off x="2019300" y="16730052"/>
          <a:ext cx="8890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41" name="テキスト ボックス 240"/>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114995</xdr:rowOff>
    </xdr:from>
    <xdr:to>
      <xdr:col>10</xdr:col>
      <xdr:colOff>114300</xdr:colOff>
      <xdr:row>98</xdr:row>
      <xdr:rowOff>28632</xdr:rowOff>
    </xdr:to>
    <xdr:cxnSp macro="">
      <xdr:nvCxnSpPr>
        <xdr:cNvPr id="242" name="直線コネクタ 241"/>
        <xdr:cNvCxnSpPr/>
      </xdr:nvCxnSpPr>
      <xdr:spPr>
        <a:xfrm flipV="1">
          <a:off x="1130300" y="16745645"/>
          <a:ext cx="889000" cy="8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12221</xdr:rowOff>
    </xdr:from>
    <xdr:to>
      <xdr:col>24</xdr:col>
      <xdr:colOff>114300</xdr:colOff>
      <xdr:row>97</xdr:row>
      <xdr:rowOff>113821</xdr:rowOff>
    </xdr:to>
    <xdr:sp macro="" textlink="">
      <xdr:nvSpPr>
        <xdr:cNvPr id="252" name="楕円 251"/>
        <xdr:cNvSpPr/>
      </xdr:nvSpPr>
      <xdr:spPr>
        <a:xfrm>
          <a:off x="4584700" y="1664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162098</xdr:rowOff>
    </xdr:from>
    <xdr:ext cx="534377" cy="259045"/>
    <xdr:sp macro="" textlink="">
      <xdr:nvSpPr>
        <xdr:cNvPr id="253" name="扶助費該当値テキスト"/>
        <xdr:cNvSpPr txBox="1"/>
      </xdr:nvSpPr>
      <xdr:spPr>
        <a:xfrm>
          <a:off x="4686300" y="1662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138114</xdr:rowOff>
    </xdr:from>
    <xdr:to>
      <xdr:col>20</xdr:col>
      <xdr:colOff>38100</xdr:colOff>
      <xdr:row>97</xdr:row>
      <xdr:rowOff>68264</xdr:rowOff>
    </xdr:to>
    <xdr:sp macro="" textlink="">
      <xdr:nvSpPr>
        <xdr:cNvPr id="254" name="楕円 253"/>
        <xdr:cNvSpPr/>
      </xdr:nvSpPr>
      <xdr:spPr>
        <a:xfrm>
          <a:off x="3746500" y="165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59391</xdr:rowOff>
    </xdr:from>
    <xdr:ext cx="534377" cy="259045"/>
    <xdr:sp macro="" textlink="">
      <xdr:nvSpPr>
        <xdr:cNvPr id="255" name="テキスト ボックス 254"/>
        <xdr:cNvSpPr txBox="1"/>
      </xdr:nvSpPr>
      <xdr:spPr>
        <a:xfrm>
          <a:off x="3530111" y="166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48602</xdr:rowOff>
    </xdr:from>
    <xdr:to>
      <xdr:col>15</xdr:col>
      <xdr:colOff>101600</xdr:colOff>
      <xdr:row>97</xdr:row>
      <xdr:rowOff>150202</xdr:rowOff>
    </xdr:to>
    <xdr:sp macro="" textlink="">
      <xdr:nvSpPr>
        <xdr:cNvPr id="256" name="楕円 255"/>
        <xdr:cNvSpPr/>
      </xdr:nvSpPr>
      <xdr:spPr>
        <a:xfrm>
          <a:off x="2857500" y="166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141329</xdr:rowOff>
    </xdr:from>
    <xdr:ext cx="534377" cy="259045"/>
    <xdr:sp macro="" textlink="">
      <xdr:nvSpPr>
        <xdr:cNvPr id="257" name="テキスト ボックス 256"/>
        <xdr:cNvSpPr txBox="1"/>
      </xdr:nvSpPr>
      <xdr:spPr>
        <a:xfrm>
          <a:off x="2641111" y="1677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64195</xdr:rowOff>
    </xdr:from>
    <xdr:to>
      <xdr:col>10</xdr:col>
      <xdr:colOff>165100</xdr:colOff>
      <xdr:row>97</xdr:row>
      <xdr:rowOff>165795</xdr:rowOff>
    </xdr:to>
    <xdr:sp macro="" textlink="">
      <xdr:nvSpPr>
        <xdr:cNvPr id="258" name="楕円 257"/>
        <xdr:cNvSpPr/>
      </xdr:nvSpPr>
      <xdr:spPr>
        <a:xfrm>
          <a:off x="1968500" y="1669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156922</xdr:rowOff>
    </xdr:from>
    <xdr:ext cx="534377" cy="259045"/>
    <xdr:sp macro="" textlink="">
      <xdr:nvSpPr>
        <xdr:cNvPr id="259" name="テキスト ボックス 258"/>
        <xdr:cNvSpPr txBox="1"/>
      </xdr:nvSpPr>
      <xdr:spPr>
        <a:xfrm>
          <a:off x="1752111" y="167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149282</xdr:rowOff>
    </xdr:from>
    <xdr:to>
      <xdr:col>6</xdr:col>
      <xdr:colOff>38100</xdr:colOff>
      <xdr:row>98</xdr:row>
      <xdr:rowOff>79432</xdr:rowOff>
    </xdr:to>
    <xdr:sp macro="" textlink="">
      <xdr:nvSpPr>
        <xdr:cNvPr id="260" name="楕円 259"/>
        <xdr:cNvSpPr/>
      </xdr:nvSpPr>
      <xdr:spPr>
        <a:xfrm>
          <a:off x="1079500" y="167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70559</xdr:rowOff>
    </xdr:from>
    <xdr:ext cx="534377" cy="259045"/>
    <xdr:sp macro="" textlink="">
      <xdr:nvSpPr>
        <xdr:cNvPr id="261" name="テキスト ボックス 260"/>
        <xdr:cNvSpPr txBox="1"/>
      </xdr:nvSpPr>
      <xdr:spPr>
        <a:xfrm>
          <a:off x="863111" y="1687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166991</xdr:rowOff>
    </xdr:from>
    <xdr:to>
      <xdr:col>55</xdr:col>
      <xdr:colOff>0</xdr:colOff>
      <xdr:row>35</xdr:row>
      <xdr:rowOff>168057</xdr:rowOff>
    </xdr:to>
    <xdr:cxnSp macro="">
      <xdr:nvCxnSpPr>
        <xdr:cNvPr id="292" name="直線コネクタ 291"/>
        <xdr:cNvCxnSpPr/>
      </xdr:nvCxnSpPr>
      <xdr:spPr>
        <a:xfrm flipV="1">
          <a:off x="9639300" y="6167741"/>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168057</xdr:rowOff>
    </xdr:from>
    <xdr:to>
      <xdr:col>50</xdr:col>
      <xdr:colOff>114300</xdr:colOff>
      <xdr:row>36</xdr:row>
      <xdr:rowOff>5729</xdr:rowOff>
    </xdr:to>
    <xdr:cxnSp macro="">
      <xdr:nvCxnSpPr>
        <xdr:cNvPr id="295" name="直線コネクタ 294"/>
        <xdr:cNvCxnSpPr/>
      </xdr:nvCxnSpPr>
      <xdr:spPr>
        <a:xfrm flipV="1">
          <a:off x="8750300" y="6168807"/>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165596</xdr:rowOff>
    </xdr:from>
    <xdr:ext cx="534377" cy="259045"/>
    <xdr:sp macro="" textlink="">
      <xdr:nvSpPr>
        <xdr:cNvPr id="297" name="テキスト ボックス 296"/>
        <xdr:cNvSpPr txBox="1"/>
      </xdr:nvSpPr>
      <xdr:spPr>
        <a:xfrm>
          <a:off x="9372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3161</xdr:rowOff>
    </xdr:from>
    <xdr:to>
      <xdr:col>45</xdr:col>
      <xdr:colOff>177800</xdr:colOff>
      <xdr:row>36</xdr:row>
      <xdr:rowOff>5729</xdr:rowOff>
    </xdr:to>
    <xdr:cxnSp macro="">
      <xdr:nvCxnSpPr>
        <xdr:cNvPr id="298" name="直線コネクタ 297"/>
        <xdr:cNvCxnSpPr/>
      </xdr:nvCxnSpPr>
      <xdr:spPr>
        <a:xfrm>
          <a:off x="7861300" y="6175361"/>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18868</xdr:rowOff>
    </xdr:from>
    <xdr:ext cx="534377" cy="259045"/>
    <xdr:sp macro="" textlink="">
      <xdr:nvSpPr>
        <xdr:cNvPr id="300" name="テキスト ボックス 299"/>
        <xdr:cNvSpPr txBox="1"/>
      </xdr:nvSpPr>
      <xdr:spPr>
        <a:xfrm>
          <a:off x="8483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3161</xdr:rowOff>
    </xdr:from>
    <xdr:to>
      <xdr:col>41</xdr:col>
      <xdr:colOff>50800</xdr:colOff>
      <xdr:row>36</xdr:row>
      <xdr:rowOff>37755</xdr:rowOff>
    </xdr:to>
    <xdr:cxnSp macro="">
      <xdr:nvCxnSpPr>
        <xdr:cNvPr id="301" name="直線コネクタ 300"/>
        <xdr:cNvCxnSpPr/>
      </xdr:nvCxnSpPr>
      <xdr:spPr>
        <a:xfrm flipV="1">
          <a:off x="6972300" y="6175361"/>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22765</xdr:rowOff>
    </xdr:from>
    <xdr:ext cx="534377" cy="259045"/>
    <xdr:sp macro="" textlink="">
      <xdr:nvSpPr>
        <xdr:cNvPr id="303" name="テキスト ボックス 302"/>
        <xdr:cNvSpPr txBox="1"/>
      </xdr:nvSpPr>
      <xdr:spPr>
        <a:xfrm>
          <a:off x="7594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116191</xdr:rowOff>
    </xdr:from>
    <xdr:to>
      <xdr:col>55</xdr:col>
      <xdr:colOff>50800</xdr:colOff>
      <xdr:row>36</xdr:row>
      <xdr:rowOff>46341</xdr:rowOff>
    </xdr:to>
    <xdr:sp macro="" textlink="">
      <xdr:nvSpPr>
        <xdr:cNvPr id="311" name="楕円 310"/>
        <xdr:cNvSpPr/>
      </xdr:nvSpPr>
      <xdr:spPr>
        <a:xfrm>
          <a:off x="10426700" y="61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94618</xdr:rowOff>
    </xdr:from>
    <xdr:ext cx="534377" cy="259045"/>
    <xdr:sp macro="" textlink="">
      <xdr:nvSpPr>
        <xdr:cNvPr id="312" name="補助費等該当値テキスト"/>
        <xdr:cNvSpPr txBox="1"/>
      </xdr:nvSpPr>
      <xdr:spPr>
        <a:xfrm>
          <a:off x="10528300" y="609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117257</xdr:rowOff>
    </xdr:from>
    <xdr:to>
      <xdr:col>50</xdr:col>
      <xdr:colOff>165100</xdr:colOff>
      <xdr:row>36</xdr:row>
      <xdr:rowOff>47407</xdr:rowOff>
    </xdr:to>
    <xdr:sp macro="" textlink="">
      <xdr:nvSpPr>
        <xdr:cNvPr id="313" name="楕円 312"/>
        <xdr:cNvSpPr/>
      </xdr:nvSpPr>
      <xdr:spPr>
        <a:xfrm>
          <a:off x="9588500" y="61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38534</xdr:rowOff>
    </xdr:from>
    <xdr:ext cx="534377" cy="259045"/>
    <xdr:sp macro="" textlink="">
      <xdr:nvSpPr>
        <xdr:cNvPr id="314" name="テキスト ボックス 313"/>
        <xdr:cNvSpPr txBox="1"/>
      </xdr:nvSpPr>
      <xdr:spPr>
        <a:xfrm>
          <a:off x="9372111" y="621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126379</xdr:rowOff>
    </xdr:from>
    <xdr:to>
      <xdr:col>46</xdr:col>
      <xdr:colOff>38100</xdr:colOff>
      <xdr:row>36</xdr:row>
      <xdr:rowOff>56529</xdr:rowOff>
    </xdr:to>
    <xdr:sp macro="" textlink="">
      <xdr:nvSpPr>
        <xdr:cNvPr id="315" name="楕円 314"/>
        <xdr:cNvSpPr/>
      </xdr:nvSpPr>
      <xdr:spPr>
        <a:xfrm>
          <a:off x="8699500" y="61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47656</xdr:rowOff>
    </xdr:from>
    <xdr:ext cx="534377" cy="259045"/>
    <xdr:sp macro="" textlink="">
      <xdr:nvSpPr>
        <xdr:cNvPr id="316" name="テキスト ボックス 315"/>
        <xdr:cNvSpPr txBox="1"/>
      </xdr:nvSpPr>
      <xdr:spPr>
        <a:xfrm>
          <a:off x="8483111" y="62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123811</xdr:rowOff>
    </xdr:from>
    <xdr:to>
      <xdr:col>41</xdr:col>
      <xdr:colOff>101600</xdr:colOff>
      <xdr:row>36</xdr:row>
      <xdr:rowOff>53961</xdr:rowOff>
    </xdr:to>
    <xdr:sp macro="" textlink="">
      <xdr:nvSpPr>
        <xdr:cNvPr id="317" name="楕円 316"/>
        <xdr:cNvSpPr/>
      </xdr:nvSpPr>
      <xdr:spPr>
        <a:xfrm>
          <a:off x="7810500" y="61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45088</xdr:rowOff>
    </xdr:from>
    <xdr:ext cx="534377" cy="259045"/>
    <xdr:sp macro="" textlink="">
      <xdr:nvSpPr>
        <xdr:cNvPr id="318" name="テキスト ボックス 317"/>
        <xdr:cNvSpPr txBox="1"/>
      </xdr:nvSpPr>
      <xdr:spPr>
        <a:xfrm>
          <a:off x="7594111" y="621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158405</xdr:rowOff>
    </xdr:from>
    <xdr:to>
      <xdr:col>36</xdr:col>
      <xdr:colOff>165100</xdr:colOff>
      <xdr:row>36</xdr:row>
      <xdr:rowOff>88555</xdr:rowOff>
    </xdr:to>
    <xdr:sp macro="" textlink="">
      <xdr:nvSpPr>
        <xdr:cNvPr id="319" name="楕円 318"/>
        <xdr:cNvSpPr/>
      </xdr:nvSpPr>
      <xdr:spPr>
        <a:xfrm>
          <a:off x="6921500" y="61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79682</xdr:rowOff>
    </xdr:from>
    <xdr:ext cx="534377" cy="259045"/>
    <xdr:sp macro="" textlink="">
      <xdr:nvSpPr>
        <xdr:cNvPr id="320" name="テキスト ボックス 319"/>
        <xdr:cNvSpPr txBox="1"/>
      </xdr:nvSpPr>
      <xdr:spPr>
        <a:xfrm>
          <a:off x="6705111" y="62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108580</xdr:rowOff>
    </xdr:from>
    <xdr:to>
      <xdr:col>55</xdr:col>
      <xdr:colOff>0</xdr:colOff>
      <xdr:row>58</xdr:row>
      <xdr:rowOff>76294</xdr:rowOff>
    </xdr:to>
    <xdr:cxnSp macro="">
      <xdr:nvCxnSpPr>
        <xdr:cNvPr id="349" name="直線コネクタ 348"/>
        <xdr:cNvCxnSpPr/>
      </xdr:nvCxnSpPr>
      <xdr:spPr>
        <a:xfrm>
          <a:off x="9639300" y="9709780"/>
          <a:ext cx="838200" cy="3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17723</xdr:rowOff>
    </xdr:from>
    <xdr:ext cx="534377" cy="259045"/>
    <xdr:sp macro="" textlink="">
      <xdr:nvSpPr>
        <xdr:cNvPr id="350" name="普通建設事業費平均値テキスト"/>
        <xdr:cNvSpPr txBox="1"/>
      </xdr:nvSpPr>
      <xdr:spPr>
        <a:xfrm>
          <a:off x="10528300" y="9447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164320</xdr:rowOff>
    </xdr:from>
    <xdr:to>
      <xdr:col>50</xdr:col>
      <xdr:colOff>114300</xdr:colOff>
      <xdr:row>56</xdr:row>
      <xdr:rowOff>108580</xdr:rowOff>
    </xdr:to>
    <xdr:cxnSp macro="">
      <xdr:nvCxnSpPr>
        <xdr:cNvPr id="352" name="直線コネクタ 351"/>
        <xdr:cNvCxnSpPr/>
      </xdr:nvCxnSpPr>
      <xdr:spPr>
        <a:xfrm>
          <a:off x="8750300" y="9594070"/>
          <a:ext cx="889000" cy="1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113354</xdr:rowOff>
    </xdr:from>
    <xdr:ext cx="534377" cy="259045"/>
    <xdr:sp macro="" textlink="">
      <xdr:nvSpPr>
        <xdr:cNvPr id="354" name="テキスト ボックス 353"/>
        <xdr:cNvSpPr txBox="1"/>
      </xdr:nvSpPr>
      <xdr:spPr>
        <a:xfrm>
          <a:off x="9372111" y="93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164320</xdr:rowOff>
    </xdr:from>
    <xdr:to>
      <xdr:col>45</xdr:col>
      <xdr:colOff>177800</xdr:colOff>
      <xdr:row>58</xdr:row>
      <xdr:rowOff>27518</xdr:rowOff>
    </xdr:to>
    <xdr:cxnSp macro="">
      <xdr:nvCxnSpPr>
        <xdr:cNvPr id="355" name="直線コネクタ 354"/>
        <xdr:cNvCxnSpPr/>
      </xdr:nvCxnSpPr>
      <xdr:spPr>
        <a:xfrm flipV="1">
          <a:off x="7861300" y="9594070"/>
          <a:ext cx="889000" cy="37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71373</xdr:rowOff>
    </xdr:from>
    <xdr:ext cx="534377" cy="259045"/>
    <xdr:sp macro="" textlink="">
      <xdr:nvSpPr>
        <xdr:cNvPr id="357" name="テキスト ボックス 356"/>
        <xdr:cNvSpPr txBox="1"/>
      </xdr:nvSpPr>
      <xdr:spPr>
        <a:xfrm>
          <a:off x="8483111" y="96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95100</xdr:rowOff>
    </xdr:from>
    <xdr:to>
      <xdr:col>41</xdr:col>
      <xdr:colOff>50800</xdr:colOff>
      <xdr:row>58</xdr:row>
      <xdr:rowOff>27518</xdr:rowOff>
    </xdr:to>
    <xdr:cxnSp macro="">
      <xdr:nvCxnSpPr>
        <xdr:cNvPr id="358" name="直線コネクタ 357"/>
        <xdr:cNvCxnSpPr/>
      </xdr:nvCxnSpPr>
      <xdr:spPr>
        <a:xfrm>
          <a:off x="6972300" y="9696300"/>
          <a:ext cx="889000" cy="27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25494</xdr:rowOff>
    </xdr:from>
    <xdr:to>
      <xdr:col>55</xdr:col>
      <xdr:colOff>50800</xdr:colOff>
      <xdr:row>58</xdr:row>
      <xdr:rowOff>127094</xdr:rowOff>
    </xdr:to>
    <xdr:sp macro="" textlink="">
      <xdr:nvSpPr>
        <xdr:cNvPr id="368" name="楕円 367"/>
        <xdr:cNvSpPr/>
      </xdr:nvSpPr>
      <xdr:spPr>
        <a:xfrm>
          <a:off x="10426700" y="99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111871</xdr:rowOff>
    </xdr:from>
    <xdr:ext cx="534377" cy="259045"/>
    <xdr:sp macro="" textlink="">
      <xdr:nvSpPr>
        <xdr:cNvPr id="369" name="普通建設事業費該当値テキスト"/>
        <xdr:cNvSpPr txBox="1"/>
      </xdr:nvSpPr>
      <xdr:spPr>
        <a:xfrm>
          <a:off x="10528300" y="988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57780</xdr:rowOff>
    </xdr:from>
    <xdr:to>
      <xdr:col>50</xdr:col>
      <xdr:colOff>165100</xdr:colOff>
      <xdr:row>56</xdr:row>
      <xdr:rowOff>159380</xdr:rowOff>
    </xdr:to>
    <xdr:sp macro="" textlink="">
      <xdr:nvSpPr>
        <xdr:cNvPr id="370" name="楕円 369"/>
        <xdr:cNvSpPr/>
      </xdr:nvSpPr>
      <xdr:spPr>
        <a:xfrm>
          <a:off x="9588500" y="96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150507</xdr:rowOff>
    </xdr:from>
    <xdr:ext cx="534377" cy="259045"/>
    <xdr:sp macro="" textlink="">
      <xdr:nvSpPr>
        <xdr:cNvPr id="371" name="テキスト ボックス 370"/>
        <xdr:cNvSpPr txBox="1"/>
      </xdr:nvSpPr>
      <xdr:spPr>
        <a:xfrm>
          <a:off x="9372111" y="9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113520</xdr:rowOff>
    </xdr:from>
    <xdr:to>
      <xdr:col>46</xdr:col>
      <xdr:colOff>38100</xdr:colOff>
      <xdr:row>56</xdr:row>
      <xdr:rowOff>43670</xdr:rowOff>
    </xdr:to>
    <xdr:sp macro="" textlink="">
      <xdr:nvSpPr>
        <xdr:cNvPr id="372" name="楕円 371"/>
        <xdr:cNvSpPr/>
      </xdr:nvSpPr>
      <xdr:spPr>
        <a:xfrm>
          <a:off x="8699500" y="95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60197</xdr:rowOff>
    </xdr:from>
    <xdr:ext cx="534377" cy="259045"/>
    <xdr:sp macro="" textlink="">
      <xdr:nvSpPr>
        <xdr:cNvPr id="373" name="テキスト ボックス 372"/>
        <xdr:cNvSpPr txBox="1"/>
      </xdr:nvSpPr>
      <xdr:spPr>
        <a:xfrm>
          <a:off x="8483111" y="931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148168</xdr:rowOff>
    </xdr:from>
    <xdr:to>
      <xdr:col>41</xdr:col>
      <xdr:colOff>101600</xdr:colOff>
      <xdr:row>58</xdr:row>
      <xdr:rowOff>78318</xdr:rowOff>
    </xdr:to>
    <xdr:sp macro="" textlink="">
      <xdr:nvSpPr>
        <xdr:cNvPr id="374" name="楕円 373"/>
        <xdr:cNvSpPr/>
      </xdr:nvSpPr>
      <xdr:spPr>
        <a:xfrm>
          <a:off x="7810500" y="992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69445</xdr:rowOff>
    </xdr:from>
    <xdr:ext cx="534377" cy="259045"/>
    <xdr:sp macro="" textlink="">
      <xdr:nvSpPr>
        <xdr:cNvPr id="375" name="テキスト ボックス 374"/>
        <xdr:cNvSpPr txBox="1"/>
      </xdr:nvSpPr>
      <xdr:spPr>
        <a:xfrm>
          <a:off x="7594111" y="1001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44300</xdr:rowOff>
    </xdr:from>
    <xdr:to>
      <xdr:col>36</xdr:col>
      <xdr:colOff>165100</xdr:colOff>
      <xdr:row>56</xdr:row>
      <xdr:rowOff>145900</xdr:rowOff>
    </xdr:to>
    <xdr:sp macro="" textlink="">
      <xdr:nvSpPr>
        <xdr:cNvPr id="376" name="楕円 375"/>
        <xdr:cNvSpPr/>
      </xdr:nvSpPr>
      <xdr:spPr>
        <a:xfrm>
          <a:off x="6921500" y="964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137027</xdr:rowOff>
    </xdr:from>
    <xdr:ext cx="534377" cy="259045"/>
    <xdr:sp macro="" textlink="">
      <xdr:nvSpPr>
        <xdr:cNvPr id="377" name="テキスト ボックス 376"/>
        <xdr:cNvSpPr txBox="1"/>
      </xdr:nvSpPr>
      <xdr:spPr>
        <a:xfrm>
          <a:off x="6705111" y="973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40732</xdr:rowOff>
    </xdr:from>
    <xdr:to>
      <xdr:col>55</xdr:col>
      <xdr:colOff>0</xdr:colOff>
      <xdr:row>79</xdr:row>
      <xdr:rowOff>59592</xdr:rowOff>
    </xdr:to>
    <xdr:cxnSp macro="">
      <xdr:nvCxnSpPr>
        <xdr:cNvPr id="408" name="直線コネクタ 407"/>
        <xdr:cNvCxnSpPr/>
      </xdr:nvCxnSpPr>
      <xdr:spPr>
        <a:xfrm>
          <a:off x="9639300" y="13070932"/>
          <a:ext cx="838200" cy="53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40732</xdr:rowOff>
    </xdr:from>
    <xdr:to>
      <xdr:col>50</xdr:col>
      <xdr:colOff>114300</xdr:colOff>
      <xdr:row>77</xdr:row>
      <xdr:rowOff>154738</xdr:rowOff>
    </xdr:to>
    <xdr:cxnSp macro="">
      <xdr:nvCxnSpPr>
        <xdr:cNvPr id="411" name="直線コネクタ 410"/>
        <xdr:cNvCxnSpPr/>
      </xdr:nvCxnSpPr>
      <xdr:spPr>
        <a:xfrm flipV="1">
          <a:off x="8750300" y="13070932"/>
          <a:ext cx="889000" cy="28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122403</xdr:rowOff>
    </xdr:from>
    <xdr:ext cx="534377" cy="259045"/>
    <xdr:sp macro="" textlink="">
      <xdr:nvSpPr>
        <xdr:cNvPr id="413" name="テキスト ボックス 412"/>
        <xdr:cNvSpPr txBox="1"/>
      </xdr:nvSpPr>
      <xdr:spPr>
        <a:xfrm>
          <a:off x="9372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154738</xdr:rowOff>
    </xdr:from>
    <xdr:to>
      <xdr:col>45</xdr:col>
      <xdr:colOff>177800</xdr:colOff>
      <xdr:row>78</xdr:row>
      <xdr:rowOff>26037</xdr:rowOff>
    </xdr:to>
    <xdr:cxnSp macro="">
      <xdr:nvCxnSpPr>
        <xdr:cNvPr id="414" name="直線コネクタ 413"/>
        <xdr:cNvCxnSpPr/>
      </xdr:nvCxnSpPr>
      <xdr:spPr>
        <a:xfrm flipV="1">
          <a:off x="7861300" y="13356388"/>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8792</xdr:rowOff>
    </xdr:from>
    <xdr:to>
      <xdr:col>55</xdr:col>
      <xdr:colOff>50800</xdr:colOff>
      <xdr:row>79</xdr:row>
      <xdr:rowOff>110392</xdr:rowOff>
    </xdr:to>
    <xdr:sp macro="" textlink="">
      <xdr:nvSpPr>
        <xdr:cNvPr id="424" name="楕円 423"/>
        <xdr:cNvSpPr/>
      </xdr:nvSpPr>
      <xdr:spPr>
        <a:xfrm>
          <a:off x="10426700" y="1355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95169</xdr:rowOff>
    </xdr:from>
    <xdr:ext cx="469744" cy="259045"/>
    <xdr:sp macro="" textlink="">
      <xdr:nvSpPr>
        <xdr:cNvPr id="425" name="普通建設事業費 （ うち新規整備　）該当値テキスト"/>
        <xdr:cNvSpPr txBox="1"/>
      </xdr:nvSpPr>
      <xdr:spPr>
        <a:xfrm>
          <a:off x="10528300" y="1346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161382</xdr:rowOff>
    </xdr:from>
    <xdr:to>
      <xdr:col>50</xdr:col>
      <xdr:colOff>165100</xdr:colOff>
      <xdr:row>76</xdr:row>
      <xdr:rowOff>91532</xdr:rowOff>
    </xdr:to>
    <xdr:sp macro="" textlink="">
      <xdr:nvSpPr>
        <xdr:cNvPr id="426" name="楕円 425"/>
        <xdr:cNvSpPr/>
      </xdr:nvSpPr>
      <xdr:spPr>
        <a:xfrm>
          <a:off x="9588500" y="1302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108059</xdr:rowOff>
    </xdr:from>
    <xdr:ext cx="534377" cy="259045"/>
    <xdr:sp macro="" textlink="">
      <xdr:nvSpPr>
        <xdr:cNvPr id="427" name="テキスト ボックス 426"/>
        <xdr:cNvSpPr txBox="1"/>
      </xdr:nvSpPr>
      <xdr:spPr>
        <a:xfrm>
          <a:off x="9372111" y="1279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103938</xdr:rowOff>
    </xdr:from>
    <xdr:to>
      <xdr:col>46</xdr:col>
      <xdr:colOff>38100</xdr:colOff>
      <xdr:row>78</xdr:row>
      <xdr:rowOff>34088</xdr:rowOff>
    </xdr:to>
    <xdr:sp macro="" textlink="">
      <xdr:nvSpPr>
        <xdr:cNvPr id="428" name="楕円 427"/>
        <xdr:cNvSpPr/>
      </xdr:nvSpPr>
      <xdr:spPr>
        <a:xfrm>
          <a:off x="8699500" y="133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25215</xdr:rowOff>
    </xdr:from>
    <xdr:ext cx="534377" cy="259045"/>
    <xdr:sp macro="" textlink="">
      <xdr:nvSpPr>
        <xdr:cNvPr id="429" name="テキスト ボックス 428"/>
        <xdr:cNvSpPr txBox="1"/>
      </xdr:nvSpPr>
      <xdr:spPr>
        <a:xfrm>
          <a:off x="8483111" y="133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146687</xdr:rowOff>
    </xdr:from>
    <xdr:to>
      <xdr:col>41</xdr:col>
      <xdr:colOff>101600</xdr:colOff>
      <xdr:row>78</xdr:row>
      <xdr:rowOff>76837</xdr:rowOff>
    </xdr:to>
    <xdr:sp macro="" textlink="">
      <xdr:nvSpPr>
        <xdr:cNvPr id="430" name="楕円 429"/>
        <xdr:cNvSpPr/>
      </xdr:nvSpPr>
      <xdr:spPr>
        <a:xfrm>
          <a:off x="7810500" y="1334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67964</xdr:rowOff>
    </xdr:from>
    <xdr:ext cx="534377" cy="259045"/>
    <xdr:sp macro="" textlink="">
      <xdr:nvSpPr>
        <xdr:cNvPr id="431" name="テキスト ボックス 430"/>
        <xdr:cNvSpPr txBox="1"/>
      </xdr:nvSpPr>
      <xdr:spPr>
        <a:xfrm>
          <a:off x="7594111" y="134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143842</xdr:rowOff>
    </xdr:from>
    <xdr:to>
      <xdr:col>55</xdr:col>
      <xdr:colOff>0</xdr:colOff>
      <xdr:row>98</xdr:row>
      <xdr:rowOff>35961</xdr:rowOff>
    </xdr:to>
    <xdr:cxnSp macro="">
      <xdr:nvCxnSpPr>
        <xdr:cNvPr id="458" name="直線コネクタ 457"/>
        <xdr:cNvCxnSpPr/>
      </xdr:nvCxnSpPr>
      <xdr:spPr>
        <a:xfrm>
          <a:off x="9639300" y="16774492"/>
          <a:ext cx="838200" cy="6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50738</xdr:rowOff>
    </xdr:from>
    <xdr:to>
      <xdr:col>50</xdr:col>
      <xdr:colOff>114300</xdr:colOff>
      <xdr:row>97</xdr:row>
      <xdr:rowOff>143842</xdr:rowOff>
    </xdr:to>
    <xdr:cxnSp macro="">
      <xdr:nvCxnSpPr>
        <xdr:cNvPr id="461" name="直線コネクタ 460"/>
        <xdr:cNvCxnSpPr/>
      </xdr:nvCxnSpPr>
      <xdr:spPr>
        <a:xfrm>
          <a:off x="8750300" y="16681388"/>
          <a:ext cx="889000" cy="9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50738</xdr:rowOff>
    </xdr:from>
    <xdr:to>
      <xdr:col>45</xdr:col>
      <xdr:colOff>177800</xdr:colOff>
      <xdr:row>98</xdr:row>
      <xdr:rowOff>71659</xdr:rowOff>
    </xdr:to>
    <xdr:cxnSp macro="">
      <xdr:nvCxnSpPr>
        <xdr:cNvPr id="464" name="直線コネクタ 463"/>
        <xdr:cNvCxnSpPr/>
      </xdr:nvCxnSpPr>
      <xdr:spPr>
        <a:xfrm flipV="1">
          <a:off x="7861300" y="16681388"/>
          <a:ext cx="889000" cy="19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96744</xdr:rowOff>
    </xdr:from>
    <xdr:ext cx="534377" cy="259045"/>
    <xdr:sp macro="" textlink="">
      <xdr:nvSpPr>
        <xdr:cNvPr id="466" name="テキスト ボックス 465"/>
        <xdr:cNvSpPr txBox="1"/>
      </xdr:nvSpPr>
      <xdr:spPr>
        <a:xfrm>
          <a:off x="8483111" y="167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156611</xdr:rowOff>
    </xdr:from>
    <xdr:to>
      <xdr:col>55</xdr:col>
      <xdr:colOff>50800</xdr:colOff>
      <xdr:row>98</xdr:row>
      <xdr:rowOff>86761</xdr:rowOff>
    </xdr:to>
    <xdr:sp macro="" textlink="">
      <xdr:nvSpPr>
        <xdr:cNvPr id="474" name="楕円 473"/>
        <xdr:cNvSpPr/>
      </xdr:nvSpPr>
      <xdr:spPr>
        <a:xfrm>
          <a:off x="10426700" y="167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71538</xdr:rowOff>
    </xdr:from>
    <xdr:ext cx="534377" cy="259045"/>
    <xdr:sp macro="" textlink="">
      <xdr:nvSpPr>
        <xdr:cNvPr id="475" name="普通建設事業費 （ うち更新整備　）該当値テキスト"/>
        <xdr:cNvSpPr txBox="1"/>
      </xdr:nvSpPr>
      <xdr:spPr>
        <a:xfrm>
          <a:off x="10528300" y="167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93042</xdr:rowOff>
    </xdr:from>
    <xdr:to>
      <xdr:col>50</xdr:col>
      <xdr:colOff>165100</xdr:colOff>
      <xdr:row>98</xdr:row>
      <xdr:rowOff>23192</xdr:rowOff>
    </xdr:to>
    <xdr:sp macro="" textlink="">
      <xdr:nvSpPr>
        <xdr:cNvPr id="476" name="楕円 475"/>
        <xdr:cNvSpPr/>
      </xdr:nvSpPr>
      <xdr:spPr>
        <a:xfrm>
          <a:off x="9588500" y="1672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14319</xdr:rowOff>
    </xdr:from>
    <xdr:ext cx="534377" cy="259045"/>
    <xdr:sp macro="" textlink="">
      <xdr:nvSpPr>
        <xdr:cNvPr id="477" name="テキスト ボックス 476"/>
        <xdr:cNvSpPr txBox="1"/>
      </xdr:nvSpPr>
      <xdr:spPr>
        <a:xfrm>
          <a:off x="9372111" y="1681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171388</xdr:rowOff>
    </xdr:from>
    <xdr:to>
      <xdr:col>46</xdr:col>
      <xdr:colOff>38100</xdr:colOff>
      <xdr:row>97</xdr:row>
      <xdr:rowOff>101538</xdr:rowOff>
    </xdr:to>
    <xdr:sp macro="" textlink="">
      <xdr:nvSpPr>
        <xdr:cNvPr id="478" name="楕円 477"/>
        <xdr:cNvSpPr/>
      </xdr:nvSpPr>
      <xdr:spPr>
        <a:xfrm>
          <a:off x="8699500" y="166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118065</xdr:rowOff>
    </xdr:from>
    <xdr:ext cx="534377" cy="259045"/>
    <xdr:sp macro="" textlink="">
      <xdr:nvSpPr>
        <xdr:cNvPr id="479" name="テキスト ボックス 478"/>
        <xdr:cNvSpPr txBox="1"/>
      </xdr:nvSpPr>
      <xdr:spPr>
        <a:xfrm>
          <a:off x="8483111" y="1640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20859</xdr:rowOff>
    </xdr:from>
    <xdr:to>
      <xdr:col>41</xdr:col>
      <xdr:colOff>101600</xdr:colOff>
      <xdr:row>98</xdr:row>
      <xdr:rowOff>122459</xdr:rowOff>
    </xdr:to>
    <xdr:sp macro="" textlink="">
      <xdr:nvSpPr>
        <xdr:cNvPr id="480" name="楕円 479"/>
        <xdr:cNvSpPr/>
      </xdr:nvSpPr>
      <xdr:spPr>
        <a:xfrm>
          <a:off x="7810500" y="1682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113586</xdr:rowOff>
    </xdr:from>
    <xdr:ext cx="469744" cy="259045"/>
    <xdr:sp macro="" textlink="">
      <xdr:nvSpPr>
        <xdr:cNvPr id="481" name="テキスト ボックス 480"/>
        <xdr:cNvSpPr txBox="1"/>
      </xdr:nvSpPr>
      <xdr:spPr>
        <a:xfrm>
          <a:off x="7626428" y="1691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25183</xdr:rowOff>
    </xdr:from>
    <xdr:to>
      <xdr:col>85</xdr:col>
      <xdr:colOff>127000</xdr:colOff>
      <xdr:row>38</xdr:row>
      <xdr:rowOff>25400</xdr:rowOff>
    </xdr:to>
    <xdr:cxnSp macro="">
      <xdr:nvCxnSpPr>
        <xdr:cNvPr id="506" name="直線コネクタ 505"/>
        <xdr:cNvCxnSpPr/>
      </xdr:nvCxnSpPr>
      <xdr:spPr>
        <a:xfrm>
          <a:off x="15481300" y="6540283"/>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25183</xdr:rowOff>
    </xdr:from>
    <xdr:to>
      <xdr:col>81</xdr:col>
      <xdr:colOff>50800</xdr:colOff>
      <xdr:row>38</xdr:row>
      <xdr:rowOff>25400</xdr:rowOff>
    </xdr:to>
    <xdr:cxnSp macro="">
      <xdr:nvCxnSpPr>
        <xdr:cNvPr id="509" name="直線コネクタ 508"/>
        <xdr:cNvCxnSpPr/>
      </xdr:nvCxnSpPr>
      <xdr:spPr>
        <a:xfrm flipV="1">
          <a:off x="14592300" y="6540283"/>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18182</xdr:rowOff>
    </xdr:from>
    <xdr:to>
      <xdr:col>76</xdr:col>
      <xdr:colOff>114300</xdr:colOff>
      <xdr:row>38</xdr:row>
      <xdr:rowOff>25400</xdr:rowOff>
    </xdr:to>
    <xdr:cxnSp macro="">
      <xdr:nvCxnSpPr>
        <xdr:cNvPr id="512" name="直線コネクタ 511"/>
        <xdr:cNvCxnSpPr/>
      </xdr:nvCxnSpPr>
      <xdr:spPr>
        <a:xfrm>
          <a:off x="13703300" y="6533282"/>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83543</xdr:rowOff>
    </xdr:from>
    <xdr:ext cx="469744" cy="259045"/>
    <xdr:sp macro="" textlink="">
      <xdr:nvSpPr>
        <xdr:cNvPr id="514" name="テキスト ボックス 513"/>
        <xdr:cNvSpPr txBox="1"/>
      </xdr:nvSpPr>
      <xdr:spPr>
        <a:xfrm>
          <a:off x="14357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18176</xdr:rowOff>
    </xdr:from>
    <xdr:to>
      <xdr:col>71</xdr:col>
      <xdr:colOff>177800</xdr:colOff>
      <xdr:row>38</xdr:row>
      <xdr:rowOff>18182</xdr:rowOff>
    </xdr:to>
    <xdr:cxnSp macro="">
      <xdr:nvCxnSpPr>
        <xdr:cNvPr id="515" name="直線コネクタ 514"/>
        <xdr:cNvCxnSpPr/>
      </xdr:nvCxnSpPr>
      <xdr:spPr>
        <a:xfrm>
          <a:off x="12814300" y="6533276"/>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249299" cy="259045"/>
    <xdr:sp macro="" textlink="">
      <xdr:nvSpPr>
        <xdr:cNvPr id="526" name="災害復旧事業費該当値テキスト"/>
        <xdr:cNvSpPr txBox="1"/>
      </xdr:nvSpPr>
      <xdr:spPr>
        <a:xfrm>
          <a:off x="16370300" y="6458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145833</xdr:rowOff>
    </xdr:from>
    <xdr:to>
      <xdr:col>81</xdr:col>
      <xdr:colOff>101600</xdr:colOff>
      <xdr:row>38</xdr:row>
      <xdr:rowOff>75983</xdr:rowOff>
    </xdr:to>
    <xdr:sp macro="" textlink="">
      <xdr:nvSpPr>
        <xdr:cNvPr id="527" name="楕円 526"/>
        <xdr:cNvSpPr/>
      </xdr:nvSpPr>
      <xdr:spPr>
        <a:xfrm>
          <a:off x="15430500" y="64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67110</xdr:rowOff>
    </xdr:from>
    <xdr:ext cx="313932" cy="259045"/>
    <xdr:sp macro="" textlink="">
      <xdr:nvSpPr>
        <xdr:cNvPr id="528" name="テキスト ボックス 527"/>
        <xdr:cNvSpPr txBox="1"/>
      </xdr:nvSpPr>
      <xdr:spPr>
        <a:xfrm>
          <a:off x="15324333" y="6582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138832</xdr:rowOff>
    </xdr:from>
    <xdr:to>
      <xdr:col>72</xdr:col>
      <xdr:colOff>38100</xdr:colOff>
      <xdr:row>38</xdr:row>
      <xdr:rowOff>68982</xdr:rowOff>
    </xdr:to>
    <xdr:sp macro="" textlink="">
      <xdr:nvSpPr>
        <xdr:cNvPr id="531" name="楕円 530"/>
        <xdr:cNvSpPr/>
      </xdr:nvSpPr>
      <xdr:spPr>
        <a:xfrm>
          <a:off x="13652500" y="64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60109</xdr:rowOff>
    </xdr:from>
    <xdr:ext cx="469744" cy="259045"/>
    <xdr:sp macro="" textlink="">
      <xdr:nvSpPr>
        <xdr:cNvPr id="532" name="テキスト ボックス 531"/>
        <xdr:cNvSpPr txBox="1"/>
      </xdr:nvSpPr>
      <xdr:spPr>
        <a:xfrm>
          <a:off x="13468428" y="657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138826</xdr:rowOff>
    </xdr:from>
    <xdr:to>
      <xdr:col>67</xdr:col>
      <xdr:colOff>101600</xdr:colOff>
      <xdr:row>38</xdr:row>
      <xdr:rowOff>68976</xdr:rowOff>
    </xdr:to>
    <xdr:sp macro="" textlink="">
      <xdr:nvSpPr>
        <xdr:cNvPr id="533" name="楕円 532"/>
        <xdr:cNvSpPr/>
      </xdr:nvSpPr>
      <xdr:spPr>
        <a:xfrm>
          <a:off x="12763500" y="64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60103</xdr:rowOff>
    </xdr:from>
    <xdr:ext cx="469744" cy="259045"/>
    <xdr:sp macro="" textlink="">
      <xdr:nvSpPr>
        <xdr:cNvPr id="534" name="テキスト ボックス 533"/>
        <xdr:cNvSpPr txBox="1"/>
      </xdr:nvSpPr>
      <xdr:spPr>
        <a:xfrm>
          <a:off x="12579428" y="657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158628</xdr:rowOff>
    </xdr:from>
    <xdr:to>
      <xdr:col>85</xdr:col>
      <xdr:colOff>127000</xdr:colOff>
      <xdr:row>77</xdr:row>
      <xdr:rowOff>13156</xdr:rowOff>
    </xdr:to>
    <xdr:cxnSp macro="">
      <xdr:nvCxnSpPr>
        <xdr:cNvPr id="618" name="直線コネクタ 617"/>
        <xdr:cNvCxnSpPr/>
      </xdr:nvCxnSpPr>
      <xdr:spPr>
        <a:xfrm flipV="1">
          <a:off x="15481300" y="13188828"/>
          <a:ext cx="838200" cy="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157497</xdr:rowOff>
    </xdr:from>
    <xdr:ext cx="534377" cy="259045"/>
    <xdr:sp macro="" textlink="">
      <xdr:nvSpPr>
        <xdr:cNvPr id="619" name="公債費平均値テキスト"/>
        <xdr:cNvSpPr txBox="1"/>
      </xdr:nvSpPr>
      <xdr:spPr>
        <a:xfrm>
          <a:off x="16370300" y="1284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13156</xdr:rowOff>
    </xdr:from>
    <xdr:to>
      <xdr:col>81</xdr:col>
      <xdr:colOff>50800</xdr:colOff>
      <xdr:row>77</xdr:row>
      <xdr:rowOff>48946</xdr:rowOff>
    </xdr:to>
    <xdr:cxnSp macro="">
      <xdr:nvCxnSpPr>
        <xdr:cNvPr id="621" name="直線コネクタ 620"/>
        <xdr:cNvCxnSpPr/>
      </xdr:nvCxnSpPr>
      <xdr:spPr>
        <a:xfrm flipV="1">
          <a:off x="14592300" y="13214806"/>
          <a:ext cx="889000" cy="3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88685</xdr:rowOff>
    </xdr:from>
    <xdr:ext cx="534377" cy="259045"/>
    <xdr:sp macro="" textlink="">
      <xdr:nvSpPr>
        <xdr:cNvPr id="623" name="テキスト ボックス 622"/>
        <xdr:cNvSpPr txBox="1"/>
      </xdr:nvSpPr>
      <xdr:spPr>
        <a:xfrm>
          <a:off x="15214111" y="127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48946</xdr:rowOff>
    </xdr:from>
    <xdr:to>
      <xdr:col>76</xdr:col>
      <xdr:colOff>114300</xdr:colOff>
      <xdr:row>77</xdr:row>
      <xdr:rowOff>66749</xdr:rowOff>
    </xdr:to>
    <xdr:cxnSp macro="">
      <xdr:nvCxnSpPr>
        <xdr:cNvPr id="624" name="直線コネクタ 623"/>
        <xdr:cNvCxnSpPr/>
      </xdr:nvCxnSpPr>
      <xdr:spPr>
        <a:xfrm flipV="1">
          <a:off x="13703300" y="13250596"/>
          <a:ext cx="889000" cy="1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96778</xdr:rowOff>
    </xdr:from>
    <xdr:ext cx="534377" cy="259045"/>
    <xdr:sp macro="" textlink="">
      <xdr:nvSpPr>
        <xdr:cNvPr id="626" name="テキスト ボックス 625"/>
        <xdr:cNvSpPr txBox="1"/>
      </xdr:nvSpPr>
      <xdr:spPr>
        <a:xfrm>
          <a:off x="14325111" y="127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66749</xdr:rowOff>
    </xdr:from>
    <xdr:to>
      <xdr:col>71</xdr:col>
      <xdr:colOff>177800</xdr:colOff>
      <xdr:row>77</xdr:row>
      <xdr:rowOff>80831</xdr:rowOff>
    </xdr:to>
    <xdr:cxnSp macro="">
      <xdr:nvCxnSpPr>
        <xdr:cNvPr id="627" name="直線コネクタ 626"/>
        <xdr:cNvCxnSpPr/>
      </xdr:nvCxnSpPr>
      <xdr:spPr>
        <a:xfrm flipV="1">
          <a:off x="12814300" y="13268399"/>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50061</xdr:rowOff>
    </xdr:from>
    <xdr:ext cx="534377" cy="259045"/>
    <xdr:sp macro="" textlink="">
      <xdr:nvSpPr>
        <xdr:cNvPr id="629" name="テキスト ボックス 628"/>
        <xdr:cNvSpPr txBox="1"/>
      </xdr:nvSpPr>
      <xdr:spPr>
        <a:xfrm>
          <a:off x="13436111" y="12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29478</xdr:rowOff>
    </xdr:from>
    <xdr:ext cx="534377" cy="259045"/>
    <xdr:sp macro="" textlink="">
      <xdr:nvSpPr>
        <xdr:cNvPr id="631" name="テキスト ボックス 630"/>
        <xdr:cNvSpPr txBox="1"/>
      </xdr:nvSpPr>
      <xdr:spPr>
        <a:xfrm>
          <a:off x="12547111" y="1271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107828</xdr:rowOff>
    </xdr:from>
    <xdr:to>
      <xdr:col>85</xdr:col>
      <xdr:colOff>177800</xdr:colOff>
      <xdr:row>77</xdr:row>
      <xdr:rowOff>37978</xdr:rowOff>
    </xdr:to>
    <xdr:sp macro="" textlink="">
      <xdr:nvSpPr>
        <xdr:cNvPr id="637" name="楕円 636"/>
        <xdr:cNvSpPr/>
      </xdr:nvSpPr>
      <xdr:spPr>
        <a:xfrm>
          <a:off x="16268700" y="131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86255</xdr:rowOff>
    </xdr:from>
    <xdr:ext cx="534377" cy="259045"/>
    <xdr:sp macro="" textlink="">
      <xdr:nvSpPr>
        <xdr:cNvPr id="638" name="公債費該当値テキスト"/>
        <xdr:cNvSpPr txBox="1"/>
      </xdr:nvSpPr>
      <xdr:spPr>
        <a:xfrm>
          <a:off x="16370300" y="131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133806</xdr:rowOff>
    </xdr:from>
    <xdr:to>
      <xdr:col>81</xdr:col>
      <xdr:colOff>101600</xdr:colOff>
      <xdr:row>77</xdr:row>
      <xdr:rowOff>63956</xdr:rowOff>
    </xdr:to>
    <xdr:sp macro="" textlink="">
      <xdr:nvSpPr>
        <xdr:cNvPr id="639" name="楕円 638"/>
        <xdr:cNvSpPr/>
      </xdr:nvSpPr>
      <xdr:spPr>
        <a:xfrm>
          <a:off x="15430500" y="131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55083</xdr:rowOff>
    </xdr:from>
    <xdr:ext cx="534377" cy="259045"/>
    <xdr:sp macro="" textlink="">
      <xdr:nvSpPr>
        <xdr:cNvPr id="640" name="テキスト ボックス 639"/>
        <xdr:cNvSpPr txBox="1"/>
      </xdr:nvSpPr>
      <xdr:spPr>
        <a:xfrm>
          <a:off x="15214111" y="1325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169596</xdr:rowOff>
    </xdr:from>
    <xdr:to>
      <xdr:col>76</xdr:col>
      <xdr:colOff>165100</xdr:colOff>
      <xdr:row>77</xdr:row>
      <xdr:rowOff>99746</xdr:rowOff>
    </xdr:to>
    <xdr:sp macro="" textlink="">
      <xdr:nvSpPr>
        <xdr:cNvPr id="641" name="楕円 640"/>
        <xdr:cNvSpPr/>
      </xdr:nvSpPr>
      <xdr:spPr>
        <a:xfrm>
          <a:off x="14541500" y="131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90873</xdr:rowOff>
    </xdr:from>
    <xdr:ext cx="534377" cy="259045"/>
    <xdr:sp macro="" textlink="">
      <xdr:nvSpPr>
        <xdr:cNvPr id="642" name="テキスト ボックス 641"/>
        <xdr:cNvSpPr txBox="1"/>
      </xdr:nvSpPr>
      <xdr:spPr>
        <a:xfrm>
          <a:off x="14325111" y="132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15949</xdr:rowOff>
    </xdr:from>
    <xdr:to>
      <xdr:col>72</xdr:col>
      <xdr:colOff>38100</xdr:colOff>
      <xdr:row>77</xdr:row>
      <xdr:rowOff>117549</xdr:rowOff>
    </xdr:to>
    <xdr:sp macro="" textlink="">
      <xdr:nvSpPr>
        <xdr:cNvPr id="643" name="楕円 642"/>
        <xdr:cNvSpPr/>
      </xdr:nvSpPr>
      <xdr:spPr>
        <a:xfrm>
          <a:off x="13652500" y="1321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108676</xdr:rowOff>
    </xdr:from>
    <xdr:ext cx="534377" cy="259045"/>
    <xdr:sp macro="" textlink="">
      <xdr:nvSpPr>
        <xdr:cNvPr id="644" name="テキスト ボックス 643"/>
        <xdr:cNvSpPr txBox="1"/>
      </xdr:nvSpPr>
      <xdr:spPr>
        <a:xfrm>
          <a:off x="13436111" y="1331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30031</xdr:rowOff>
    </xdr:from>
    <xdr:to>
      <xdr:col>67</xdr:col>
      <xdr:colOff>101600</xdr:colOff>
      <xdr:row>77</xdr:row>
      <xdr:rowOff>131631</xdr:rowOff>
    </xdr:to>
    <xdr:sp macro="" textlink="">
      <xdr:nvSpPr>
        <xdr:cNvPr id="645" name="楕円 644"/>
        <xdr:cNvSpPr/>
      </xdr:nvSpPr>
      <xdr:spPr>
        <a:xfrm>
          <a:off x="12763500" y="1323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122758</xdr:rowOff>
    </xdr:from>
    <xdr:ext cx="534377" cy="259045"/>
    <xdr:sp macro="" textlink="">
      <xdr:nvSpPr>
        <xdr:cNvPr id="646" name="テキスト ボックス 645"/>
        <xdr:cNvSpPr txBox="1"/>
      </xdr:nvSpPr>
      <xdr:spPr>
        <a:xfrm>
          <a:off x="12547111" y="1332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57274</xdr:rowOff>
    </xdr:from>
    <xdr:to>
      <xdr:col>85</xdr:col>
      <xdr:colOff>127000</xdr:colOff>
      <xdr:row>99</xdr:row>
      <xdr:rowOff>70582</xdr:rowOff>
    </xdr:to>
    <xdr:cxnSp macro="">
      <xdr:nvCxnSpPr>
        <xdr:cNvPr id="677" name="直線コネクタ 676"/>
        <xdr:cNvCxnSpPr/>
      </xdr:nvCxnSpPr>
      <xdr:spPr>
        <a:xfrm flipV="1">
          <a:off x="15481300" y="17030824"/>
          <a:ext cx="8382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64621</xdr:rowOff>
    </xdr:from>
    <xdr:to>
      <xdr:col>81</xdr:col>
      <xdr:colOff>50800</xdr:colOff>
      <xdr:row>99</xdr:row>
      <xdr:rowOff>70582</xdr:rowOff>
    </xdr:to>
    <xdr:cxnSp macro="">
      <xdr:nvCxnSpPr>
        <xdr:cNvPr id="680" name="直線コネクタ 679"/>
        <xdr:cNvCxnSpPr/>
      </xdr:nvCxnSpPr>
      <xdr:spPr>
        <a:xfrm>
          <a:off x="14592300" y="17038171"/>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160360</xdr:rowOff>
    </xdr:from>
    <xdr:ext cx="534377" cy="259045"/>
    <xdr:sp macro="" textlink="">
      <xdr:nvSpPr>
        <xdr:cNvPr id="682" name="テキスト ボックス 681"/>
        <xdr:cNvSpPr txBox="1"/>
      </xdr:nvSpPr>
      <xdr:spPr>
        <a:xfrm>
          <a:off x="15214111" y="16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64621</xdr:rowOff>
    </xdr:from>
    <xdr:to>
      <xdr:col>76</xdr:col>
      <xdr:colOff>114300</xdr:colOff>
      <xdr:row>99</xdr:row>
      <xdr:rowOff>85260</xdr:rowOff>
    </xdr:to>
    <xdr:cxnSp macro="">
      <xdr:nvCxnSpPr>
        <xdr:cNvPr id="683" name="直線コネクタ 682"/>
        <xdr:cNvCxnSpPr/>
      </xdr:nvCxnSpPr>
      <xdr:spPr>
        <a:xfrm flipV="1">
          <a:off x="13703300" y="17038171"/>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150269</xdr:rowOff>
    </xdr:from>
    <xdr:ext cx="534377" cy="259045"/>
    <xdr:sp macro="" textlink="">
      <xdr:nvSpPr>
        <xdr:cNvPr id="685" name="テキスト ボックス 684"/>
        <xdr:cNvSpPr txBox="1"/>
      </xdr:nvSpPr>
      <xdr:spPr>
        <a:xfrm>
          <a:off x="14325111" y="1643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85260</xdr:rowOff>
    </xdr:from>
    <xdr:to>
      <xdr:col>71</xdr:col>
      <xdr:colOff>177800</xdr:colOff>
      <xdr:row>99</xdr:row>
      <xdr:rowOff>88264</xdr:rowOff>
    </xdr:to>
    <xdr:cxnSp macro="">
      <xdr:nvCxnSpPr>
        <xdr:cNvPr id="686" name="直線コネクタ 685"/>
        <xdr:cNvCxnSpPr/>
      </xdr:nvCxnSpPr>
      <xdr:spPr>
        <a:xfrm flipV="1">
          <a:off x="12814300" y="17058810"/>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153126</xdr:rowOff>
    </xdr:from>
    <xdr:ext cx="534377" cy="259045"/>
    <xdr:sp macro="" textlink="">
      <xdr:nvSpPr>
        <xdr:cNvPr id="688" name="テキスト ボックス 687"/>
        <xdr:cNvSpPr txBox="1"/>
      </xdr:nvSpPr>
      <xdr:spPr>
        <a:xfrm>
          <a:off x="13436111" y="1644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6474</xdr:rowOff>
    </xdr:from>
    <xdr:to>
      <xdr:col>85</xdr:col>
      <xdr:colOff>177800</xdr:colOff>
      <xdr:row>99</xdr:row>
      <xdr:rowOff>108074</xdr:rowOff>
    </xdr:to>
    <xdr:sp macro="" textlink="">
      <xdr:nvSpPr>
        <xdr:cNvPr id="696" name="楕円 695"/>
        <xdr:cNvSpPr/>
      </xdr:nvSpPr>
      <xdr:spPr>
        <a:xfrm>
          <a:off x="16268700" y="169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92851</xdr:rowOff>
    </xdr:from>
    <xdr:ext cx="469744" cy="259045"/>
    <xdr:sp macro="" textlink="">
      <xdr:nvSpPr>
        <xdr:cNvPr id="697" name="積立金該当値テキスト"/>
        <xdr:cNvSpPr txBox="1"/>
      </xdr:nvSpPr>
      <xdr:spPr>
        <a:xfrm>
          <a:off x="16370300" y="1689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19782</xdr:rowOff>
    </xdr:from>
    <xdr:to>
      <xdr:col>81</xdr:col>
      <xdr:colOff>101600</xdr:colOff>
      <xdr:row>99</xdr:row>
      <xdr:rowOff>121382</xdr:rowOff>
    </xdr:to>
    <xdr:sp macro="" textlink="">
      <xdr:nvSpPr>
        <xdr:cNvPr id="698" name="楕円 697"/>
        <xdr:cNvSpPr/>
      </xdr:nvSpPr>
      <xdr:spPr>
        <a:xfrm>
          <a:off x="15430500" y="169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112509</xdr:rowOff>
    </xdr:from>
    <xdr:ext cx="469744" cy="259045"/>
    <xdr:sp macro="" textlink="">
      <xdr:nvSpPr>
        <xdr:cNvPr id="699" name="テキスト ボックス 698"/>
        <xdr:cNvSpPr txBox="1"/>
      </xdr:nvSpPr>
      <xdr:spPr>
        <a:xfrm>
          <a:off x="15246428" y="1708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13821</xdr:rowOff>
    </xdr:from>
    <xdr:to>
      <xdr:col>76</xdr:col>
      <xdr:colOff>165100</xdr:colOff>
      <xdr:row>99</xdr:row>
      <xdr:rowOff>115421</xdr:rowOff>
    </xdr:to>
    <xdr:sp macro="" textlink="">
      <xdr:nvSpPr>
        <xdr:cNvPr id="700" name="楕円 699"/>
        <xdr:cNvSpPr/>
      </xdr:nvSpPr>
      <xdr:spPr>
        <a:xfrm>
          <a:off x="14541500" y="1698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106548</xdr:rowOff>
    </xdr:from>
    <xdr:ext cx="469744" cy="259045"/>
    <xdr:sp macro="" textlink="">
      <xdr:nvSpPr>
        <xdr:cNvPr id="701" name="テキスト ボックス 700"/>
        <xdr:cNvSpPr txBox="1"/>
      </xdr:nvSpPr>
      <xdr:spPr>
        <a:xfrm>
          <a:off x="14357428" y="170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34460</xdr:rowOff>
    </xdr:from>
    <xdr:to>
      <xdr:col>72</xdr:col>
      <xdr:colOff>38100</xdr:colOff>
      <xdr:row>99</xdr:row>
      <xdr:rowOff>136060</xdr:rowOff>
    </xdr:to>
    <xdr:sp macro="" textlink="">
      <xdr:nvSpPr>
        <xdr:cNvPr id="702" name="楕円 701"/>
        <xdr:cNvSpPr/>
      </xdr:nvSpPr>
      <xdr:spPr>
        <a:xfrm>
          <a:off x="13652500" y="1700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127187</xdr:rowOff>
    </xdr:from>
    <xdr:ext cx="378565" cy="259045"/>
    <xdr:sp macro="" textlink="">
      <xdr:nvSpPr>
        <xdr:cNvPr id="703" name="テキスト ボックス 702"/>
        <xdr:cNvSpPr txBox="1"/>
      </xdr:nvSpPr>
      <xdr:spPr>
        <a:xfrm>
          <a:off x="13514017" y="17100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37464</xdr:rowOff>
    </xdr:from>
    <xdr:to>
      <xdr:col>67</xdr:col>
      <xdr:colOff>101600</xdr:colOff>
      <xdr:row>99</xdr:row>
      <xdr:rowOff>139064</xdr:rowOff>
    </xdr:to>
    <xdr:sp macro="" textlink="">
      <xdr:nvSpPr>
        <xdr:cNvPr id="704" name="楕円 703"/>
        <xdr:cNvSpPr/>
      </xdr:nvSpPr>
      <xdr:spPr>
        <a:xfrm>
          <a:off x="12763500" y="1701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130191</xdr:rowOff>
    </xdr:from>
    <xdr:ext cx="378565" cy="259045"/>
    <xdr:sp macro="" textlink="">
      <xdr:nvSpPr>
        <xdr:cNvPr id="705" name="テキスト ボックス 704"/>
        <xdr:cNvSpPr txBox="1"/>
      </xdr:nvSpPr>
      <xdr:spPr>
        <a:xfrm>
          <a:off x="12625017" y="1710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98682</xdr:rowOff>
    </xdr:from>
    <xdr:to>
      <xdr:col>116</xdr:col>
      <xdr:colOff>63500</xdr:colOff>
      <xdr:row>39</xdr:row>
      <xdr:rowOff>98878</xdr:rowOff>
    </xdr:to>
    <xdr:cxnSp macro="">
      <xdr:nvCxnSpPr>
        <xdr:cNvPr id="736" name="直線コネクタ 735"/>
        <xdr:cNvCxnSpPr/>
      </xdr:nvCxnSpPr>
      <xdr:spPr>
        <a:xfrm>
          <a:off x="21323300" y="6785232"/>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98682</xdr:rowOff>
    </xdr:from>
    <xdr:to>
      <xdr:col>111</xdr:col>
      <xdr:colOff>177800</xdr:colOff>
      <xdr:row>39</xdr:row>
      <xdr:rowOff>98878</xdr:rowOff>
    </xdr:to>
    <xdr:cxnSp macro="">
      <xdr:nvCxnSpPr>
        <xdr:cNvPr id="739" name="直線コネクタ 738"/>
        <xdr:cNvCxnSpPr/>
      </xdr:nvCxnSpPr>
      <xdr:spPr>
        <a:xfrm flipV="1">
          <a:off x="20434300" y="678523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98291</xdr:rowOff>
    </xdr:from>
    <xdr:to>
      <xdr:col>107</xdr:col>
      <xdr:colOff>50800</xdr:colOff>
      <xdr:row>39</xdr:row>
      <xdr:rowOff>98878</xdr:rowOff>
    </xdr:to>
    <xdr:cxnSp macro="">
      <xdr:nvCxnSpPr>
        <xdr:cNvPr id="742" name="直線コネクタ 741"/>
        <xdr:cNvCxnSpPr/>
      </xdr:nvCxnSpPr>
      <xdr:spPr>
        <a:xfrm>
          <a:off x="19545300" y="6784841"/>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98291</xdr:rowOff>
    </xdr:from>
    <xdr:to>
      <xdr:col>102</xdr:col>
      <xdr:colOff>114300</xdr:colOff>
      <xdr:row>39</xdr:row>
      <xdr:rowOff>98878</xdr:rowOff>
    </xdr:to>
    <xdr:cxnSp macro="">
      <xdr:nvCxnSpPr>
        <xdr:cNvPr id="745" name="直線コネクタ 744"/>
        <xdr:cNvCxnSpPr/>
      </xdr:nvCxnSpPr>
      <xdr:spPr>
        <a:xfrm flipV="1">
          <a:off x="18656300" y="6784841"/>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47882</xdr:rowOff>
    </xdr:from>
    <xdr:to>
      <xdr:col>112</xdr:col>
      <xdr:colOff>38100</xdr:colOff>
      <xdr:row>39</xdr:row>
      <xdr:rowOff>149482</xdr:rowOff>
    </xdr:to>
    <xdr:sp macro="" textlink="">
      <xdr:nvSpPr>
        <xdr:cNvPr id="757" name="楕円 756"/>
        <xdr:cNvSpPr/>
      </xdr:nvSpPr>
      <xdr:spPr>
        <a:xfrm>
          <a:off x="21272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140609</xdr:rowOff>
    </xdr:from>
    <xdr:ext cx="249299" cy="259045"/>
    <xdr:sp macro="" textlink="">
      <xdr:nvSpPr>
        <xdr:cNvPr id="758" name="テキスト ボックス 757"/>
        <xdr:cNvSpPr txBox="1"/>
      </xdr:nvSpPr>
      <xdr:spPr>
        <a:xfrm>
          <a:off x="21198650" y="68271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47491</xdr:rowOff>
    </xdr:from>
    <xdr:to>
      <xdr:col>102</xdr:col>
      <xdr:colOff>165100</xdr:colOff>
      <xdr:row>39</xdr:row>
      <xdr:rowOff>149091</xdr:rowOff>
    </xdr:to>
    <xdr:sp macro="" textlink="">
      <xdr:nvSpPr>
        <xdr:cNvPr id="761" name="楕円 760"/>
        <xdr:cNvSpPr/>
      </xdr:nvSpPr>
      <xdr:spPr>
        <a:xfrm>
          <a:off x="19494500" y="67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140218</xdr:rowOff>
    </xdr:from>
    <xdr:ext cx="313932" cy="259045"/>
    <xdr:sp macro="" textlink="">
      <xdr:nvSpPr>
        <xdr:cNvPr id="762" name="テキスト ボックス 761"/>
        <xdr:cNvSpPr txBox="1"/>
      </xdr:nvSpPr>
      <xdr:spPr>
        <a:xfrm>
          <a:off x="19388333" y="6826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37173</xdr:rowOff>
    </xdr:from>
    <xdr:to>
      <xdr:col>116</xdr:col>
      <xdr:colOff>63500</xdr:colOff>
      <xdr:row>59</xdr:row>
      <xdr:rowOff>37287</xdr:rowOff>
    </xdr:to>
    <xdr:cxnSp macro="">
      <xdr:nvCxnSpPr>
        <xdr:cNvPr id="793" name="直線コネクタ 792"/>
        <xdr:cNvCxnSpPr/>
      </xdr:nvCxnSpPr>
      <xdr:spPr>
        <a:xfrm flipV="1">
          <a:off x="21323300" y="10152723"/>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37287</xdr:rowOff>
    </xdr:from>
    <xdr:to>
      <xdr:col>111</xdr:col>
      <xdr:colOff>177800</xdr:colOff>
      <xdr:row>59</xdr:row>
      <xdr:rowOff>37478</xdr:rowOff>
    </xdr:to>
    <xdr:cxnSp macro="">
      <xdr:nvCxnSpPr>
        <xdr:cNvPr id="796" name="直線コネクタ 795"/>
        <xdr:cNvCxnSpPr/>
      </xdr:nvCxnSpPr>
      <xdr:spPr>
        <a:xfrm flipV="1">
          <a:off x="20434300" y="1015283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37478</xdr:rowOff>
    </xdr:from>
    <xdr:to>
      <xdr:col>107</xdr:col>
      <xdr:colOff>50800</xdr:colOff>
      <xdr:row>59</xdr:row>
      <xdr:rowOff>37592</xdr:rowOff>
    </xdr:to>
    <xdr:cxnSp macro="">
      <xdr:nvCxnSpPr>
        <xdr:cNvPr id="799" name="直線コネクタ 798"/>
        <xdr:cNvCxnSpPr/>
      </xdr:nvCxnSpPr>
      <xdr:spPr>
        <a:xfrm flipV="1">
          <a:off x="19545300" y="1015302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37592</xdr:rowOff>
    </xdr:from>
    <xdr:to>
      <xdr:col>102</xdr:col>
      <xdr:colOff>114300</xdr:colOff>
      <xdr:row>59</xdr:row>
      <xdr:rowOff>37668</xdr:rowOff>
    </xdr:to>
    <xdr:cxnSp macro="">
      <xdr:nvCxnSpPr>
        <xdr:cNvPr id="802" name="直線コネクタ 801"/>
        <xdr:cNvCxnSpPr/>
      </xdr:nvCxnSpPr>
      <xdr:spPr>
        <a:xfrm flipV="1">
          <a:off x="18656300" y="1015314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157823</xdr:rowOff>
    </xdr:from>
    <xdr:to>
      <xdr:col>116</xdr:col>
      <xdr:colOff>114300</xdr:colOff>
      <xdr:row>59</xdr:row>
      <xdr:rowOff>87973</xdr:rowOff>
    </xdr:to>
    <xdr:sp macro="" textlink="">
      <xdr:nvSpPr>
        <xdr:cNvPr id="812" name="楕円 811"/>
        <xdr:cNvSpPr/>
      </xdr:nvSpPr>
      <xdr:spPr>
        <a:xfrm>
          <a:off x="221107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72750</xdr:rowOff>
    </xdr:from>
    <xdr:ext cx="378565" cy="259045"/>
    <xdr:sp macro="" textlink="">
      <xdr:nvSpPr>
        <xdr:cNvPr id="813" name="貸付金該当値テキスト"/>
        <xdr:cNvSpPr txBox="1"/>
      </xdr:nvSpPr>
      <xdr:spPr>
        <a:xfrm>
          <a:off x="22212300" y="1001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157937</xdr:rowOff>
    </xdr:from>
    <xdr:to>
      <xdr:col>112</xdr:col>
      <xdr:colOff>38100</xdr:colOff>
      <xdr:row>59</xdr:row>
      <xdr:rowOff>88087</xdr:rowOff>
    </xdr:to>
    <xdr:sp macro="" textlink="">
      <xdr:nvSpPr>
        <xdr:cNvPr id="814" name="楕円 813"/>
        <xdr:cNvSpPr/>
      </xdr:nvSpPr>
      <xdr:spPr>
        <a:xfrm>
          <a:off x="21272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79214</xdr:rowOff>
    </xdr:from>
    <xdr:ext cx="378565" cy="259045"/>
    <xdr:sp macro="" textlink="">
      <xdr:nvSpPr>
        <xdr:cNvPr id="815" name="テキスト ボックス 814"/>
        <xdr:cNvSpPr txBox="1"/>
      </xdr:nvSpPr>
      <xdr:spPr>
        <a:xfrm>
          <a:off x="21134017" y="10194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158128</xdr:rowOff>
    </xdr:from>
    <xdr:to>
      <xdr:col>107</xdr:col>
      <xdr:colOff>101600</xdr:colOff>
      <xdr:row>59</xdr:row>
      <xdr:rowOff>88278</xdr:rowOff>
    </xdr:to>
    <xdr:sp macro="" textlink="">
      <xdr:nvSpPr>
        <xdr:cNvPr id="816" name="楕円 815"/>
        <xdr:cNvSpPr/>
      </xdr:nvSpPr>
      <xdr:spPr>
        <a:xfrm>
          <a:off x="20383500" y="101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79405</xdr:rowOff>
    </xdr:from>
    <xdr:ext cx="378565" cy="259045"/>
    <xdr:sp macro="" textlink="">
      <xdr:nvSpPr>
        <xdr:cNvPr id="817" name="テキスト ボックス 816"/>
        <xdr:cNvSpPr txBox="1"/>
      </xdr:nvSpPr>
      <xdr:spPr>
        <a:xfrm>
          <a:off x="20245017" y="1019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158242</xdr:rowOff>
    </xdr:from>
    <xdr:to>
      <xdr:col>102</xdr:col>
      <xdr:colOff>165100</xdr:colOff>
      <xdr:row>59</xdr:row>
      <xdr:rowOff>88392</xdr:rowOff>
    </xdr:to>
    <xdr:sp macro="" textlink="">
      <xdr:nvSpPr>
        <xdr:cNvPr id="818" name="楕円 817"/>
        <xdr:cNvSpPr/>
      </xdr:nvSpPr>
      <xdr:spPr>
        <a:xfrm>
          <a:off x="194945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79519</xdr:rowOff>
    </xdr:from>
    <xdr:ext cx="378565" cy="259045"/>
    <xdr:sp macro="" textlink="">
      <xdr:nvSpPr>
        <xdr:cNvPr id="819" name="テキスト ボックス 818"/>
        <xdr:cNvSpPr txBox="1"/>
      </xdr:nvSpPr>
      <xdr:spPr>
        <a:xfrm>
          <a:off x="19356017" y="10195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158318</xdr:rowOff>
    </xdr:from>
    <xdr:to>
      <xdr:col>98</xdr:col>
      <xdr:colOff>38100</xdr:colOff>
      <xdr:row>59</xdr:row>
      <xdr:rowOff>88468</xdr:rowOff>
    </xdr:to>
    <xdr:sp macro="" textlink="">
      <xdr:nvSpPr>
        <xdr:cNvPr id="820" name="楕円 819"/>
        <xdr:cNvSpPr/>
      </xdr:nvSpPr>
      <xdr:spPr>
        <a:xfrm>
          <a:off x="18605500" y="101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79595</xdr:rowOff>
    </xdr:from>
    <xdr:ext cx="378565" cy="259045"/>
    <xdr:sp macro="" textlink="">
      <xdr:nvSpPr>
        <xdr:cNvPr id="821" name="テキスト ボックス 820"/>
        <xdr:cNvSpPr txBox="1"/>
      </xdr:nvSpPr>
      <xdr:spPr>
        <a:xfrm>
          <a:off x="18467017" y="1019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100887</xdr:rowOff>
    </xdr:from>
    <xdr:to>
      <xdr:col>116</xdr:col>
      <xdr:colOff>63500</xdr:colOff>
      <xdr:row>76</xdr:row>
      <xdr:rowOff>112725</xdr:rowOff>
    </xdr:to>
    <xdr:cxnSp macro="">
      <xdr:nvCxnSpPr>
        <xdr:cNvPr id="853" name="直線コネクタ 852"/>
        <xdr:cNvCxnSpPr/>
      </xdr:nvCxnSpPr>
      <xdr:spPr>
        <a:xfrm flipV="1">
          <a:off x="21323300" y="13131087"/>
          <a:ext cx="8382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134082</xdr:rowOff>
    </xdr:from>
    <xdr:ext cx="534377" cy="259045"/>
    <xdr:sp macro="" textlink="">
      <xdr:nvSpPr>
        <xdr:cNvPr id="854" name="繰出金平均値テキスト"/>
        <xdr:cNvSpPr txBox="1"/>
      </xdr:nvSpPr>
      <xdr:spPr>
        <a:xfrm>
          <a:off x="22212300" y="12821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106831</xdr:rowOff>
    </xdr:from>
    <xdr:to>
      <xdr:col>111</xdr:col>
      <xdr:colOff>177800</xdr:colOff>
      <xdr:row>76</xdr:row>
      <xdr:rowOff>112725</xdr:rowOff>
    </xdr:to>
    <xdr:cxnSp macro="">
      <xdr:nvCxnSpPr>
        <xdr:cNvPr id="856" name="直線コネクタ 855"/>
        <xdr:cNvCxnSpPr/>
      </xdr:nvCxnSpPr>
      <xdr:spPr>
        <a:xfrm>
          <a:off x="20434300" y="13137031"/>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106831</xdr:rowOff>
    </xdr:from>
    <xdr:to>
      <xdr:col>107</xdr:col>
      <xdr:colOff>50800</xdr:colOff>
      <xdr:row>76</xdr:row>
      <xdr:rowOff>148844</xdr:rowOff>
    </xdr:to>
    <xdr:cxnSp macro="">
      <xdr:nvCxnSpPr>
        <xdr:cNvPr id="859" name="直線コネクタ 858"/>
        <xdr:cNvCxnSpPr/>
      </xdr:nvCxnSpPr>
      <xdr:spPr>
        <a:xfrm flipV="1">
          <a:off x="19545300" y="13137031"/>
          <a:ext cx="889000" cy="4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40700</xdr:rowOff>
    </xdr:from>
    <xdr:to>
      <xdr:col>102</xdr:col>
      <xdr:colOff>114300</xdr:colOff>
      <xdr:row>76</xdr:row>
      <xdr:rowOff>148844</xdr:rowOff>
    </xdr:to>
    <xdr:cxnSp macro="">
      <xdr:nvCxnSpPr>
        <xdr:cNvPr id="862" name="直線コネクタ 861"/>
        <xdr:cNvCxnSpPr/>
      </xdr:nvCxnSpPr>
      <xdr:spPr>
        <a:xfrm>
          <a:off x="18656300" y="13070900"/>
          <a:ext cx="889000" cy="10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95885</xdr:rowOff>
    </xdr:from>
    <xdr:ext cx="534377" cy="259045"/>
    <xdr:sp macro="" textlink="">
      <xdr:nvSpPr>
        <xdr:cNvPr id="866" name="テキスト ボックス 865"/>
        <xdr:cNvSpPr txBox="1"/>
      </xdr:nvSpPr>
      <xdr:spPr>
        <a:xfrm>
          <a:off x="18389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50087</xdr:rowOff>
    </xdr:from>
    <xdr:to>
      <xdr:col>116</xdr:col>
      <xdr:colOff>114300</xdr:colOff>
      <xdr:row>76</xdr:row>
      <xdr:rowOff>151687</xdr:rowOff>
    </xdr:to>
    <xdr:sp macro="" textlink="">
      <xdr:nvSpPr>
        <xdr:cNvPr id="872" name="楕円 871"/>
        <xdr:cNvSpPr/>
      </xdr:nvSpPr>
      <xdr:spPr>
        <a:xfrm>
          <a:off x="22110700" y="130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28514</xdr:rowOff>
    </xdr:from>
    <xdr:ext cx="534377" cy="259045"/>
    <xdr:sp macro="" textlink="">
      <xdr:nvSpPr>
        <xdr:cNvPr id="873" name="繰出金該当値テキスト"/>
        <xdr:cNvSpPr txBox="1"/>
      </xdr:nvSpPr>
      <xdr:spPr>
        <a:xfrm>
          <a:off x="22212300" y="1305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61925</xdr:rowOff>
    </xdr:from>
    <xdr:to>
      <xdr:col>112</xdr:col>
      <xdr:colOff>38100</xdr:colOff>
      <xdr:row>76</xdr:row>
      <xdr:rowOff>163525</xdr:rowOff>
    </xdr:to>
    <xdr:sp macro="" textlink="">
      <xdr:nvSpPr>
        <xdr:cNvPr id="874" name="楕円 873"/>
        <xdr:cNvSpPr/>
      </xdr:nvSpPr>
      <xdr:spPr>
        <a:xfrm>
          <a:off x="21272500" y="130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154652</xdr:rowOff>
    </xdr:from>
    <xdr:ext cx="534377" cy="259045"/>
    <xdr:sp macro="" textlink="">
      <xdr:nvSpPr>
        <xdr:cNvPr id="875" name="テキスト ボックス 874"/>
        <xdr:cNvSpPr txBox="1"/>
      </xdr:nvSpPr>
      <xdr:spPr>
        <a:xfrm>
          <a:off x="21056111" y="1318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56031</xdr:rowOff>
    </xdr:from>
    <xdr:to>
      <xdr:col>107</xdr:col>
      <xdr:colOff>101600</xdr:colOff>
      <xdr:row>76</xdr:row>
      <xdr:rowOff>157631</xdr:rowOff>
    </xdr:to>
    <xdr:sp macro="" textlink="">
      <xdr:nvSpPr>
        <xdr:cNvPr id="876" name="楕円 875"/>
        <xdr:cNvSpPr/>
      </xdr:nvSpPr>
      <xdr:spPr>
        <a:xfrm>
          <a:off x="20383500" y="130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148758</xdr:rowOff>
    </xdr:from>
    <xdr:ext cx="534377" cy="259045"/>
    <xdr:sp macro="" textlink="">
      <xdr:nvSpPr>
        <xdr:cNvPr id="877" name="テキスト ボックス 876"/>
        <xdr:cNvSpPr txBox="1"/>
      </xdr:nvSpPr>
      <xdr:spPr>
        <a:xfrm>
          <a:off x="20167111" y="131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98044</xdr:rowOff>
    </xdr:from>
    <xdr:to>
      <xdr:col>102</xdr:col>
      <xdr:colOff>165100</xdr:colOff>
      <xdr:row>77</xdr:row>
      <xdr:rowOff>28194</xdr:rowOff>
    </xdr:to>
    <xdr:sp macro="" textlink="">
      <xdr:nvSpPr>
        <xdr:cNvPr id="878" name="楕円 877"/>
        <xdr:cNvSpPr/>
      </xdr:nvSpPr>
      <xdr:spPr>
        <a:xfrm>
          <a:off x="19494500" y="131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19321</xdr:rowOff>
    </xdr:from>
    <xdr:ext cx="534377" cy="259045"/>
    <xdr:sp macro="" textlink="">
      <xdr:nvSpPr>
        <xdr:cNvPr id="879" name="テキスト ボックス 878"/>
        <xdr:cNvSpPr txBox="1"/>
      </xdr:nvSpPr>
      <xdr:spPr>
        <a:xfrm>
          <a:off x="19278111" y="1322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161350</xdr:rowOff>
    </xdr:from>
    <xdr:to>
      <xdr:col>98</xdr:col>
      <xdr:colOff>38100</xdr:colOff>
      <xdr:row>76</xdr:row>
      <xdr:rowOff>91500</xdr:rowOff>
    </xdr:to>
    <xdr:sp macro="" textlink="">
      <xdr:nvSpPr>
        <xdr:cNvPr id="880" name="楕円 879"/>
        <xdr:cNvSpPr/>
      </xdr:nvSpPr>
      <xdr:spPr>
        <a:xfrm>
          <a:off x="18605500" y="130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108027</xdr:rowOff>
    </xdr:from>
    <xdr:ext cx="534377" cy="259045"/>
    <xdr:sp macro="" textlink="">
      <xdr:nvSpPr>
        <xdr:cNvPr id="881" name="テキスト ボックス 880"/>
        <xdr:cNvSpPr txBox="1"/>
      </xdr:nvSpPr>
      <xdr:spPr>
        <a:xfrm>
          <a:off x="18389111" y="1279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人件費は、臨時職員を一般職非常勤職員としたこと等により類似団体平均を上回って推移しているが、人件費以外は概ね下回って推移している。</a:t>
          </a:r>
          <a:endParaRPr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年度に大きく増加した普通建設事業費</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うち新規整備</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については、美浦村地域交流館建築事業が完了したため、前年度を大きく下回り、住民一人当たりのコストが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2,406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a:t>
          </a: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公債費は、類似団体平均を下回って推移しているが、昨年度と比較して</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％伸びており、今後も公共施設の耐震改修事業、美浦村地域交流館建築事業債及び臨時財政対策債の元金償還開始等により、公債費の増加が見込まれるため、起債事業の抑制に努める必要がある。</a:t>
          </a: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なお、人件費については、平成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年度に策定した定員適正化計画の目標値は達成しているものの、高い水準にあるため、一般職非常勤職員の整理縮小を図るとともに、民間委託等により抑制に努める。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15,687
15,388
66.61
5,660,329
5,454,835
205,494
4,123,507
7,263,230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126964</xdr:rowOff>
    </xdr:from>
    <xdr:to>
      <xdr:col>24</xdr:col>
      <xdr:colOff>63500</xdr:colOff>
      <xdr:row>32</xdr:row>
      <xdr:rowOff>74059</xdr:rowOff>
    </xdr:to>
    <xdr:cxnSp macro="">
      <xdr:nvCxnSpPr>
        <xdr:cNvPr id="63" name="直線コネクタ 62"/>
        <xdr:cNvCxnSpPr/>
      </xdr:nvCxnSpPr>
      <xdr:spPr>
        <a:xfrm flipV="1">
          <a:off x="3797300" y="5441914"/>
          <a:ext cx="838200" cy="1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154848</xdr:rowOff>
    </xdr:from>
    <xdr:ext cx="469744" cy="259045"/>
    <xdr:sp macro="" textlink="">
      <xdr:nvSpPr>
        <xdr:cNvPr id="64" name="議会費平均値テキスト"/>
        <xdr:cNvSpPr txBox="1"/>
      </xdr:nvSpPr>
      <xdr:spPr>
        <a:xfrm>
          <a:off x="4686300" y="581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121412</xdr:rowOff>
    </xdr:from>
    <xdr:to>
      <xdr:col>19</xdr:col>
      <xdr:colOff>177800</xdr:colOff>
      <xdr:row>32</xdr:row>
      <xdr:rowOff>74059</xdr:rowOff>
    </xdr:to>
    <xdr:cxnSp macro="">
      <xdr:nvCxnSpPr>
        <xdr:cNvPr id="66" name="直線コネクタ 65"/>
        <xdr:cNvCxnSpPr/>
      </xdr:nvCxnSpPr>
      <xdr:spPr>
        <a:xfrm>
          <a:off x="2908300" y="5436362"/>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102923</xdr:rowOff>
    </xdr:from>
    <xdr:ext cx="469744" cy="259045"/>
    <xdr:sp macro="" textlink="">
      <xdr:nvSpPr>
        <xdr:cNvPr id="68" name="テキスト ボックス 67"/>
        <xdr:cNvSpPr txBox="1"/>
      </xdr:nvSpPr>
      <xdr:spPr>
        <a:xfrm>
          <a:off x="3562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121412</xdr:rowOff>
    </xdr:from>
    <xdr:to>
      <xdr:col>15</xdr:col>
      <xdr:colOff>50800</xdr:colOff>
      <xdr:row>32</xdr:row>
      <xdr:rowOff>80264</xdr:rowOff>
    </xdr:to>
    <xdr:cxnSp macro="">
      <xdr:nvCxnSpPr>
        <xdr:cNvPr id="69" name="直線コネクタ 68"/>
        <xdr:cNvCxnSpPr/>
      </xdr:nvCxnSpPr>
      <xdr:spPr>
        <a:xfrm flipV="1">
          <a:off x="2019300" y="543636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110434</xdr:rowOff>
    </xdr:from>
    <xdr:ext cx="469744" cy="259045"/>
    <xdr:sp macro="" textlink="">
      <xdr:nvSpPr>
        <xdr:cNvPr id="71" name="テキスト ボックス 70"/>
        <xdr:cNvSpPr txBox="1"/>
      </xdr:nvSpPr>
      <xdr:spPr>
        <a:xfrm>
          <a:off x="2673428"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80264</xdr:rowOff>
    </xdr:from>
    <xdr:to>
      <xdr:col>10</xdr:col>
      <xdr:colOff>114300</xdr:colOff>
      <xdr:row>32</xdr:row>
      <xdr:rowOff>128596</xdr:rowOff>
    </xdr:to>
    <xdr:cxnSp macro="">
      <xdr:nvCxnSpPr>
        <xdr:cNvPr id="72" name="直線コネクタ 71"/>
        <xdr:cNvCxnSpPr/>
      </xdr:nvCxnSpPr>
      <xdr:spPr>
        <a:xfrm flipV="1">
          <a:off x="1130300" y="5566664"/>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28138</xdr:rowOff>
    </xdr:from>
    <xdr:ext cx="469744" cy="259045"/>
    <xdr:sp macro="" textlink="">
      <xdr:nvSpPr>
        <xdr:cNvPr id="74" name="テキスト ボックス 73"/>
        <xdr:cNvSpPr txBox="1"/>
      </xdr:nvSpPr>
      <xdr:spPr>
        <a:xfrm>
          <a:off x="1784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76164</xdr:rowOff>
    </xdr:from>
    <xdr:to>
      <xdr:col>24</xdr:col>
      <xdr:colOff>114300</xdr:colOff>
      <xdr:row>32</xdr:row>
      <xdr:rowOff>6314</xdr:rowOff>
    </xdr:to>
    <xdr:sp macro="" textlink="">
      <xdr:nvSpPr>
        <xdr:cNvPr id="82" name="楕円 81"/>
        <xdr:cNvSpPr/>
      </xdr:nvSpPr>
      <xdr:spPr>
        <a:xfrm>
          <a:off x="4584700" y="53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99041</xdr:rowOff>
    </xdr:from>
    <xdr:ext cx="469744" cy="259045"/>
    <xdr:sp macro="" textlink="">
      <xdr:nvSpPr>
        <xdr:cNvPr id="83" name="議会費該当値テキスト"/>
        <xdr:cNvSpPr txBox="1"/>
      </xdr:nvSpPr>
      <xdr:spPr>
        <a:xfrm>
          <a:off x="4686300" y="524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23259</xdr:rowOff>
    </xdr:from>
    <xdr:to>
      <xdr:col>20</xdr:col>
      <xdr:colOff>38100</xdr:colOff>
      <xdr:row>32</xdr:row>
      <xdr:rowOff>124859</xdr:rowOff>
    </xdr:to>
    <xdr:sp macro="" textlink="">
      <xdr:nvSpPr>
        <xdr:cNvPr id="84" name="楕円 83"/>
        <xdr:cNvSpPr/>
      </xdr:nvSpPr>
      <xdr:spPr>
        <a:xfrm>
          <a:off x="3746500" y="55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141386</xdr:rowOff>
    </xdr:from>
    <xdr:ext cx="469744" cy="259045"/>
    <xdr:sp macro="" textlink="">
      <xdr:nvSpPr>
        <xdr:cNvPr id="85" name="テキスト ボックス 84"/>
        <xdr:cNvSpPr txBox="1"/>
      </xdr:nvSpPr>
      <xdr:spPr>
        <a:xfrm>
          <a:off x="3562428" y="528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70612</xdr:rowOff>
    </xdr:from>
    <xdr:to>
      <xdr:col>15</xdr:col>
      <xdr:colOff>101600</xdr:colOff>
      <xdr:row>32</xdr:row>
      <xdr:rowOff>762</xdr:rowOff>
    </xdr:to>
    <xdr:sp macro="" textlink="">
      <xdr:nvSpPr>
        <xdr:cNvPr id="86" name="楕円 85"/>
        <xdr:cNvSpPr/>
      </xdr:nvSpPr>
      <xdr:spPr>
        <a:xfrm>
          <a:off x="2857500" y="538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17289</xdr:rowOff>
    </xdr:from>
    <xdr:ext cx="469744" cy="259045"/>
    <xdr:sp macro="" textlink="">
      <xdr:nvSpPr>
        <xdr:cNvPr id="87" name="テキスト ボックス 86"/>
        <xdr:cNvSpPr txBox="1"/>
      </xdr:nvSpPr>
      <xdr:spPr>
        <a:xfrm>
          <a:off x="2673428" y="516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29464</xdr:rowOff>
    </xdr:from>
    <xdr:to>
      <xdr:col>10</xdr:col>
      <xdr:colOff>165100</xdr:colOff>
      <xdr:row>32</xdr:row>
      <xdr:rowOff>131064</xdr:rowOff>
    </xdr:to>
    <xdr:sp macro="" textlink="">
      <xdr:nvSpPr>
        <xdr:cNvPr id="88" name="楕円 87"/>
        <xdr:cNvSpPr/>
      </xdr:nvSpPr>
      <xdr:spPr>
        <a:xfrm>
          <a:off x="1968500" y="551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147591</xdr:rowOff>
    </xdr:from>
    <xdr:ext cx="469744" cy="259045"/>
    <xdr:sp macro="" textlink="">
      <xdr:nvSpPr>
        <xdr:cNvPr id="89" name="テキスト ボックス 88"/>
        <xdr:cNvSpPr txBox="1"/>
      </xdr:nvSpPr>
      <xdr:spPr>
        <a:xfrm>
          <a:off x="1784428" y="529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77796</xdr:rowOff>
    </xdr:from>
    <xdr:to>
      <xdr:col>6</xdr:col>
      <xdr:colOff>38100</xdr:colOff>
      <xdr:row>33</xdr:row>
      <xdr:rowOff>7946</xdr:rowOff>
    </xdr:to>
    <xdr:sp macro="" textlink="">
      <xdr:nvSpPr>
        <xdr:cNvPr id="90" name="楕円 89"/>
        <xdr:cNvSpPr/>
      </xdr:nvSpPr>
      <xdr:spPr>
        <a:xfrm>
          <a:off x="1079500" y="556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24473</xdr:rowOff>
    </xdr:from>
    <xdr:ext cx="469744" cy="259045"/>
    <xdr:sp macro="" textlink="">
      <xdr:nvSpPr>
        <xdr:cNvPr id="91" name="テキスト ボックス 90"/>
        <xdr:cNvSpPr txBox="1"/>
      </xdr:nvSpPr>
      <xdr:spPr>
        <a:xfrm>
          <a:off x="895428" y="533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155504</xdr:rowOff>
    </xdr:from>
    <xdr:to>
      <xdr:col>24</xdr:col>
      <xdr:colOff>63500</xdr:colOff>
      <xdr:row>57</xdr:row>
      <xdr:rowOff>32540</xdr:rowOff>
    </xdr:to>
    <xdr:cxnSp macro="">
      <xdr:nvCxnSpPr>
        <xdr:cNvPr id="120" name="直線コネクタ 119"/>
        <xdr:cNvCxnSpPr/>
      </xdr:nvCxnSpPr>
      <xdr:spPr>
        <a:xfrm>
          <a:off x="3797300" y="9756704"/>
          <a:ext cx="8382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61252</xdr:rowOff>
    </xdr:from>
    <xdr:to>
      <xdr:col>19</xdr:col>
      <xdr:colOff>177800</xdr:colOff>
      <xdr:row>56</xdr:row>
      <xdr:rowOff>155504</xdr:rowOff>
    </xdr:to>
    <xdr:cxnSp macro="">
      <xdr:nvCxnSpPr>
        <xdr:cNvPr id="123" name="直線コネクタ 122"/>
        <xdr:cNvCxnSpPr/>
      </xdr:nvCxnSpPr>
      <xdr:spPr>
        <a:xfrm>
          <a:off x="2908300" y="9662452"/>
          <a:ext cx="889000" cy="9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6666</xdr:rowOff>
    </xdr:from>
    <xdr:ext cx="534377" cy="259045"/>
    <xdr:sp macro="" textlink="">
      <xdr:nvSpPr>
        <xdr:cNvPr id="125" name="テキスト ボックス 124"/>
        <xdr:cNvSpPr txBox="1"/>
      </xdr:nvSpPr>
      <xdr:spPr>
        <a:xfrm>
          <a:off x="3530111" y="92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61252</xdr:rowOff>
    </xdr:from>
    <xdr:to>
      <xdr:col>15</xdr:col>
      <xdr:colOff>50800</xdr:colOff>
      <xdr:row>57</xdr:row>
      <xdr:rowOff>51224</xdr:rowOff>
    </xdr:to>
    <xdr:cxnSp macro="">
      <xdr:nvCxnSpPr>
        <xdr:cNvPr id="126" name="直線コネクタ 125"/>
        <xdr:cNvCxnSpPr/>
      </xdr:nvCxnSpPr>
      <xdr:spPr>
        <a:xfrm flipV="1">
          <a:off x="2019300" y="9662452"/>
          <a:ext cx="889000" cy="16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19461</xdr:rowOff>
    </xdr:from>
    <xdr:ext cx="534377" cy="259045"/>
    <xdr:sp macro="" textlink="">
      <xdr:nvSpPr>
        <xdr:cNvPr id="128" name="テキスト ボックス 127"/>
        <xdr:cNvSpPr txBox="1"/>
      </xdr:nvSpPr>
      <xdr:spPr>
        <a:xfrm>
          <a:off x="2641111" y="92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110729</xdr:rowOff>
    </xdr:from>
    <xdr:to>
      <xdr:col>10</xdr:col>
      <xdr:colOff>114300</xdr:colOff>
      <xdr:row>57</xdr:row>
      <xdr:rowOff>51224</xdr:rowOff>
    </xdr:to>
    <xdr:cxnSp macro="">
      <xdr:nvCxnSpPr>
        <xdr:cNvPr id="129" name="直線コネクタ 128"/>
        <xdr:cNvCxnSpPr/>
      </xdr:nvCxnSpPr>
      <xdr:spPr>
        <a:xfrm>
          <a:off x="1130300" y="9711929"/>
          <a:ext cx="889000" cy="1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23613</xdr:rowOff>
    </xdr:from>
    <xdr:ext cx="534377" cy="259045"/>
    <xdr:sp macro="" textlink="">
      <xdr:nvSpPr>
        <xdr:cNvPr id="131" name="テキスト ボックス 130"/>
        <xdr:cNvSpPr txBox="1"/>
      </xdr:nvSpPr>
      <xdr:spPr>
        <a:xfrm>
          <a:off x="1752111" y="92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153190</xdr:rowOff>
    </xdr:from>
    <xdr:to>
      <xdr:col>24</xdr:col>
      <xdr:colOff>114300</xdr:colOff>
      <xdr:row>57</xdr:row>
      <xdr:rowOff>83340</xdr:rowOff>
    </xdr:to>
    <xdr:sp macro="" textlink="">
      <xdr:nvSpPr>
        <xdr:cNvPr id="139" name="楕円 138"/>
        <xdr:cNvSpPr/>
      </xdr:nvSpPr>
      <xdr:spPr>
        <a:xfrm>
          <a:off x="4584700" y="975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68117</xdr:rowOff>
    </xdr:from>
    <xdr:ext cx="534377" cy="259045"/>
    <xdr:sp macro="" textlink="">
      <xdr:nvSpPr>
        <xdr:cNvPr id="140" name="総務費該当値テキスト"/>
        <xdr:cNvSpPr txBox="1"/>
      </xdr:nvSpPr>
      <xdr:spPr>
        <a:xfrm>
          <a:off x="4686300" y="966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104704</xdr:rowOff>
    </xdr:from>
    <xdr:to>
      <xdr:col>20</xdr:col>
      <xdr:colOff>38100</xdr:colOff>
      <xdr:row>57</xdr:row>
      <xdr:rowOff>34854</xdr:rowOff>
    </xdr:to>
    <xdr:sp macro="" textlink="">
      <xdr:nvSpPr>
        <xdr:cNvPr id="141" name="楕円 140"/>
        <xdr:cNvSpPr/>
      </xdr:nvSpPr>
      <xdr:spPr>
        <a:xfrm>
          <a:off x="3746500" y="970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25981</xdr:rowOff>
    </xdr:from>
    <xdr:ext cx="534377" cy="259045"/>
    <xdr:sp macro="" textlink="">
      <xdr:nvSpPr>
        <xdr:cNvPr id="142" name="テキスト ボックス 141"/>
        <xdr:cNvSpPr txBox="1"/>
      </xdr:nvSpPr>
      <xdr:spPr>
        <a:xfrm>
          <a:off x="3530111" y="979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10452</xdr:rowOff>
    </xdr:from>
    <xdr:to>
      <xdr:col>15</xdr:col>
      <xdr:colOff>101600</xdr:colOff>
      <xdr:row>56</xdr:row>
      <xdr:rowOff>112052</xdr:rowOff>
    </xdr:to>
    <xdr:sp macro="" textlink="">
      <xdr:nvSpPr>
        <xdr:cNvPr id="143" name="楕円 142"/>
        <xdr:cNvSpPr/>
      </xdr:nvSpPr>
      <xdr:spPr>
        <a:xfrm>
          <a:off x="2857500" y="9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103179</xdr:rowOff>
    </xdr:from>
    <xdr:ext cx="534377" cy="259045"/>
    <xdr:sp macro="" textlink="">
      <xdr:nvSpPr>
        <xdr:cNvPr id="144" name="テキスト ボックス 143"/>
        <xdr:cNvSpPr txBox="1"/>
      </xdr:nvSpPr>
      <xdr:spPr>
        <a:xfrm>
          <a:off x="2641111" y="97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424</xdr:rowOff>
    </xdr:from>
    <xdr:to>
      <xdr:col>10</xdr:col>
      <xdr:colOff>165100</xdr:colOff>
      <xdr:row>57</xdr:row>
      <xdr:rowOff>102024</xdr:rowOff>
    </xdr:to>
    <xdr:sp macro="" textlink="">
      <xdr:nvSpPr>
        <xdr:cNvPr id="145" name="楕円 144"/>
        <xdr:cNvSpPr/>
      </xdr:nvSpPr>
      <xdr:spPr>
        <a:xfrm>
          <a:off x="1968500" y="97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93151</xdr:rowOff>
    </xdr:from>
    <xdr:ext cx="534377" cy="259045"/>
    <xdr:sp macro="" textlink="">
      <xdr:nvSpPr>
        <xdr:cNvPr id="146" name="テキスト ボックス 145"/>
        <xdr:cNvSpPr txBox="1"/>
      </xdr:nvSpPr>
      <xdr:spPr>
        <a:xfrm>
          <a:off x="1752111" y="986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59929</xdr:rowOff>
    </xdr:from>
    <xdr:to>
      <xdr:col>6</xdr:col>
      <xdr:colOff>38100</xdr:colOff>
      <xdr:row>56</xdr:row>
      <xdr:rowOff>161529</xdr:rowOff>
    </xdr:to>
    <xdr:sp macro="" textlink="">
      <xdr:nvSpPr>
        <xdr:cNvPr id="147" name="楕円 146"/>
        <xdr:cNvSpPr/>
      </xdr:nvSpPr>
      <xdr:spPr>
        <a:xfrm>
          <a:off x="1079500" y="96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152656</xdr:rowOff>
    </xdr:from>
    <xdr:ext cx="534377" cy="259045"/>
    <xdr:sp macro="" textlink="">
      <xdr:nvSpPr>
        <xdr:cNvPr id="148" name="テキスト ボックス 147"/>
        <xdr:cNvSpPr txBox="1"/>
      </xdr:nvSpPr>
      <xdr:spPr>
        <a:xfrm>
          <a:off x="863111" y="975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30505</xdr:rowOff>
    </xdr:from>
    <xdr:to>
      <xdr:col>24</xdr:col>
      <xdr:colOff>63500</xdr:colOff>
      <xdr:row>78</xdr:row>
      <xdr:rowOff>70816</xdr:rowOff>
    </xdr:to>
    <xdr:cxnSp macro="">
      <xdr:nvCxnSpPr>
        <xdr:cNvPr id="180" name="直線コネクタ 179"/>
        <xdr:cNvCxnSpPr/>
      </xdr:nvCxnSpPr>
      <xdr:spPr>
        <a:xfrm>
          <a:off x="3797300" y="13232155"/>
          <a:ext cx="838200" cy="2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20086</xdr:rowOff>
    </xdr:from>
    <xdr:ext cx="599010" cy="259045"/>
    <xdr:sp macro="" textlink="">
      <xdr:nvSpPr>
        <xdr:cNvPr id="181" name="民生費平均値テキスト"/>
        <xdr:cNvSpPr txBox="1"/>
      </xdr:nvSpPr>
      <xdr:spPr>
        <a:xfrm>
          <a:off x="4686300" y="12878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30505</xdr:rowOff>
    </xdr:from>
    <xdr:to>
      <xdr:col>19</xdr:col>
      <xdr:colOff>177800</xdr:colOff>
      <xdr:row>78</xdr:row>
      <xdr:rowOff>145926</xdr:rowOff>
    </xdr:to>
    <xdr:cxnSp macro="">
      <xdr:nvCxnSpPr>
        <xdr:cNvPr id="183" name="直線コネクタ 182"/>
        <xdr:cNvCxnSpPr/>
      </xdr:nvCxnSpPr>
      <xdr:spPr>
        <a:xfrm flipV="1">
          <a:off x="2908300" y="13232155"/>
          <a:ext cx="889000" cy="28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128399</xdr:rowOff>
    </xdr:from>
    <xdr:ext cx="599010" cy="259045"/>
    <xdr:sp macro="" textlink="">
      <xdr:nvSpPr>
        <xdr:cNvPr id="185" name="テキスト ボックス 184"/>
        <xdr:cNvSpPr txBox="1"/>
      </xdr:nvSpPr>
      <xdr:spPr>
        <a:xfrm>
          <a:off x="3497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140951</xdr:rowOff>
    </xdr:from>
    <xdr:to>
      <xdr:col>15</xdr:col>
      <xdr:colOff>50800</xdr:colOff>
      <xdr:row>78</xdr:row>
      <xdr:rowOff>145926</xdr:rowOff>
    </xdr:to>
    <xdr:cxnSp macro="">
      <xdr:nvCxnSpPr>
        <xdr:cNvPr id="186" name="直線コネクタ 185"/>
        <xdr:cNvCxnSpPr/>
      </xdr:nvCxnSpPr>
      <xdr:spPr>
        <a:xfrm>
          <a:off x="2019300" y="13514051"/>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60048</xdr:rowOff>
    </xdr:from>
    <xdr:ext cx="599010" cy="259045"/>
    <xdr:sp macro="" textlink="">
      <xdr:nvSpPr>
        <xdr:cNvPr id="188" name="テキスト ボックス 187"/>
        <xdr:cNvSpPr txBox="1"/>
      </xdr:nvSpPr>
      <xdr:spPr>
        <a:xfrm>
          <a:off x="2608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140951</xdr:rowOff>
    </xdr:from>
    <xdr:to>
      <xdr:col>10</xdr:col>
      <xdr:colOff>114300</xdr:colOff>
      <xdr:row>78</xdr:row>
      <xdr:rowOff>152687</xdr:rowOff>
    </xdr:to>
    <xdr:cxnSp macro="">
      <xdr:nvCxnSpPr>
        <xdr:cNvPr id="189" name="直線コネクタ 188"/>
        <xdr:cNvCxnSpPr/>
      </xdr:nvCxnSpPr>
      <xdr:spPr>
        <a:xfrm flipV="1">
          <a:off x="1130300" y="13514051"/>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10028</xdr:rowOff>
    </xdr:from>
    <xdr:ext cx="599010" cy="259045"/>
    <xdr:sp macro="" textlink="">
      <xdr:nvSpPr>
        <xdr:cNvPr id="191" name="テキスト ボックス 190"/>
        <xdr:cNvSpPr txBox="1"/>
      </xdr:nvSpPr>
      <xdr:spPr>
        <a:xfrm>
          <a:off x="1719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162472</xdr:rowOff>
    </xdr:from>
    <xdr:ext cx="599010" cy="259045"/>
    <xdr:sp macro="" textlink="">
      <xdr:nvSpPr>
        <xdr:cNvPr id="193" name="テキスト ボックス 192"/>
        <xdr:cNvSpPr txBox="1"/>
      </xdr:nvSpPr>
      <xdr:spPr>
        <a:xfrm>
          <a:off x="830795"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20016</xdr:rowOff>
    </xdr:from>
    <xdr:to>
      <xdr:col>24</xdr:col>
      <xdr:colOff>114300</xdr:colOff>
      <xdr:row>78</xdr:row>
      <xdr:rowOff>121616</xdr:rowOff>
    </xdr:to>
    <xdr:sp macro="" textlink="">
      <xdr:nvSpPr>
        <xdr:cNvPr id="199" name="楕円 198"/>
        <xdr:cNvSpPr/>
      </xdr:nvSpPr>
      <xdr:spPr>
        <a:xfrm>
          <a:off x="4584700" y="13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169893</xdr:rowOff>
    </xdr:from>
    <xdr:ext cx="599010" cy="259045"/>
    <xdr:sp macro="" textlink="">
      <xdr:nvSpPr>
        <xdr:cNvPr id="200" name="民生費該当値テキスト"/>
        <xdr:cNvSpPr txBox="1"/>
      </xdr:nvSpPr>
      <xdr:spPr>
        <a:xfrm>
          <a:off x="4686300" y="1337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151155</xdr:rowOff>
    </xdr:from>
    <xdr:to>
      <xdr:col>20</xdr:col>
      <xdr:colOff>38100</xdr:colOff>
      <xdr:row>77</xdr:row>
      <xdr:rowOff>81305</xdr:rowOff>
    </xdr:to>
    <xdr:sp macro="" textlink="">
      <xdr:nvSpPr>
        <xdr:cNvPr id="201" name="楕円 200"/>
        <xdr:cNvSpPr/>
      </xdr:nvSpPr>
      <xdr:spPr>
        <a:xfrm>
          <a:off x="3746500" y="131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72432</xdr:rowOff>
    </xdr:from>
    <xdr:ext cx="599010" cy="259045"/>
    <xdr:sp macro="" textlink="">
      <xdr:nvSpPr>
        <xdr:cNvPr id="202" name="テキスト ボックス 201"/>
        <xdr:cNvSpPr txBox="1"/>
      </xdr:nvSpPr>
      <xdr:spPr>
        <a:xfrm>
          <a:off x="3497795" y="1327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95126</xdr:rowOff>
    </xdr:from>
    <xdr:to>
      <xdr:col>15</xdr:col>
      <xdr:colOff>101600</xdr:colOff>
      <xdr:row>79</xdr:row>
      <xdr:rowOff>25276</xdr:rowOff>
    </xdr:to>
    <xdr:sp macro="" textlink="">
      <xdr:nvSpPr>
        <xdr:cNvPr id="203" name="楕円 202"/>
        <xdr:cNvSpPr/>
      </xdr:nvSpPr>
      <xdr:spPr>
        <a:xfrm>
          <a:off x="2857500" y="134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16403</xdr:rowOff>
    </xdr:from>
    <xdr:ext cx="599010" cy="259045"/>
    <xdr:sp macro="" textlink="">
      <xdr:nvSpPr>
        <xdr:cNvPr id="204" name="テキスト ボックス 203"/>
        <xdr:cNvSpPr txBox="1"/>
      </xdr:nvSpPr>
      <xdr:spPr>
        <a:xfrm>
          <a:off x="2608795" y="1356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90151</xdr:rowOff>
    </xdr:from>
    <xdr:to>
      <xdr:col>10</xdr:col>
      <xdr:colOff>165100</xdr:colOff>
      <xdr:row>79</xdr:row>
      <xdr:rowOff>20301</xdr:rowOff>
    </xdr:to>
    <xdr:sp macro="" textlink="">
      <xdr:nvSpPr>
        <xdr:cNvPr id="205" name="楕円 204"/>
        <xdr:cNvSpPr/>
      </xdr:nvSpPr>
      <xdr:spPr>
        <a:xfrm>
          <a:off x="1968500" y="134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11428</xdr:rowOff>
    </xdr:from>
    <xdr:ext cx="599010" cy="259045"/>
    <xdr:sp macro="" textlink="">
      <xdr:nvSpPr>
        <xdr:cNvPr id="206" name="テキスト ボックス 205"/>
        <xdr:cNvSpPr txBox="1"/>
      </xdr:nvSpPr>
      <xdr:spPr>
        <a:xfrm>
          <a:off x="1719795" y="1355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101887</xdr:rowOff>
    </xdr:from>
    <xdr:to>
      <xdr:col>6</xdr:col>
      <xdr:colOff>38100</xdr:colOff>
      <xdr:row>79</xdr:row>
      <xdr:rowOff>32037</xdr:rowOff>
    </xdr:to>
    <xdr:sp macro="" textlink="">
      <xdr:nvSpPr>
        <xdr:cNvPr id="207" name="楕円 206"/>
        <xdr:cNvSpPr/>
      </xdr:nvSpPr>
      <xdr:spPr>
        <a:xfrm>
          <a:off x="1079500" y="134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23164</xdr:rowOff>
    </xdr:from>
    <xdr:ext cx="599010" cy="259045"/>
    <xdr:sp macro="" textlink="">
      <xdr:nvSpPr>
        <xdr:cNvPr id="208" name="テキスト ボックス 207"/>
        <xdr:cNvSpPr txBox="1"/>
      </xdr:nvSpPr>
      <xdr:spPr>
        <a:xfrm>
          <a:off x="830795" y="1356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170596</xdr:rowOff>
    </xdr:from>
    <xdr:to>
      <xdr:col>24</xdr:col>
      <xdr:colOff>63500</xdr:colOff>
      <xdr:row>97</xdr:row>
      <xdr:rowOff>7409</xdr:rowOff>
    </xdr:to>
    <xdr:cxnSp macro="">
      <xdr:nvCxnSpPr>
        <xdr:cNvPr id="233" name="直線コネクタ 232"/>
        <xdr:cNvCxnSpPr/>
      </xdr:nvCxnSpPr>
      <xdr:spPr>
        <a:xfrm flipV="1">
          <a:off x="3797300" y="16629796"/>
          <a:ext cx="8382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66891</xdr:rowOff>
    </xdr:from>
    <xdr:ext cx="534377" cy="259045"/>
    <xdr:sp macro="" textlink="">
      <xdr:nvSpPr>
        <xdr:cNvPr id="234" name="衛生費平均値テキスト"/>
        <xdr:cNvSpPr txBox="1"/>
      </xdr:nvSpPr>
      <xdr:spPr>
        <a:xfrm>
          <a:off x="4686300" y="16354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147786</xdr:rowOff>
    </xdr:from>
    <xdr:to>
      <xdr:col>19</xdr:col>
      <xdr:colOff>177800</xdr:colOff>
      <xdr:row>97</xdr:row>
      <xdr:rowOff>7409</xdr:rowOff>
    </xdr:to>
    <xdr:cxnSp macro="">
      <xdr:nvCxnSpPr>
        <xdr:cNvPr id="236" name="直線コネクタ 235"/>
        <xdr:cNvCxnSpPr/>
      </xdr:nvCxnSpPr>
      <xdr:spPr>
        <a:xfrm>
          <a:off x="2908300" y="16606986"/>
          <a:ext cx="889000" cy="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155357</xdr:rowOff>
    </xdr:from>
    <xdr:ext cx="534377" cy="259045"/>
    <xdr:sp macro="" textlink="">
      <xdr:nvSpPr>
        <xdr:cNvPr id="238" name="テキスト ボックス 237"/>
        <xdr:cNvSpPr txBox="1"/>
      </xdr:nvSpPr>
      <xdr:spPr>
        <a:xfrm>
          <a:off x="3530111" y="162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147786</xdr:rowOff>
    </xdr:from>
    <xdr:to>
      <xdr:col>15</xdr:col>
      <xdr:colOff>50800</xdr:colOff>
      <xdr:row>97</xdr:row>
      <xdr:rowOff>13038</xdr:rowOff>
    </xdr:to>
    <xdr:cxnSp macro="">
      <xdr:nvCxnSpPr>
        <xdr:cNvPr id="239" name="直線コネクタ 238"/>
        <xdr:cNvCxnSpPr/>
      </xdr:nvCxnSpPr>
      <xdr:spPr>
        <a:xfrm flipV="1">
          <a:off x="2019300" y="16606986"/>
          <a:ext cx="889000" cy="3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15597</xdr:rowOff>
    </xdr:from>
    <xdr:ext cx="534377" cy="259045"/>
    <xdr:sp macro="" textlink="">
      <xdr:nvSpPr>
        <xdr:cNvPr id="241" name="テキスト ボックス 240"/>
        <xdr:cNvSpPr txBox="1"/>
      </xdr:nvSpPr>
      <xdr:spPr>
        <a:xfrm>
          <a:off x="2641111" y="16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170326</xdr:rowOff>
    </xdr:from>
    <xdr:to>
      <xdr:col>10</xdr:col>
      <xdr:colOff>114300</xdr:colOff>
      <xdr:row>97</xdr:row>
      <xdr:rowOff>13038</xdr:rowOff>
    </xdr:to>
    <xdr:cxnSp macro="">
      <xdr:nvCxnSpPr>
        <xdr:cNvPr id="242" name="直線コネクタ 241"/>
        <xdr:cNvCxnSpPr/>
      </xdr:nvCxnSpPr>
      <xdr:spPr>
        <a:xfrm>
          <a:off x="1130300" y="16629526"/>
          <a:ext cx="8890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26844</xdr:rowOff>
    </xdr:from>
    <xdr:ext cx="534377" cy="259045"/>
    <xdr:sp macro="" textlink="">
      <xdr:nvSpPr>
        <xdr:cNvPr id="244" name="テキスト ボックス 243"/>
        <xdr:cNvSpPr txBox="1"/>
      </xdr:nvSpPr>
      <xdr:spPr>
        <a:xfrm>
          <a:off x="1752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17701</xdr:rowOff>
    </xdr:from>
    <xdr:ext cx="534377" cy="259045"/>
    <xdr:sp macro="" textlink="">
      <xdr:nvSpPr>
        <xdr:cNvPr id="246" name="テキスト ボックス 245"/>
        <xdr:cNvSpPr txBox="1"/>
      </xdr:nvSpPr>
      <xdr:spPr>
        <a:xfrm>
          <a:off x="863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119796</xdr:rowOff>
    </xdr:from>
    <xdr:to>
      <xdr:col>24</xdr:col>
      <xdr:colOff>114300</xdr:colOff>
      <xdr:row>97</xdr:row>
      <xdr:rowOff>49946</xdr:rowOff>
    </xdr:to>
    <xdr:sp macro="" textlink="">
      <xdr:nvSpPr>
        <xdr:cNvPr id="252" name="楕円 251"/>
        <xdr:cNvSpPr/>
      </xdr:nvSpPr>
      <xdr:spPr>
        <a:xfrm>
          <a:off x="4584700" y="1657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34723</xdr:rowOff>
    </xdr:from>
    <xdr:ext cx="534377" cy="259045"/>
    <xdr:sp macro="" textlink="">
      <xdr:nvSpPr>
        <xdr:cNvPr id="253" name="衛生費該当値テキスト"/>
        <xdr:cNvSpPr txBox="1"/>
      </xdr:nvSpPr>
      <xdr:spPr>
        <a:xfrm>
          <a:off x="4686300" y="164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128059</xdr:rowOff>
    </xdr:from>
    <xdr:to>
      <xdr:col>20</xdr:col>
      <xdr:colOff>38100</xdr:colOff>
      <xdr:row>97</xdr:row>
      <xdr:rowOff>58209</xdr:rowOff>
    </xdr:to>
    <xdr:sp macro="" textlink="">
      <xdr:nvSpPr>
        <xdr:cNvPr id="254" name="楕円 253"/>
        <xdr:cNvSpPr/>
      </xdr:nvSpPr>
      <xdr:spPr>
        <a:xfrm>
          <a:off x="3746500" y="165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49336</xdr:rowOff>
    </xdr:from>
    <xdr:ext cx="534377" cy="259045"/>
    <xdr:sp macro="" textlink="">
      <xdr:nvSpPr>
        <xdr:cNvPr id="255" name="テキスト ボックス 254"/>
        <xdr:cNvSpPr txBox="1"/>
      </xdr:nvSpPr>
      <xdr:spPr>
        <a:xfrm>
          <a:off x="3530111" y="166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96986</xdr:rowOff>
    </xdr:from>
    <xdr:to>
      <xdr:col>15</xdr:col>
      <xdr:colOff>101600</xdr:colOff>
      <xdr:row>97</xdr:row>
      <xdr:rowOff>27136</xdr:rowOff>
    </xdr:to>
    <xdr:sp macro="" textlink="">
      <xdr:nvSpPr>
        <xdr:cNvPr id="256" name="楕円 255"/>
        <xdr:cNvSpPr/>
      </xdr:nvSpPr>
      <xdr:spPr>
        <a:xfrm>
          <a:off x="2857500" y="1655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18263</xdr:rowOff>
    </xdr:from>
    <xdr:ext cx="534377" cy="259045"/>
    <xdr:sp macro="" textlink="">
      <xdr:nvSpPr>
        <xdr:cNvPr id="257" name="テキスト ボックス 256"/>
        <xdr:cNvSpPr txBox="1"/>
      </xdr:nvSpPr>
      <xdr:spPr>
        <a:xfrm>
          <a:off x="2641111" y="166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133688</xdr:rowOff>
    </xdr:from>
    <xdr:to>
      <xdr:col>10</xdr:col>
      <xdr:colOff>165100</xdr:colOff>
      <xdr:row>97</xdr:row>
      <xdr:rowOff>63838</xdr:rowOff>
    </xdr:to>
    <xdr:sp macro="" textlink="">
      <xdr:nvSpPr>
        <xdr:cNvPr id="258" name="楕円 257"/>
        <xdr:cNvSpPr/>
      </xdr:nvSpPr>
      <xdr:spPr>
        <a:xfrm>
          <a:off x="1968500" y="165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54965</xdr:rowOff>
    </xdr:from>
    <xdr:ext cx="534377" cy="259045"/>
    <xdr:sp macro="" textlink="">
      <xdr:nvSpPr>
        <xdr:cNvPr id="259" name="テキスト ボックス 258"/>
        <xdr:cNvSpPr txBox="1"/>
      </xdr:nvSpPr>
      <xdr:spPr>
        <a:xfrm>
          <a:off x="1752111" y="166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119526</xdr:rowOff>
    </xdr:from>
    <xdr:to>
      <xdr:col>6</xdr:col>
      <xdr:colOff>38100</xdr:colOff>
      <xdr:row>97</xdr:row>
      <xdr:rowOff>49676</xdr:rowOff>
    </xdr:to>
    <xdr:sp macro="" textlink="">
      <xdr:nvSpPr>
        <xdr:cNvPr id="260" name="楕円 259"/>
        <xdr:cNvSpPr/>
      </xdr:nvSpPr>
      <xdr:spPr>
        <a:xfrm>
          <a:off x="1079500" y="165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40803</xdr:rowOff>
    </xdr:from>
    <xdr:ext cx="534377" cy="259045"/>
    <xdr:sp macro="" textlink="">
      <xdr:nvSpPr>
        <xdr:cNvPr id="261" name="テキスト ボックス 260"/>
        <xdr:cNvSpPr txBox="1"/>
      </xdr:nvSpPr>
      <xdr:spPr>
        <a:xfrm>
          <a:off x="863111" y="1667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58718</xdr:rowOff>
    </xdr:from>
    <xdr:to>
      <xdr:col>55</xdr:col>
      <xdr:colOff>0</xdr:colOff>
      <xdr:row>57</xdr:row>
      <xdr:rowOff>65005</xdr:rowOff>
    </xdr:to>
    <xdr:cxnSp macro="">
      <xdr:nvCxnSpPr>
        <xdr:cNvPr id="349" name="直線コネクタ 348"/>
        <xdr:cNvCxnSpPr/>
      </xdr:nvCxnSpPr>
      <xdr:spPr>
        <a:xfrm>
          <a:off x="9639300" y="9488468"/>
          <a:ext cx="838200" cy="3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138066</xdr:rowOff>
    </xdr:from>
    <xdr:ext cx="534377" cy="259045"/>
    <xdr:sp macro="" textlink="">
      <xdr:nvSpPr>
        <xdr:cNvPr id="350" name="農林水産業費平均値テキスト"/>
        <xdr:cNvSpPr txBox="1"/>
      </xdr:nvSpPr>
      <xdr:spPr>
        <a:xfrm>
          <a:off x="10528300" y="956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160389</xdr:rowOff>
    </xdr:from>
    <xdr:to>
      <xdr:col>50</xdr:col>
      <xdr:colOff>114300</xdr:colOff>
      <xdr:row>55</xdr:row>
      <xdr:rowOff>58718</xdr:rowOff>
    </xdr:to>
    <xdr:cxnSp macro="">
      <xdr:nvCxnSpPr>
        <xdr:cNvPr id="352" name="直線コネクタ 351"/>
        <xdr:cNvCxnSpPr/>
      </xdr:nvCxnSpPr>
      <xdr:spPr>
        <a:xfrm>
          <a:off x="8750300" y="9418689"/>
          <a:ext cx="889000" cy="6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54" name="テキスト ボックス 353"/>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160389</xdr:rowOff>
    </xdr:from>
    <xdr:to>
      <xdr:col>45</xdr:col>
      <xdr:colOff>177800</xdr:colOff>
      <xdr:row>57</xdr:row>
      <xdr:rowOff>109810</xdr:rowOff>
    </xdr:to>
    <xdr:cxnSp macro="">
      <xdr:nvCxnSpPr>
        <xdr:cNvPr id="355" name="直線コネクタ 354"/>
        <xdr:cNvCxnSpPr/>
      </xdr:nvCxnSpPr>
      <xdr:spPr>
        <a:xfrm flipV="1">
          <a:off x="7861300" y="9418689"/>
          <a:ext cx="889000" cy="46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63253</xdr:rowOff>
    </xdr:from>
    <xdr:to>
      <xdr:col>41</xdr:col>
      <xdr:colOff>50800</xdr:colOff>
      <xdr:row>57</xdr:row>
      <xdr:rowOff>109810</xdr:rowOff>
    </xdr:to>
    <xdr:cxnSp macro="">
      <xdr:nvCxnSpPr>
        <xdr:cNvPr id="358" name="直線コネクタ 357"/>
        <xdr:cNvCxnSpPr/>
      </xdr:nvCxnSpPr>
      <xdr:spPr>
        <a:xfrm>
          <a:off x="6972300" y="9835903"/>
          <a:ext cx="889000" cy="4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14205</xdr:rowOff>
    </xdr:from>
    <xdr:to>
      <xdr:col>55</xdr:col>
      <xdr:colOff>50800</xdr:colOff>
      <xdr:row>57</xdr:row>
      <xdr:rowOff>115805</xdr:rowOff>
    </xdr:to>
    <xdr:sp macro="" textlink="">
      <xdr:nvSpPr>
        <xdr:cNvPr id="368" name="楕円 367"/>
        <xdr:cNvSpPr/>
      </xdr:nvSpPr>
      <xdr:spPr>
        <a:xfrm>
          <a:off x="10426700" y="97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164082</xdr:rowOff>
    </xdr:from>
    <xdr:ext cx="534377" cy="259045"/>
    <xdr:sp macro="" textlink="">
      <xdr:nvSpPr>
        <xdr:cNvPr id="369" name="農林水産業費該当値テキスト"/>
        <xdr:cNvSpPr txBox="1"/>
      </xdr:nvSpPr>
      <xdr:spPr>
        <a:xfrm>
          <a:off x="10528300" y="976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7918</xdr:rowOff>
    </xdr:from>
    <xdr:to>
      <xdr:col>50</xdr:col>
      <xdr:colOff>165100</xdr:colOff>
      <xdr:row>55</xdr:row>
      <xdr:rowOff>109518</xdr:rowOff>
    </xdr:to>
    <xdr:sp macro="" textlink="">
      <xdr:nvSpPr>
        <xdr:cNvPr id="370" name="楕円 369"/>
        <xdr:cNvSpPr/>
      </xdr:nvSpPr>
      <xdr:spPr>
        <a:xfrm>
          <a:off x="9588500" y="94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126045</xdr:rowOff>
    </xdr:from>
    <xdr:ext cx="534377" cy="259045"/>
    <xdr:sp macro="" textlink="">
      <xdr:nvSpPr>
        <xdr:cNvPr id="371" name="テキスト ボックス 370"/>
        <xdr:cNvSpPr txBox="1"/>
      </xdr:nvSpPr>
      <xdr:spPr>
        <a:xfrm>
          <a:off x="9372111" y="92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109589</xdr:rowOff>
    </xdr:from>
    <xdr:to>
      <xdr:col>46</xdr:col>
      <xdr:colOff>38100</xdr:colOff>
      <xdr:row>55</xdr:row>
      <xdr:rowOff>39739</xdr:rowOff>
    </xdr:to>
    <xdr:sp macro="" textlink="">
      <xdr:nvSpPr>
        <xdr:cNvPr id="372" name="楕円 371"/>
        <xdr:cNvSpPr/>
      </xdr:nvSpPr>
      <xdr:spPr>
        <a:xfrm>
          <a:off x="8699500" y="93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56266</xdr:rowOff>
    </xdr:from>
    <xdr:ext cx="534377" cy="259045"/>
    <xdr:sp macro="" textlink="">
      <xdr:nvSpPr>
        <xdr:cNvPr id="373" name="テキスト ボックス 372"/>
        <xdr:cNvSpPr txBox="1"/>
      </xdr:nvSpPr>
      <xdr:spPr>
        <a:xfrm>
          <a:off x="8483111" y="914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59010</xdr:rowOff>
    </xdr:from>
    <xdr:to>
      <xdr:col>41</xdr:col>
      <xdr:colOff>101600</xdr:colOff>
      <xdr:row>57</xdr:row>
      <xdr:rowOff>160610</xdr:rowOff>
    </xdr:to>
    <xdr:sp macro="" textlink="">
      <xdr:nvSpPr>
        <xdr:cNvPr id="374" name="楕円 373"/>
        <xdr:cNvSpPr/>
      </xdr:nvSpPr>
      <xdr:spPr>
        <a:xfrm>
          <a:off x="7810500" y="98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151737</xdr:rowOff>
    </xdr:from>
    <xdr:ext cx="534377" cy="259045"/>
    <xdr:sp macro="" textlink="">
      <xdr:nvSpPr>
        <xdr:cNvPr id="375" name="テキスト ボックス 374"/>
        <xdr:cNvSpPr txBox="1"/>
      </xdr:nvSpPr>
      <xdr:spPr>
        <a:xfrm>
          <a:off x="7594111" y="992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12453</xdr:rowOff>
    </xdr:from>
    <xdr:to>
      <xdr:col>36</xdr:col>
      <xdr:colOff>165100</xdr:colOff>
      <xdr:row>57</xdr:row>
      <xdr:rowOff>114053</xdr:rowOff>
    </xdr:to>
    <xdr:sp macro="" textlink="">
      <xdr:nvSpPr>
        <xdr:cNvPr id="376" name="楕円 375"/>
        <xdr:cNvSpPr/>
      </xdr:nvSpPr>
      <xdr:spPr>
        <a:xfrm>
          <a:off x="6921500" y="97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105180</xdr:rowOff>
    </xdr:from>
    <xdr:ext cx="534377" cy="259045"/>
    <xdr:sp macro="" textlink="">
      <xdr:nvSpPr>
        <xdr:cNvPr id="377" name="テキスト ボックス 376"/>
        <xdr:cNvSpPr txBox="1"/>
      </xdr:nvSpPr>
      <xdr:spPr>
        <a:xfrm>
          <a:off x="6705111" y="987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134938</xdr:rowOff>
    </xdr:from>
    <xdr:to>
      <xdr:col>55</xdr:col>
      <xdr:colOff>0</xdr:colOff>
      <xdr:row>78</xdr:row>
      <xdr:rowOff>142442</xdr:rowOff>
    </xdr:to>
    <xdr:cxnSp macro="">
      <xdr:nvCxnSpPr>
        <xdr:cNvPr id="406" name="直線コネクタ 405"/>
        <xdr:cNvCxnSpPr/>
      </xdr:nvCxnSpPr>
      <xdr:spPr>
        <a:xfrm>
          <a:off x="9639300" y="13508038"/>
          <a:ext cx="838200" cy="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104839</xdr:rowOff>
    </xdr:from>
    <xdr:to>
      <xdr:col>50</xdr:col>
      <xdr:colOff>114300</xdr:colOff>
      <xdr:row>78</xdr:row>
      <xdr:rowOff>134938</xdr:rowOff>
    </xdr:to>
    <xdr:cxnSp macro="">
      <xdr:nvCxnSpPr>
        <xdr:cNvPr id="409" name="直線コネクタ 408"/>
        <xdr:cNvCxnSpPr/>
      </xdr:nvCxnSpPr>
      <xdr:spPr>
        <a:xfrm>
          <a:off x="8750300" y="13477939"/>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104839</xdr:rowOff>
    </xdr:from>
    <xdr:to>
      <xdr:col>45</xdr:col>
      <xdr:colOff>177800</xdr:colOff>
      <xdr:row>78</xdr:row>
      <xdr:rowOff>143244</xdr:rowOff>
    </xdr:to>
    <xdr:cxnSp macro="">
      <xdr:nvCxnSpPr>
        <xdr:cNvPr id="412" name="直線コネクタ 411"/>
        <xdr:cNvCxnSpPr/>
      </xdr:nvCxnSpPr>
      <xdr:spPr>
        <a:xfrm flipV="1">
          <a:off x="7861300" y="13477939"/>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40073</xdr:rowOff>
    </xdr:from>
    <xdr:ext cx="534377" cy="259045"/>
    <xdr:sp macro="" textlink="">
      <xdr:nvSpPr>
        <xdr:cNvPr id="414" name="テキスト ボックス 413"/>
        <xdr:cNvSpPr txBox="1"/>
      </xdr:nvSpPr>
      <xdr:spPr>
        <a:xfrm>
          <a:off x="8483111" y="128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143244</xdr:rowOff>
    </xdr:from>
    <xdr:to>
      <xdr:col>41</xdr:col>
      <xdr:colOff>50800</xdr:colOff>
      <xdr:row>78</xdr:row>
      <xdr:rowOff>147358</xdr:rowOff>
    </xdr:to>
    <xdr:cxnSp macro="">
      <xdr:nvCxnSpPr>
        <xdr:cNvPr id="415" name="直線コネクタ 414"/>
        <xdr:cNvCxnSpPr/>
      </xdr:nvCxnSpPr>
      <xdr:spPr>
        <a:xfrm flipV="1">
          <a:off x="6972300" y="1351634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91642</xdr:rowOff>
    </xdr:from>
    <xdr:to>
      <xdr:col>55</xdr:col>
      <xdr:colOff>50800</xdr:colOff>
      <xdr:row>79</xdr:row>
      <xdr:rowOff>21792</xdr:rowOff>
    </xdr:to>
    <xdr:sp macro="" textlink="">
      <xdr:nvSpPr>
        <xdr:cNvPr id="425" name="楕円 424"/>
        <xdr:cNvSpPr/>
      </xdr:nvSpPr>
      <xdr:spPr>
        <a:xfrm>
          <a:off x="10426700" y="134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6569</xdr:rowOff>
    </xdr:from>
    <xdr:ext cx="469744" cy="259045"/>
    <xdr:sp macro="" textlink="">
      <xdr:nvSpPr>
        <xdr:cNvPr id="426" name="商工費該当値テキスト"/>
        <xdr:cNvSpPr txBox="1"/>
      </xdr:nvSpPr>
      <xdr:spPr>
        <a:xfrm>
          <a:off x="10528300" y="133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84138</xdr:rowOff>
    </xdr:from>
    <xdr:to>
      <xdr:col>50</xdr:col>
      <xdr:colOff>165100</xdr:colOff>
      <xdr:row>79</xdr:row>
      <xdr:rowOff>14288</xdr:rowOff>
    </xdr:to>
    <xdr:sp macro="" textlink="">
      <xdr:nvSpPr>
        <xdr:cNvPr id="427" name="楕円 426"/>
        <xdr:cNvSpPr/>
      </xdr:nvSpPr>
      <xdr:spPr>
        <a:xfrm>
          <a:off x="9588500" y="1345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5415</xdr:rowOff>
    </xdr:from>
    <xdr:ext cx="469744" cy="259045"/>
    <xdr:sp macro="" textlink="">
      <xdr:nvSpPr>
        <xdr:cNvPr id="428" name="テキスト ボックス 427"/>
        <xdr:cNvSpPr txBox="1"/>
      </xdr:nvSpPr>
      <xdr:spPr>
        <a:xfrm>
          <a:off x="9404428" y="1354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54039</xdr:rowOff>
    </xdr:from>
    <xdr:to>
      <xdr:col>46</xdr:col>
      <xdr:colOff>38100</xdr:colOff>
      <xdr:row>78</xdr:row>
      <xdr:rowOff>155639</xdr:rowOff>
    </xdr:to>
    <xdr:sp macro="" textlink="">
      <xdr:nvSpPr>
        <xdr:cNvPr id="429" name="楕円 428"/>
        <xdr:cNvSpPr/>
      </xdr:nvSpPr>
      <xdr:spPr>
        <a:xfrm>
          <a:off x="8699500" y="1342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146766</xdr:rowOff>
    </xdr:from>
    <xdr:ext cx="469744" cy="259045"/>
    <xdr:sp macro="" textlink="">
      <xdr:nvSpPr>
        <xdr:cNvPr id="430" name="テキスト ボックス 429"/>
        <xdr:cNvSpPr txBox="1"/>
      </xdr:nvSpPr>
      <xdr:spPr>
        <a:xfrm>
          <a:off x="8515428" y="1351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92444</xdr:rowOff>
    </xdr:from>
    <xdr:to>
      <xdr:col>41</xdr:col>
      <xdr:colOff>101600</xdr:colOff>
      <xdr:row>79</xdr:row>
      <xdr:rowOff>22594</xdr:rowOff>
    </xdr:to>
    <xdr:sp macro="" textlink="">
      <xdr:nvSpPr>
        <xdr:cNvPr id="431" name="楕円 430"/>
        <xdr:cNvSpPr/>
      </xdr:nvSpPr>
      <xdr:spPr>
        <a:xfrm>
          <a:off x="7810500" y="1346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13721</xdr:rowOff>
    </xdr:from>
    <xdr:ext cx="469744" cy="259045"/>
    <xdr:sp macro="" textlink="">
      <xdr:nvSpPr>
        <xdr:cNvPr id="432" name="テキスト ボックス 431"/>
        <xdr:cNvSpPr txBox="1"/>
      </xdr:nvSpPr>
      <xdr:spPr>
        <a:xfrm>
          <a:off x="7626428" y="1355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96558</xdr:rowOff>
    </xdr:from>
    <xdr:to>
      <xdr:col>36</xdr:col>
      <xdr:colOff>165100</xdr:colOff>
      <xdr:row>79</xdr:row>
      <xdr:rowOff>26708</xdr:rowOff>
    </xdr:to>
    <xdr:sp macro="" textlink="">
      <xdr:nvSpPr>
        <xdr:cNvPr id="433" name="楕円 432"/>
        <xdr:cNvSpPr/>
      </xdr:nvSpPr>
      <xdr:spPr>
        <a:xfrm>
          <a:off x="6921500" y="134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17835</xdr:rowOff>
    </xdr:from>
    <xdr:ext cx="469744" cy="259045"/>
    <xdr:sp macro="" textlink="">
      <xdr:nvSpPr>
        <xdr:cNvPr id="434" name="テキスト ボックス 433"/>
        <xdr:cNvSpPr txBox="1"/>
      </xdr:nvSpPr>
      <xdr:spPr>
        <a:xfrm>
          <a:off x="6737428" y="1356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73025</xdr:rowOff>
    </xdr:from>
    <xdr:to>
      <xdr:col>55</xdr:col>
      <xdr:colOff>0</xdr:colOff>
      <xdr:row>97</xdr:row>
      <xdr:rowOff>151076</xdr:rowOff>
    </xdr:to>
    <xdr:cxnSp macro="">
      <xdr:nvCxnSpPr>
        <xdr:cNvPr id="465" name="直線コネクタ 464"/>
        <xdr:cNvCxnSpPr/>
      </xdr:nvCxnSpPr>
      <xdr:spPr>
        <a:xfrm>
          <a:off x="9639300" y="16703675"/>
          <a:ext cx="8382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61649</xdr:rowOff>
    </xdr:from>
    <xdr:to>
      <xdr:col>50</xdr:col>
      <xdr:colOff>114300</xdr:colOff>
      <xdr:row>97</xdr:row>
      <xdr:rowOff>73025</xdr:rowOff>
    </xdr:to>
    <xdr:cxnSp macro="">
      <xdr:nvCxnSpPr>
        <xdr:cNvPr id="468" name="直線コネクタ 467"/>
        <xdr:cNvCxnSpPr/>
      </xdr:nvCxnSpPr>
      <xdr:spPr>
        <a:xfrm>
          <a:off x="8750300" y="16692299"/>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61649</xdr:rowOff>
    </xdr:from>
    <xdr:to>
      <xdr:col>45</xdr:col>
      <xdr:colOff>177800</xdr:colOff>
      <xdr:row>97</xdr:row>
      <xdr:rowOff>102177</xdr:rowOff>
    </xdr:to>
    <xdr:cxnSp macro="">
      <xdr:nvCxnSpPr>
        <xdr:cNvPr id="471" name="直線コネクタ 470"/>
        <xdr:cNvCxnSpPr/>
      </xdr:nvCxnSpPr>
      <xdr:spPr>
        <a:xfrm flipV="1">
          <a:off x="7861300" y="16692299"/>
          <a:ext cx="889000" cy="4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38463</xdr:rowOff>
    </xdr:from>
    <xdr:to>
      <xdr:col>41</xdr:col>
      <xdr:colOff>50800</xdr:colOff>
      <xdr:row>97</xdr:row>
      <xdr:rowOff>102177</xdr:rowOff>
    </xdr:to>
    <xdr:cxnSp macro="">
      <xdr:nvCxnSpPr>
        <xdr:cNvPr id="474" name="直線コネクタ 473"/>
        <xdr:cNvCxnSpPr/>
      </xdr:nvCxnSpPr>
      <xdr:spPr>
        <a:xfrm>
          <a:off x="6972300" y="16669113"/>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100276</xdr:rowOff>
    </xdr:from>
    <xdr:to>
      <xdr:col>55</xdr:col>
      <xdr:colOff>50800</xdr:colOff>
      <xdr:row>98</xdr:row>
      <xdr:rowOff>30426</xdr:rowOff>
    </xdr:to>
    <xdr:sp macro="" textlink="">
      <xdr:nvSpPr>
        <xdr:cNvPr id="484" name="楕円 483"/>
        <xdr:cNvSpPr/>
      </xdr:nvSpPr>
      <xdr:spPr>
        <a:xfrm>
          <a:off x="10426700" y="167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15203</xdr:rowOff>
    </xdr:from>
    <xdr:ext cx="534377" cy="259045"/>
    <xdr:sp macro="" textlink="">
      <xdr:nvSpPr>
        <xdr:cNvPr id="485" name="土木費該当値テキスト"/>
        <xdr:cNvSpPr txBox="1"/>
      </xdr:nvSpPr>
      <xdr:spPr>
        <a:xfrm>
          <a:off x="10528300" y="1664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22225</xdr:rowOff>
    </xdr:from>
    <xdr:to>
      <xdr:col>50</xdr:col>
      <xdr:colOff>165100</xdr:colOff>
      <xdr:row>97</xdr:row>
      <xdr:rowOff>123825</xdr:rowOff>
    </xdr:to>
    <xdr:sp macro="" textlink="">
      <xdr:nvSpPr>
        <xdr:cNvPr id="486" name="楕円 485"/>
        <xdr:cNvSpPr/>
      </xdr:nvSpPr>
      <xdr:spPr>
        <a:xfrm>
          <a:off x="9588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114952</xdr:rowOff>
    </xdr:from>
    <xdr:ext cx="534377" cy="259045"/>
    <xdr:sp macro="" textlink="">
      <xdr:nvSpPr>
        <xdr:cNvPr id="487" name="テキスト ボックス 486"/>
        <xdr:cNvSpPr txBox="1"/>
      </xdr:nvSpPr>
      <xdr:spPr>
        <a:xfrm>
          <a:off x="9372111" y="1674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10849</xdr:rowOff>
    </xdr:from>
    <xdr:to>
      <xdr:col>46</xdr:col>
      <xdr:colOff>38100</xdr:colOff>
      <xdr:row>97</xdr:row>
      <xdr:rowOff>112449</xdr:rowOff>
    </xdr:to>
    <xdr:sp macro="" textlink="">
      <xdr:nvSpPr>
        <xdr:cNvPr id="488" name="楕円 487"/>
        <xdr:cNvSpPr/>
      </xdr:nvSpPr>
      <xdr:spPr>
        <a:xfrm>
          <a:off x="8699500" y="166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103576</xdr:rowOff>
    </xdr:from>
    <xdr:ext cx="534377" cy="259045"/>
    <xdr:sp macro="" textlink="">
      <xdr:nvSpPr>
        <xdr:cNvPr id="489" name="テキスト ボックス 488"/>
        <xdr:cNvSpPr txBox="1"/>
      </xdr:nvSpPr>
      <xdr:spPr>
        <a:xfrm>
          <a:off x="8483111" y="1673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51377</xdr:rowOff>
    </xdr:from>
    <xdr:to>
      <xdr:col>41</xdr:col>
      <xdr:colOff>101600</xdr:colOff>
      <xdr:row>97</xdr:row>
      <xdr:rowOff>152977</xdr:rowOff>
    </xdr:to>
    <xdr:sp macro="" textlink="">
      <xdr:nvSpPr>
        <xdr:cNvPr id="490" name="楕円 489"/>
        <xdr:cNvSpPr/>
      </xdr:nvSpPr>
      <xdr:spPr>
        <a:xfrm>
          <a:off x="7810500" y="1668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144104</xdr:rowOff>
    </xdr:from>
    <xdr:ext cx="534377" cy="259045"/>
    <xdr:sp macro="" textlink="">
      <xdr:nvSpPr>
        <xdr:cNvPr id="491" name="テキスト ボックス 490"/>
        <xdr:cNvSpPr txBox="1"/>
      </xdr:nvSpPr>
      <xdr:spPr>
        <a:xfrm>
          <a:off x="7594111" y="1677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159113</xdr:rowOff>
    </xdr:from>
    <xdr:to>
      <xdr:col>36</xdr:col>
      <xdr:colOff>165100</xdr:colOff>
      <xdr:row>97</xdr:row>
      <xdr:rowOff>89263</xdr:rowOff>
    </xdr:to>
    <xdr:sp macro="" textlink="">
      <xdr:nvSpPr>
        <xdr:cNvPr id="492" name="楕円 491"/>
        <xdr:cNvSpPr/>
      </xdr:nvSpPr>
      <xdr:spPr>
        <a:xfrm>
          <a:off x="6921500" y="166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80390</xdr:rowOff>
    </xdr:from>
    <xdr:ext cx="534377" cy="259045"/>
    <xdr:sp macro="" textlink="">
      <xdr:nvSpPr>
        <xdr:cNvPr id="493" name="テキスト ボックス 492"/>
        <xdr:cNvSpPr txBox="1"/>
      </xdr:nvSpPr>
      <xdr:spPr>
        <a:xfrm>
          <a:off x="6705111" y="167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1683</xdr:rowOff>
    </xdr:from>
    <xdr:to>
      <xdr:col>85</xdr:col>
      <xdr:colOff>127000</xdr:colOff>
      <xdr:row>37</xdr:row>
      <xdr:rowOff>3340</xdr:rowOff>
    </xdr:to>
    <xdr:cxnSp macro="">
      <xdr:nvCxnSpPr>
        <xdr:cNvPr id="522" name="直線コネクタ 521"/>
        <xdr:cNvCxnSpPr/>
      </xdr:nvCxnSpPr>
      <xdr:spPr>
        <a:xfrm flipV="1">
          <a:off x="15481300" y="6345333"/>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3340</xdr:rowOff>
    </xdr:from>
    <xdr:to>
      <xdr:col>81</xdr:col>
      <xdr:colOff>50800</xdr:colOff>
      <xdr:row>37</xdr:row>
      <xdr:rowOff>25419</xdr:rowOff>
    </xdr:to>
    <xdr:cxnSp macro="">
      <xdr:nvCxnSpPr>
        <xdr:cNvPr id="525" name="直線コネクタ 524"/>
        <xdr:cNvCxnSpPr/>
      </xdr:nvCxnSpPr>
      <xdr:spPr>
        <a:xfrm flipV="1">
          <a:off x="14592300" y="6346990"/>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25419</xdr:rowOff>
    </xdr:from>
    <xdr:to>
      <xdr:col>76</xdr:col>
      <xdr:colOff>114300</xdr:colOff>
      <xdr:row>37</xdr:row>
      <xdr:rowOff>29819</xdr:rowOff>
    </xdr:to>
    <xdr:cxnSp macro="">
      <xdr:nvCxnSpPr>
        <xdr:cNvPr id="528" name="直線コネクタ 527"/>
        <xdr:cNvCxnSpPr/>
      </xdr:nvCxnSpPr>
      <xdr:spPr>
        <a:xfrm flipV="1">
          <a:off x="13703300" y="6369069"/>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6964</xdr:rowOff>
    </xdr:from>
    <xdr:ext cx="534377" cy="259045"/>
    <xdr:sp macro="" textlink="">
      <xdr:nvSpPr>
        <xdr:cNvPr id="530" name="テキスト ボックス 529"/>
        <xdr:cNvSpPr txBox="1"/>
      </xdr:nvSpPr>
      <xdr:spPr>
        <a:xfrm>
          <a:off x="14325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29819</xdr:rowOff>
    </xdr:from>
    <xdr:to>
      <xdr:col>71</xdr:col>
      <xdr:colOff>177800</xdr:colOff>
      <xdr:row>37</xdr:row>
      <xdr:rowOff>54947</xdr:rowOff>
    </xdr:to>
    <xdr:cxnSp macro="">
      <xdr:nvCxnSpPr>
        <xdr:cNvPr id="531" name="直線コネクタ 530"/>
        <xdr:cNvCxnSpPr/>
      </xdr:nvCxnSpPr>
      <xdr:spPr>
        <a:xfrm flipV="1">
          <a:off x="12814300" y="6373469"/>
          <a:ext cx="889000" cy="2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122333</xdr:rowOff>
    </xdr:from>
    <xdr:to>
      <xdr:col>85</xdr:col>
      <xdr:colOff>177800</xdr:colOff>
      <xdr:row>37</xdr:row>
      <xdr:rowOff>52483</xdr:rowOff>
    </xdr:to>
    <xdr:sp macro="" textlink="">
      <xdr:nvSpPr>
        <xdr:cNvPr id="541" name="楕円 540"/>
        <xdr:cNvSpPr/>
      </xdr:nvSpPr>
      <xdr:spPr>
        <a:xfrm>
          <a:off x="16268700" y="62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100760</xdr:rowOff>
    </xdr:from>
    <xdr:ext cx="534377" cy="259045"/>
    <xdr:sp macro="" textlink="">
      <xdr:nvSpPr>
        <xdr:cNvPr id="542" name="消防費該当値テキスト"/>
        <xdr:cNvSpPr txBox="1"/>
      </xdr:nvSpPr>
      <xdr:spPr>
        <a:xfrm>
          <a:off x="16370300" y="627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123990</xdr:rowOff>
    </xdr:from>
    <xdr:to>
      <xdr:col>81</xdr:col>
      <xdr:colOff>101600</xdr:colOff>
      <xdr:row>37</xdr:row>
      <xdr:rowOff>54140</xdr:rowOff>
    </xdr:to>
    <xdr:sp macro="" textlink="">
      <xdr:nvSpPr>
        <xdr:cNvPr id="543" name="楕円 542"/>
        <xdr:cNvSpPr/>
      </xdr:nvSpPr>
      <xdr:spPr>
        <a:xfrm>
          <a:off x="15430500" y="62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45267</xdr:rowOff>
    </xdr:from>
    <xdr:ext cx="534377" cy="259045"/>
    <xdr:sp macro="" textlink="">
      <xdr:nvSpPr>
        <xdr:cNvPr id="544" name="テキスト ボックス 543"/>
        <xdr:cNvSpPr txBox="1"/>
      </xdr:nvSpPr>
      <xdr:spPr>
        <a:xfrm>
          <a:off x="15214111" y="63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146069</xdr:rowOff>
    </xdr:from>
    <xdr:to>
      <xdr:col>76</xdr:col>
      <xdr:colOff>165100</xdr:colOff>
      <xdr:row>37</xdr:row>
      <xdr:rowOff>76219</xdr:rowOff>
    </xdr:to>
    <xdr:sp macro="" textlink="">
      <xdr:nvSpPr>
        <xdr:cNvPr id="545" name="楕円 544"/>
        <xdr:cNvSpPr/>
      </xdr:nvSpPr>
      <xdr:spPr>
        <a:xfrm>
          <a:off x="14541500" y="63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67346</xdr:rowOff>
    </xdr:from>
    <xdr:ext cx="534377" cy="259045"/>
    <xdr:sp macro="" textlink="">
      <xdr:nvSpPr>
        <xdr:cNvPr id="546" name="テキスト ボックス 545"/>
        <xdr:cNvSpPr txBox="1"/>
      </xdr:nvSpPr>
      <xdr:spPr>
        <a:xfrm>
          <a:off x="14325111" y="641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150469</xdr:rowOff>
    </xdr:from>
    <xdr:to>
      <xdr:col>72</xdr:col>
      <xdr:colOff>38100</xdr:colOff>
      <xdr:row>37</xdr:row>
      <xdr:rowOff>80619</xdr:rowOff>
    </xdr:to>
    <xdr:sp macro="" textlink="">
      <xdr:nvSpPr>
        <xdr:cNvPr id="547" name="楕円 546"/>
        <xdr:cNvSpPr/>
      </xdr:nvSpPr>
      <xdr:spPr>
        <a:xfrm>
          <a:off x="13652500" y="63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71746</xdr:rowOff>
    </xdr:from>
    <xdr:ext cx="534377" cy="259045"/>
    <xdr:sp macro="" textlink="">
      <xdr:nvSpPr>
        <xdr:cNvPr id="548" name="テキスト ボックス 547"/>
        <xdr:cNvSpPr txBox="1"/>
      </xdr:nvSpPr>
      <xdr:spPr>
        <a:xfrm>
          <a:off x="13436111" y="64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4147</xdr:rowOff>
    </xdr:from>
    <xdr:to>
      <xdr:col>67</xdr:col>
      <xdr:colOff>101600</xdr:colOff>
      <xdr:row>37</xdr:row>
      <xdr:rowOff>105747</xdr:rowOff>
    </xdr:to>
    <xdr:sp macro="" textlink="">
      <xdr:nvSpPr>
        <xdr:cNvPr id="549" name="楕円 548"/>
        <xdr:cNvSpPr/>
      </xdr:nvSpPr>
      <xdr:spPr>
        <a:xfrm>
          <a:off x="12763500" y="63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96874</xdr:rowOff>
    </xdr:from>
    <xdr:ext cx="534377" cy="259045"/>
    <xdr:sp macro="" textlink="">
      <xdr:nvSpPr>
        <xdr:cNvPr id="550" name="テキスト ボックス 549"/>
        <xdr:cNvSpPr txBox="1"/>
      </xdr:nvSpPr>
      <xdr:spPr>
        <a:xfrm>
          <a:off x="12547111" y="64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106194</xdr:rowOff>
    </xdr:from>
    <xdr:to>
      <xdr:col>85</xdr:col>
      <xdr:colOff>127000</xdr:colOff>
      <xdr:row>56</xdr:row>
      <xdr:rowOff>124971</xdr:rowOff>
    </xdr:to>
    <xdr:cxnSp macro="">
      <xdr:nvCxnSpPr>
        <xdr:cNvPr id="582" name="直線コネクタ 581"/>
        <xdr:cNvCxnSpPr/>
      </xdr:nvCxnSpPr>
      <xdr:spPr>
        <a:xfrm>
          <a:off x="15481300" y="9707394"/>
          <a:ext cx="838200"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157187</xdr:rowOff>
    </xdr:from>
    <xdr:ext cx="534377" cy="259045"/>
    <xdr:sp macro="" textlink="">
      <xdr:nvSpPr>
        <xdr:cNvPr id="583" name="教育費平均値テキスト"/>
        <xdr:cNvSpPr txBox="1"/>
      </xdr:nvSpPr>
      <xdr:spPr>
        <a:xfrm>
          <a:off x="16370300" y="9415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73079</xdr:rowOff>
    </xdr:from>
    <xdr:to>
      <xdr:col>81</xdr:col>
      <xdr:colOff>50800</xdr:colOff>
      <xdr:row>56</xdr:row>
      <xdr:rowOff>106194</xdr:rowOff>
    </xdr:to>
    <xdr:cxnSp macro="">
      <xdr:nvCxnSpPr>
        <xdr:cNvPr id="585" name="直線コネクタ 584"/>
        <xdr:cNvCxnSpPr/>
      </xdr:nvCxnSpPr>
      <xdr:spPr>
        <a:xfrm>
          <a:off x="14592300" y="9674279"/>
          <a:ext cx="889000" cy="3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116567</xdr:rowOff>
    </xdr:from>
    <xdr:ext cx="534377" cy="259045"/>
    <xdr:sp macro="" textlink="">
      <xdr:nvSpPr>
        <xdr:cNvPr id="587" name="テキスト ボックス 586"/>
        <xdr:cNvSpPr txBox="1"/>
      </xdr:nvSpPr>
      <xdr:spPr>
        <a:xfrm>
          <a:off x="15214111" y="93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73079</xdr:rowOff>
    </xdr:from>
    <xdr:to>
      <xdr:col>76</xdr:col>
      <xdr:colOff>114300</xdr:colOff>
      <xdr:row>56</xdr:row>
      <xdr:rowOff>93311</xdr:rowOff>
    </xdr:to>
    <xdr:cxnSp macro="">
      <xdr:nvCxnSpPr>
        <xdr:cNvPr id="588" name="直線コネクタ 587"/>
        <xdr:cNvCxnSpPr/>
      </xdr:nvCxnSpPr>
      <xdr:spPr>
        <a:xfrm flipV="1">
          <a:off x="13703300" y="9674279"/>
          <a:ext cx="889000" cy="2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164829</xdr:rowOff>
    </xdr:from>
    <xdr:to>
      <xdr:col>71</xdr:col>
      <xdr:colOff>177800</xdr:colOff>
      <xdr:row>56</xdr:row>
      <xdr:rowOff>93311</xdr:rowOff>
    </xdr:to>
    <xdr:cxnSp macro="">
      <xdr:nvCxnSpPr>
        <xdr:cNvPr id="591" name="直線コネクタ 590"/>
        <xdr:cNvCxnSpPr/>
      </xdr:nvCxnSpPr>
      <xdr:spPr>
        <a:xfrm>
          <a:off x="12814300" y="9423129"/>
          <a:ext cx="889000" cy="27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85909</xdr:rowOff>
    </xdr:from>
    <xdr:ext cx="534377" cy="259045"/>
    <xdr:sp macro="" textlink="">
      <xdr:nvSpPr>
        <xdr:cNvPr id="595" name="テキスト ボックス 594"/>
        <xdr:cNvSpPr txBox="1"/>
      </xdr:nvSpPr>
      <xdr:spPr>
        <a:xfrm>
          <a:off x="12547111" y="96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74171</xdr:rowOff>
    </xdr:from>
    <xdr:to>
      <xdr:col>85</xdr:col>
      <xdr:colOff>177800</xdr:colOff>
      <xdr:row>57</xdr:row>
      <xdr:rowOff>4321</xdr:rowOff>
    </xdr:to>
    <xdr:sp macro="" textlink="">
      <xdr:nvSpPr>
        <xdr:cNvPr id="601" name="楕円 600"/>
        <xdr:cNvSpPr/>
      </xdr:nvSpPr>
      <xdr:spPr>
        <a:xfrm>
          <a:off x="16268700" y="967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52598</xdr:rowOff>
    </xdr:from>
    <xdr:ext cx="534377" cy="259045"/>
    <xdr:sp macro="" textlink="">
      <xdr:nvSpPr>
        <xdr:cNvPr id="602" name="教育費該当値テキスト"/>
        <xdr:cNvSpPr txBox="1"/>
      </xdr:nvSpPr>
      <xdr:spPr>
        <a:xfrm>
          <a:off x="16370300" y="965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55394</xdr:rowOff>
    </xdr:from>
    <xdr:to>
      <xdr:col>81</xdr:col>
      <xdr:colOff>101600</xdr:colOff>
      <xdr:row>56</xdr:row>
      <xdr:rowOff>156994</xdr:rowOff>
    </xdr:to>
    <xdr:sp macro="" textlink="">
      <xdr:nvSpPr>
        <xdr:cNvPr id="603" name="楕円 602"/>
        <xdr:cNvSpPr/>
      </xdr:nvSpPr>
      <xdr:spPr>
        <a:xfrm>
          <a:off x="15430500" y="965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148121</xdr:rowOff>
    </xdr:from>
    <xdr:ext cx="534377" cy="259045"/>
    <xdr:sp macro="" textlink="">
      <xdr:nvSpPr>
        <xdr:cNvPr id="604" name="テキスト ボックス 603"/>
        <xdr:cNvSpPr txBox="1"/>
      </xdr:nvSpPr>
      <xdr:spPr>
        <a:xfrm>
          <a:off x="15214111" y="974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22279</xdr:rowOff>
    </xdr:from>
    <xdr:to>
      <xdr:col>76</xdr:col>
      <xdr:colOff>165100</xdr:colOff>
      <xdr:row>56</xdr:row>
      <xdr:rowOff>123879</xdr:rowOff>
    </xdr:to>
    <xdr:sp macro="" textlink="">
      <xdr:nvSpPr>
        <xdr:cNvPr id="605" name="楕円 604"/>
        <xdr:cNvSpPr/>
      </xdr:nvSpPr>
      <xdr:spPr>
        <a:xfrm>
          <a:off x="14541500" y="962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115006</xdr:rowOff>
    </xdr:from>
    <xdr:ext cx="534377" cy="259045"/>
    <xdr:sp macro="" textlink="">
      <xdr:nvSpPr>
        <xdr:cNvPr id="606" name="テキスト ボックス 605"/>
        <xdr:cNvSpPr txBox="1"/>
      </xdr:nvSpPr>
      <xdr:spPr>
        <a:xfrm>
          <a:off x="14325111" y="971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42511</xdr:rowOff>
    </xdr:from>
    <xdr:to>
      <xdr:col>72</xdr:col>
      <xdr:colOff>38100</xdr:colOff>
      <xdr:row>56</xdr:row>
      <xdr:rowOff>144111</xdr:rowOff>
    </xdr:to>
    <xdr:sp macro="" textlink="">
      <xdr:nvSpPr>
        <xdr:cNvPr id="607" name="楕円 606"/>
        <xdr:cNvSpPr/>
      </xdr:nvSpPr>
      <xdr:spPr>
        <a:xfrm>
          <a:off x="13652500" y="96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135238</xdr:rowOff>
    </xdr:from>
    <xdr:ext cx="534377" cy="259045"/>
    <xdr:sp macro="" textlink="">
      <xdr:nvSpPr>
        <xdr:cNvPr id="608" name="テキスト ボックス 607"/>
        <xdr:cNvSpPr txBox="1"/>
      </xdr:nvSpPr>
      <xdr:spPr>
        <a:xfrm>
          <a:off x="13436111" y="973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114029</xdr:rowOff>
    </xdr:from>
    <xdr:to>
      <xdr:col>67</xdr:col>
      <xdr:colOff>101600</xdr:colOff>
      <xdr:row>55</xdr:row>
      <xdr:rowOff>44179</xdr:rowOff>
    </xdr:to>
    <xdr:sp macro="" textlink="">
      <xdr:nvSpPr>
        <xdr:cNvPr id="609" name="楕円 608"/>
        <xdr:cNvSpPr/>
      </xdr:nvSpPr>
      <xdr:spPr>
        <a:xfrm>
          <a:off x="12763500" y="937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60706</xdr:rowOff>
    </xdr:from>
    <xdr:ext cx="534377" cy="259045"/>
    <xdr:sp macro="" textlink="">
      <xdr:nvSpPr>
        <xdr:cNvPr id="610" name="テキスト ボックス 609"/>
        <xdr:cNvSpPr txBox="1"/>
      </xdr:nvSpPr>
      <xdr:spPr>
        <a:xfrm>
          <a:off x="12547111" y="914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25183</xdr:rowOff>
    </xdr:from>
    <xdr:to>
      <xdr:col>85</xdr:col>
      <xdr:colOff>127000</xdr:colOff>
      <xdr:row>78</xdr:row>
      <xdr:rowOff>25400</xdr:rowOff>
    </xdr:to>
    <xdr:cxnSp macro="">
      <xdr:nvCxnSpPr>
        <xdr:cNvPr id="635" name="直線コネクタ 634"/>
        <xdr:cNvCxnSpPr/>
      </xdr:nvCxnSpPr>
      <xdr:spPr>
        <a:xfrm>
          <a:off x="15481300" y="13398283"/>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25183</xdr:rowOff>
    </xdr:from>
    <xdr:to>
      <xdr:col>81</xdr:col>
      <xdr:colOff>50800</xdr:colOff>
      <xdr:row>78</xdr:row>
      <xdr:rowOff>25400</xdr:rowOff>
    </xdr:to>
    <xdr:cxnSp macro="">
      <xdr:nvCxnSpPr>
        <xdr:cNvPr id="638" name="直線コネクタ 637"/>
        <xdr:cNvCxnSpPr/>
      </xdr:nvCxnSpPr>
      <xdr:spPr>
        <a:xfrm flipV="1">
          <a:off x="14592300" y="13398283"/>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18182</xdr:rowOff>
    </xdr:from>
    <xdr:to>
      <xdr:col>76</xdr:col>
      <xdr:colOff>114300</xdr:colOff>
      <xdr:row>78</xdr:row>
      <xdr:rowOff>25400</xdr:rowOff>
    </xdr:to>
    <xdr:cxnSp macro="">
      <xdr:nvCxnSpPr>
        <xdr:cNvPr id="641" name="直線コネクタ 640"/>
        <xdr:cNvCxnSpPr/>
      </xdr:nvCxnSpPr>
      <xdr:spPr>
        <a:xfrm>
          <a:off x="13703300" y="13391282"/>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83543</xdr:rowOff>
    </xdr:from>
    <xdr:ext cx="469744" cy="259045"/>
    <xdr:sp macro="" textlink="">
      <xdr:nvSpPr>
        <xdr:cNvPr id="643" name="テキスト ボックス 642"/>
        <xdr:cNvSpPr txBox="1"/>
      </xdr:nvSpPr>
      <xdr:spPr>
        <a:xfrm>
          <a:off x="14357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18176</xdr:rowOff>
    </xdr:from>
    <xdr:to>
      <xdr:col>71</xdr:col>
      <xdr:colOff>177800</xdr:colOff>
      <xdr:row>78</xdr:row>
      <xdr:rowOff>18182</xdr:rowOff>
    </xdr:to>
    <xdr:cxnSp macro="">
      <xdr:nvCxnSpPr>
        <xdr:cNvPr id="644" name="直線コネクタ 643"/>
        <xdr:cNvCxnSpPr/>
      </xdr:nvCxnSpPr>
      <xdr:spPr>
        <a:xfrm>
          <a:off x="12814300" y="13391276"/>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115064</xdr:rowOff>
    </xdr:from>
    <xdr:ext cx="249299" cy="259045"/>
    <xdr:sp macro="" textlink="">
      <xdr:nvSpPr>
        <xdr:cNvPr id="655" name="災害復旧費該当値テキスト"/>
        <xdr:cNvSpPr txBox="1"/>
      </xdr:nvSpPr>
      <xdr:spPr>
        <a:xfrm>
          <a:off x="16370300" y="13316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145833</xdr:rowOff>
    </xdr:from>
    <xdr:to>
      <xdr:col>81</xdr:col>
      <xdr:colOff>101600</xdr:colOff>
      <xdr:row>78</xdr:row>
      <xdr:rowOff>75983</xdr:rowOff>
    </xdr:to>
    <xdr:sp macro="" textlink="">
      <xdr:nvSpPr>
        <xdr:cNvPr id="656" name="楕円 655"/>
        <xdr:cNvSpPr/>
      </xdr:nvSpPr>
      <xdr:spPr>
        <a:xfrm>
          <a:off x="15430500" y="133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67110</xdr:rowOff>
    </xdr:from>
    <xdr:ext cx="313932" cy="259045"/>
    <xdr:sp macro="" textlink="">
      <xdr:nvSpPr>
        <xdr:cNvPr id="657" name="テキスト ボックス 656"/>
        <xdr:cNvSpPr txBox="1"/>
      </xdr:nvSpPr>
      <xdr:spPr>
        <a:xfrm>
          <a:off x="15324333" y="13440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138832</xdr:rowOff>
    </xdr:from>
    <xdr:to>
      <xdr:col>72</xdr:col>
      <xdr:colOff>38100</xdr:colOff>
      <xdr:row>78</xdr:row>
      <xdr:rowOff>68982</xdr:rowOff>
    </xdr:to>
    <xdr:sp macro="" textlink="">
      <xdr:nvSpPr>
        <xdr:cNvPr id="660" name="楕円 659"/>
        <xdr:cNvSpPr/>
      </xdr:nvSpPr>
      <xdr:spPr>
        <a:xfrm>
          <a:off x="13652500" y="1334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60109</xdr:rowOff>
    </xdr:from>
    <xdr:ext cx="469744" cy="259045"/>
    <xdr:sp macro="" textlink="">
      <xdr:nvSpPr>
        <xdr:cNvPr id="661" name="テキスト ボックス 660"/>
        <xdr:cNvSpPr txBox="1"/>
      </xdr:nvSpPr>
      <xdr:spPr>
        <a:xfrm>
          <a:off x="13468428" y="1343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138826</xdr:rowOff>
    </xdr:from>
    <xdr:to>
      <xdr:col>67</xdr:col>
      <xdr:colOff>101600</xdr:colOff>
      <xdr:row>78</xdr:row>
      <xdr:rowOff>68976</xdr:rowOff>
    </xdr:to>
    <xdr:sp macro="" textlink="">
      <xdr:nvSpPr>
        <xdr:cNvPr id="662" name="楕円 661"/>
        <xdr:cNvSpPr/>
      </xdr:nvSpPr>
      <xdr:spPr>
        <a:xfrm>
          <a:off x="12763500" y="133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60103</xdr:rowOff>
    </xdr:from>
    <xdr:ext cx="469744" cy="259045"/>
    <xdr:sp macro="" textlink="">
      <xdr:nvSpPr>
        <xdr:cNvPr id="663" name="テキスト ボックス 662"/>
        <xdr:cNvSpPr txBox="1"/>
      </xdr:nvSpPr>
      <xdr:spPr>
        <a:xfrm>
          <a:off x="12579428" y="1343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158628</xdr:rowOff>
    </xdr:from>
    <xdr:to>
      <xdr:col>85</xdr:col>
      <xdr:colOff>127000</xdr:colOff>
      <xdr:row>97</xdr:row>
      <xdr:rowOff>13156</xdr:rowOff>
    </xdr:to>
    <xdr:cxnSp macro="">
      <xdr:nvCxnSpPr>
        <xdr:cNvPr id="690" name="直線コネクタ 689"/>
        <xdr:cNvCxnSpPr/>
      </xdr:nvCxnSpPr>
      <xdr:spPr>
        <a:xfrm flipV="1">
          <a:off x="15481300" y="16617828"/>
          <a:ext cx="838200" cy="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157497</xdr:rowOff>
    </xdr:from>
    <xdr:ext cx="534377" cy="259045"/>
    <xdr:sp macro="" textlink="">
      <xdr:nvSpPr>
        <xdr:cNvPr id="691" name="公債費平均値テキスト"/>
        <xdr:cNvSpPr txBox="1"/>
      </xdr:nvSpPr>
      <xdr:spPr>
        <a:xfrm>
          <a:off x="16370300" y="1627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13156</xdr:rowOff>
    </xdr:from>
    <xdr:to>
      <xdr:col>81</xdr:col>
      <xdr:colOff>50800</xdr:colOff>
      <xdr:row>97</xdr:row>
      <xdr:rowOff>48946</xdr:rowOff>
    </xdr:to>
    <xdr:cxnSp macro="">
      <xdr:nvCxnSpPr>
        <xdr:cNvPr id="693" name="直線コネクタ 692"/>
        <xdr:cNvCxnSpPr/>
      </xdr:nvCxnSpPr>
      <xdr:spPr>
        <a:xfrm flipV="1">
          <a:off x="14592300" y="16643806"/>
          <a:ext cx="889000" cy="3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88685</xdr:rowOff>
    </xdr:from>
    <xdr:ext cx="534377" cy="259045"/>
    <xdr:sp macro="" textlink="">
      <xdr:nvSpPr>
        <xdr:cNvPr id="695" name="テキスト ボックス 694"/>
        <xdr:cNvSpPr txBox="1"/>
      </xdr:nvSpPr>
      <xdr:spPr>
        <a:xfrm>
          <a:off x="15214111" y="16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48946</xdr:rowOff>
    </xdr:from>
    <xdr:to>
      <xdr:col>76</xdr:col>
      <xdr:colOff>114300</xdr:colOff>
      <xdr:row>97</xdr:row>
      <xdr:rowOff>66749</xdr:rowOff>
    </xdr:to>
    <xdr:cxnSp macro="">
      <xdr:nvCxnSpPr>
        <xdr:cNvPr id="696" name="直線コネクタ 695"/>
        <xdr:cNvCxnSpPr/>
      </xdr:nvCxnSpPr>
      <xdr:spPr>
        <a:xfrm flipV="1">
          <a:off x="13703300" y="16679596"/>
          <a:ext cx="889000" cy="1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96778</xdr:rowOff>
    </xdr:from>
    <xdr:ext cx="534377" cy="259045"/>
    <xdr:sp macro="" textlink="">
      <xdr:nvSpPr>
        <xdr:cNvPr id="698" name="テキスト ボックス 697"/>
        <xdr:cNvSpPr txBox="1"/>
      </xdr:nvSpPr>
      <xdr:spPr>
        <a:xfrm>
          <a:off x="14325111" y="162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66749</xdr:rowOff>
    </xdr:from>
    <xdr:to>
      <xdr:col>71</xdr:col>
      <xdr:colOff>177800</xdr:colOff>
      <xdr:row>97</xdr:row>
      <xdr:rowOff>80831</xdr:rowOff>
    </xdr:to>
    <xdr:cxnSp macro="">
      <xdr:nvCxnSpPr>
        <xdr:cNvPr id="699" name="直線コネクタ 698"/>
        <xdr:cNvCxnSpPr/>
      </xdr:nvCxnSpPr>
      <xdr:spPr>
        <a:xfrm flipV="1">
          <a:off x="12814300" y="16697399"/>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49714</xdr:rowOff>
    </xdr:from>
    <xdr:ext cx="534377" cy="259045"/>
    <xdr:sp macro="" textlink="">
      <xdr:nvSpPr>
        <xdr:cNvPr id="701" name="テキスト ボックス 700"/>
        <xdr:cNvSpPr txBox="1"/>
      </xdr:nvSpPr>
      <xdr:spPr>
        <a:xfrm>
          <a:off x="13436111" y="161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29396</xdr:rowOff>
    </xdr:from>
    <xdr:ext cx="534377" cy="259045"/>
    <xdr:sp macro="" textlink="">
      <xdr:nvSpPr>
        <xdr:cNvPr id="703" name="テキスト ボックス 702"/>
        <xdr:cNvSpPr txBox="1"/>
      </xdr:nvSpPr>
      <xdr:spPr>
        <a:xfrm>
          <a:off x="12547111" y="1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107828</xdr:rowOff>
    </xdr:from>
    <xdr:to>
      <xdr:col>85</xdr:col>
      <xdr:colOff>177800</xdr:colOff>
      <xdr:row>97</xdr:row>
      <xdr:rowOff>37978</xdr:rowOff>
    </xdr:to>
    <xdr:sp macro="" textlink="">
      <xdr:nvSpPr>
        <xdr:cNvPr id="709" name="楕円 708"/>
        <xdr:cNvSpPr/>
      </xdr:nvSpPr>
      <xdr:spPr>
        <a:xfrm>
          <a:off x="16268700" y="165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86255</xdr:rowOff>
    </xdr:from>
    <xdr:ext cx="534377" cy="259045"/>
    <xdr:sp macro="" textlink="">
      <xdr:nvSpPr>
        <xdr:cNvPr id="710" name="公債費該当値テキスト"/>
        <xdr:cNvSpPr txBox="1"/>
      </xdr:nvSpPr>
      <xdr:spPr>
        <a:xfrm>
          <a:off x="16370300" y="1654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133806</xdr:rowOff>
    </xdr:from>
    <xdr:to>
      <xdr:col>81</xdr:col>
      <xdr:colOff>101600</xdr:colOff>
      <xdr:row>97</xdr:row>
      <xdr:rowOff>63956</xdr:rowOff>
    </xdr:to>
    <xdr:sp macro="" textlink="">
      <xdr:nvSpPr>
        <xdr:cNvPr id="711" name="楕円 710"/>
        <xdr:cNvSpPr/>
      </xdr:nvSpPr>
      <xdr:spPr>
        <a:xfrm>
          <a:off x="15430500" y="1659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55083</xdr:rowOff>
    </xdr:from>
    <xdr:ext cx="534377" cy="259045"/>
    <xdr:sp macro="" textlink="">
      <xdr:nvSpPr>
        <xdr:cNvPr id="712" name="テキスト ボックス 711"/>
        <xdr:cNvSpPr txBox="1"/>
      </xdr:nvSpPr>
      <xdr:spPr>
        <a:xfrm>
          <a:off x="15214111" y="1668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169596</xdr:rowOff>
    </xdr:from>
    <xdr:to>
      <xdr:col>76</xdr:col>
      <xdr:colOff>165100</xdr:colOff>
      <xdr:row>97</xdr:row>
      <xdr:rowOff>99746</xdr:rowOff>
    </xdr:to>
    <xdr:sp macro="" textlink="">
      <xdr:nvSpPr>
        <xdr:cNvPr id="713" name="楕円 712"/>
        <xdr:cNvSpPr/>
      </xdr:nvSpPr>
      <xdr:spPr>
        <a:xfrm>
          <a:off x="14541500" y="166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90873</xdr:rowOff>
    </xdr:from>
    <xdr:ext cx="534377" cy="259045"/>
    <xdr:sp macro="" textlink="">
      <xdr:nvSpPr>
        <xdr:cNvPr id="714" name="テキスト ボックス 713"/>
        <xdr:cNvSpPr txBox="1"/>
      </xdr:nvSpPr>
      <xdr:spPr>
        <a:xfrm>
          <a:off x="14325111" y="167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15949</xdr:rowOff>
    </xdr:from>
    <xdr:to>
      <xdr:col>72</xdr:col>
      <xdr:colOff>38100</xdr:colOff>
      <xdr:row>97</xdr:row>
      <xdr:rowOff>117549</xdr:rowOff>
    </xdr:to>
    <xdr:sp macro="" textlink="">
      <xdr:nvSpPr>
        <xdr:cNvPr id="715" name="楕円 714"/>
        <xdr:cNvSpPr/>
      </xdr:nvSpPr>
      <xdr:spPr>
        <a:xfrm>
          <a:off x="13652500" y="166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108676</xdr:rowOff>
    </xdr:from>
    <xdr:ext cx="534377" cy="259045"/>
    <xdr:sp macro="" textlink="">
      <xdr:nvSpPr>
        <xdr:cNvPr id="716" name="テキスト ボックス 715"/>
        <xdr:cNvSpPr txBox="1"/>
      </xdr:nvSpPr>
      <xdr:spPr>
        <a:xfrm>
          <a:off x="13436111" y="1673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30031</xdr:rowOff>
    </xdr:from>
    <xdr:to>
      <xdr:col>67</xdr:col>
      <xdr:colOff>101600</xdr:colOff>
      <xdr:row>97</xdr:row>
      <xdr:rowOff>131631</xdr:rowOff>
    </xdr:to>
    <xdr:sp macro="" textlink="">
      <xdr:nvSpPr>
        <xdr:cNvPr id="717" name="楕円 716"/>
        <xdr:cNvSpPr/>
      </xdr:nvSpPr>
      <xdr:spPr>
        <a:xfrm>
          <a:off x="12763500" y="1666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122758</xdr:rowOff>
    </xdr:from>
    <xdr:ext cx="534377" cy="259045"/>
    <xdr:sp macro="" textlink="">
      <xdr:nvSpPr>
        <xdr:cNvPr id="718" name="テキスト ボックス 717"/>
        <xdr:cNvSpPr txBox="1"/>
      </xdr:nvSpPr>
      <xdr:spPr>
        <a:xfrm>
          <a:off x="12547111" y="167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119126</xdr:rowOff>
    </xdr:from>
    <xdr:to>
      <xdr:col>107</xdr:col>
      <xdr:colOff>50800</xdr:colOff>
      <xdr:row>38</xdr:row>
      <xdr:rowOff>139700</xdr:rowOff>
    </xdr:to>
    <xdr:cxnSp macro="">
      <xdr:nvCxnSpPr>
        <xdr:cNvPr id="751" name="直線コネクタ 750"/>
        <xdr:cNvCxnSpPr/>
      </xdr:nvCxnSpPr>
      <xdr:spPr>
        <a:xfrm>
          <a:off x="19545300" y="6119876"/>
          <a:ext cx="889000" cy="5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119126</xdr:rowOff>
    </xdr:from>
    <xdr:to>
      <xdr:col>102</xdr:col>
      <xdr:colOff>114300</xdr:colOff>
      <xdr:row>38</xdr:row>
      <xdr:rowOff>139700</xdr:rowOff>
    </xdr:to>
    <xdr:cxnSp macro="">
      <xdr:nvCxnSpPr>
        <xdr:cNvPr id="754" name="直線コネクタ 753"/>
        <xdr:cNvCxnSpPr/>
      </xdr:nvCxnSpPr>
      <xdr:spPr>
        <a:xfrm flipV="1">
          <a:off x="18656300" y="6119876"/>
          <a:ext cx="889000" cy="5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68326</xdr:rowOff>
    </xdr:from>
    <xdr:to>
      <xdr:col>102</xdr:col>
      <xdr:colOff>165100</xdr:colOff>
      <xdr:row>35</xdr:row>
      <xdr:rowOff>169926</xdr:rowOff>
    </xdr:to>
    <xdr:sp macro="" textlink="">
      <xdr:nvSpPr>
        <xdr:cNvPr id="770" name="楕円 769"/>
        <xdr:cNvSpPr/>
      </xdr:nvSpPr>
      <xdr:spPr>
        <a:xfrm>
          <a:off x="19494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161053</xdr:rowOff>
    </xdr:from>
    <xdr:ext cx="378565" cy="259045"/>
    <xdr:sp macro="" textlink="">
      <xdr:nvSpPr>
        <xdr:cNvPr id="771" name="テキスト ボックス 770"/>
        <xdr:cNvSpPr txBox="1"/>
      </xdr:nvSpPr>
      <xdr:spPr>
        <a:xfrm>
          <a:off x="19356017" y="6161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議会費は、類似団体平均を上回って推移しているが、平成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年度の議員改選時に議員定数</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名削減が行われるため、報酬費の抑制が</a:t>
          </a:r>
          <a:r>
            <a:rPr lang="ja-JP" altLang="en-US" sz="950">
              <a:solidFill>
                <a:schemeClr val="dk1"/>
              </a:solidFill>
              <a:effectLst/>
              <a:latin typeface="ＭＳ ゴシック" panose="020B0609070205080204" pitchFamily="49" charset="-128"/>
              <a:ea typeface="ＭＳ ゴシック" panose="020B0609070205080204" pitchFamily="49" charset="-128"/>
              <a:cs typeface="+mn-cs"/>
            </a:rPr>
            <a:t>見込まれる</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a:t>
          </a:r>
        </a:p>
        <a:p>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　総務費の平成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年度は、退職手当負担率の減により、退職手当負担金が減少したこと、地方創生関連交付金事業の減少等により、類似団体平均を大きく下回っている。</a:t>
          </a:r>
        </a:p>
        <a:p>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　民生費の平成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年度は大きく増加となったが、平成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年度は子育て支援センター</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美浦村地域交流館</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の建築工事の完了、臨時福祉給付金給付費の減等により大きく減少となっている。</a:t>
          </a:r>
        </a:p>
        <a:p>
          <a:r>
            <a:rPr lang="ja-JP" altLang="en-US" sz="9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農林水産業費については、平成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年度は補助事業として農業施設整備に対する補助金</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352</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百万円の交付があったため、急激な増加となっている。平成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年度についても農産物直売所等</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美浦村地域交流館</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の建築工事</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216</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百万円があったため、住民一人当たりのコストは引き続き高いままとなったが、平成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年度については農産物直売所等</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美浦村地域交流館</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の建築工事も完了したこと等により、類似団体平均を下回っている。</a:t>
          </a:r>
        </a:p>
        <a:p>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　土木費は、類似団体平均を下回って推移している。平成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年度は地区計画区域内の道路改良工事が完了し、公共下水道事業特別会計の繰出金も減少となったこと等により、前年度と比較して減少している。</a:t>
          </a:r>
        </a:p>
        <a:p>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　教育費について、平成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年度は空調設備整備を含む環境改善改修事業を実施したこと等により、類似団体平均を上回っているが、平成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年度以降は類似団体平均を下回って推移している。</a:t>
          </a:r>
        </a:p>
        <a:p>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　公債費は、類似団体平均と比較して低い水準で推移しているが、臨時財政対策債の償還費の増加等により上昇傾向にある。今後も、公共施設の耐震改修事業、美浦村地域交流館建築事業債及び臨時財政対策債の元金償還開始等により、公債費の増加が見込まれるため、起債事業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標準財政規模に対する財政調整基金残高の比率は、平成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年度で、財源不足による財政調整基金の取り崩しを行ったため減少している。なお、平成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年度では、財政調整基金の取り崩しは行っていないが、標準財政規模が増となったため、減少している。平成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年度では、美浦村地域交流館の建築工事の実施、平成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年度も財源不足により財政調整基金を取り崩ししたため、財政調整基金残高は、前年度と比較して</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1.85</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ポイントの減となっている。今後は、歳入の確保、歳出の抑制を図り、財政調整基金の確保に努める。</a:t>
          </a:r>
        </a:p>
        <a:p>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　標準財政規模に対する実質収支額の比率は、約</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7</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％の間で推移しているが、実質単年度収支の比率については、平成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年度は財政調整基金を取り崩し、平成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年度は実質収支の減少によりマイナスとなっていたが、平成</a:t>
          </a:r>
          <a:r>
            <a:rPr lang="en-US" altLang="ja-JP" sz="95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950">
              <a:solidFill>
                <a:schemeClr val="dk1"/>
              </a:solidFill>
              <a:effectLst/>
              <a:latin typeface="ＭＳ ゴシック" panose="020B0609070205080204" pitchFamily="49" charset="-128"/>
              <a:ea typeface="ＭＳ ゴシック" panose="020B0609070205080204" pitchFamily="49" charset="-128"/>
              <a:cs typeface="+mn-cs"/>
            </a:rPr>
            <a:t>年度は、法人税、地方譲与税及び交付金の増収等により財政調整基金の取り崩しを行わなかったためプラスとなっている。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水道事業会計の平成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年度は現金預金が増加したことにより、前年度と比較すると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0.48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電気事業会計についても、平成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年度末より売電を開始し、順調に売電が行えており、黒字額は増加している。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　なお、一般会計では法人税等の減により村税の減収はあったものの、人件費及び投資的経費が減少したため、黒字額が前年度と比較して増加している。</a:t>
          </a:r>
        </a:p>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全体としては、すべての会計において赤字はなく、黒字額は増加している。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5660329</v>
      </c>
      <c r="BO4" s="410"/>
      <c r="BP4" s="410"/>
      <c r="BQ4" s="410"/>
      <c r="BR4" s="410"/>
      <c r="BS4" s="410"/>
      <c r="BT4" s="410"/>
      <c r="BU4" s="411"/>
      <c r="BV4" s="409">
        <v>6504596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v>
      </c>
      <c r="CU4" s="416"/>
      <c r="CV4" s="416"/>
      <c r="CW4" s="416"/>
      <c r="CX4" s="416"/>
      <c r="CY4" s="416"/>
      <c r="CZ4" s="416"/>
      <c r="DA4" s="417"/>
      <c r="DB4" s="415">
        <v>4.5999999999999996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5454835</v>
      </c>
      <c r="BO5" s="447"/>
      <c r="BP5" s="447"/>
      <c r="BQ5" s="447"/>
      <c r="BR5" s="447"/>
      <c r="BS5" s="447"/>
      <c r="BT5" s="447"/>
      <c r="BU5" s="448"/>
      <c r="BV5" s="446">
        <v>6316467</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94.7</v>
      </c>
      <c r="CU5" s="444"/>
      <c r="CV5" s="444"/>
      <c r="CW5" s="444"/>
      <c r="CX5" s="444"/>
      <c r="CY5" s="444"/>
      <c r="CZ5" s="444"/>
      <c r="DA5" s="445"/>
      <c r="DB5" s="443">
        <v>93.7</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205494</v>
      </c>
      <c r="BO6" s="447"/>
      <c r="BP6" s="447"/>
      <c r="BQ6" s="447"/>
      <c r="BR6" s="447"/>
      <c r="BS6" s="447"/>
      <c r="BT6" s="447"/>
      <c r="BU6" s="448"/>
      <c r="BV6" s="446">
        <v>188129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104.2</v>
      </c>
      <c r="CU6" s="484"/>
      <c r="CV6" s="484"/>
      <c r="CW6" s="484"/>
      <c r="CX6" s="484"/>
      <c r="CY6" s="484"/>
      <c r="CZ6" s="484"/>
      <c r="DA6" s="485"/>
      <c r="DB6" s="483">
        <v>102.6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4123507</v>
      </c>
      <c r="CU7" s="447"/>
      <c r="CV7" s="447"/>
      <c r="CW7" s="447"/>
      <c r="CX7" s="447"/>
      <c r="CY7" s="447"/>
      <c r="CZ7" s="447"/>
      <c r="DA7" s="448"/>
      <c r="DB7" s="446">
        <v>4073890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205494</v>
      </c>
      <c r="BO8" s="447"/>
      <c r="BP8" s="447"/>
      <c r="BQ8" s="447"/>
      <c r="BR8" s="447"/>
      <c r="BS8" s="447"/>
      <c r="BT8" s="447"/>
      <c r="BU8" s="448"/>
      <c r="BV8" s="446">
        <v>188129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0.73</v>
      </c>
      <c r="CU8" s="487"/>
      <c r="CV8" s="487"/>
      <c r="CW8" s="487"/>
      <c r="CX8" s="487"/>
      <c r="CY8" s="487"/>
      <c r="CZ8" s="487"/>
      <c r="DA8" s="488"/>
      <c r="DB8" s="486">
        <v>0.76</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15842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17365</v>
      </c>
      <c r="BO9" s="447"/>
      <c r="BP9" s="447"/>
      <c r="BQ9" s="447"/>
      <c r="BR9" s="447"/>
      <c r="BS9" s="447"/>
      <c r="BT9" s="447"/>
      <c r="BU9" s="448"/>
      <c r="BV9" s="446">
        <v>-113834</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12.2</v>
      </c>
      <c r="CU9" s="444"/>
      <c r="CV9" s="444"/>
      <c r="CW9" s="444"/>
      <c r="CX9" s="444"/>
      <c r="CY9" s="444"/>
      <c r="CZ9" s="444"/>
      <c r="DA9" s="445"/>
      <c r="DB9" s="443">
        <v>10.8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17299</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88</v>
      </c>
      <c r="AV10" s="479"/>
      <c r="AW10" s="479"/>
      <c r="AX10" s="479"/>
      <c r="AY10" s="480" t="s">
        <v>113</v>
      </c>
      <c r="AZ10" s="481"/>
      <c r="BA10" s="481"/>
      <c r="BB10" s="481"/>
      <c r="BC10" s="481"/>
      <c r="BD10" s="481"/>
      <c r="BE10" s="481"/>
      <c r="BF10" s="481"/>
      <c r="BG10" s="481"/>
      <c r="BH10" s="481"/>
      <c r="BI10" s="481"/>
      <c r="BJ10" s="481"/>
      <c r="BK10" s="481"/>
      <c r="BL10" s="481"/>
      <c r="BM10" s="482"/>
      <c r="BN10" s="446">
        <v>0</v>
      </c>
      <c r="BO10" s="447"/>
      <c r="BP10" s="447"/>
      <c r="BQ10" s="447"/>
      <c r="BR10" s="447"/>
      <c r="BS10" s="447"/>
      <c r="BT10" s="447"/>
      <c r="BU10" s="448"/>
      <c r="BV10" s="446">
        <v>0</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88</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x14ac:dyDescent="0.15">
      <c r="A12" s="166"/>
      <c r="B12" s="506" t="s">
        <v>121</v>
      </c>
      <c r="C12" s="507"/>
      <c r="D12" s="507"/>
      <c r="E12" s="507"/>
      <c r="F12" s="507"/>
      <c r="G12" s="507"/>
      <c r="H12" s="507"/>
      <c r="I12" s="507"/>
      <c r="J12" s="507"/>
      <c r="K12" s="508"/>
      <c r="L12" s="515" t="s">
        <v>122</v>
      </c>
      <c r="M12" s="516"/>
      <c r="N12" s="516"/>
      <c r="O12" s="516"/>
      <c r="P12" s="516"/>
      <c r="Q12" s="517"/>
      <c r="R12" s="518">
        <v>15687</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70657</v>
      </c>
      <c r="BO12" s="447"/>
      <c r="BP12" s="447"/>
      <c r="BQ12" s="447"/>
      <c r="BR12" s="447"/>
      <c r="BS12" s="447"/>
      <c r="BT12" s="447"/>
      <c r="BU12" s="448"/>
      <c r="BV12" s="446">
        <v>172969</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15388</v>
      </c>
      <c r="S13" s="528"/>
      <c r="T13" s="528"/>
      <c r="U13" s="528"/>
      <c r="V13" s="529"/>
      <c r="W13" s="462" t="s">
        <v>131</v>
      </c>
      <c r="X13" s="463"/>
      <c r="Y13" s="463"/>
      <c r="Z13" s="463"/>
      <c r="AA13" s="463"/>
      <c r="AB13" s="453"/>
      <c r="AC13" s="497">
        <v>396</v>
      </c>
      <c r="AD13" s="498"/>
      <c r="AE13" s="498"/>
      <c r="AF13" s="498"/>
      <c r="AG13" s="537"/>
      <c r="AH13" s="497">
        <v>453</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-53292</v>
      </c>
      <c r="BO13" s="447"/>
      <c r="BP13" s="447"/>
      <c r="BQ13" s="447"/>
      <c r="BR13" s="447"/>
      <c r="BS13" s="447"/>
      <c r="BT13" s="447"/>
      <c r="BU13" s="448"/>
      <c r="BV13" s="446">
        <v>-286803</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4.8</v>
      </c>
      <c r="CU13" s="444"/>
      <c r="CV13" s="444"/>
      <c r="CW13" s="444"/>
      <c r="CX13" s="444"/>
      <c r="CY13" s="444"/>
      <c r="CZ13" s="444"/>
      <c r="DA13" s="445"/>
      <c r="DB13" s="443">
        <v>4.2</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15963</v>
      </c>
      <c r="S14" s="528"/>
      <c r="T14" s="528"/>
      <c r="U14" s="528"/>
      <c r="V14" s="529"/>
      <c r="W14" s="436"/>
      <c r="X14" s="437"/>
      <c r="Y14" s="437"/>
      <c r="Z14" s="437"/>
      <c r="AA14" s="437"/>
      <c r="AB14" s="426"/>
      <c r="AC14" s="530">
        <v>5.0999999999999996</v>
      </c>
      <c r="AD14" s="531"/>
      <c r="AE14" s="531"/>
      <c r="AF14" s="531"/>
      <c r="AG14" s="532"/>
      <c r="AH14" s="530">
        <v>5.6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44.5</v>
      </c>
      <c r="CU14" s="542"/>
      <c r="CV14" s="542"/>
      <c r="CW14" s="542"/>
      <c r="CX14" s="542"/>
      <c r="CY14" s="542"/>
      <c r="CZ14" s="542"/>
      <c r="DA14" s="543"/>
      <c r="DB14" s="541">
        <v>48.5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15672</v>
      </c>
      <c r="S15" s="528"/>
      <c r="T15" s="528"/>
      <c r="U15" s="528"/>
      <c r="V15" s="529"/>
      <c r="W15" s="462" t="s">
        <v>138</v>
      </c>
      <c r="X15" s="463"/>
      <c r="Y15" s="463"/>
      <c r="Z15" s="463"/>
      <c r="AA15" s="463"/>
      <c r="AB15" s="453"/>
      <c r="AC15" s="497">
        <v>2072</v>
      </c>
      <c r="AD15" s="498"/>
      <c r="AE15" s="498"/>
      <c r="AF15" s="498"/>
      <c r="AG15" s="537"/>
      <c r="AH15" s="497">
        <v>2125</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2235965</v>
      </c>
      <c r="BO15" s="410"/>
      <c r="BP15" s="410"/>
      <c r="BQ15" s="410"/>
      <c r="BR15" s="410"/>
      <c r="BS15" s="410"/>
      <c r="BT15" s="410"/>
      <c r="BU15" s="411"/>
      <c r="BV15" s="409">
        <v>2270879</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26.7</v>
      </c>
      <c r="AD16" s="531"/>
      <c r="AE16" s="531"/>
      <c r="AF16" s="531"/>
      <c r="AG16" s="532"/>
      <c r="AH16" s="530">
        <v>26.2</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3117589</v>
      </c>
      <c r="BO16" s="447"/>
      <c r="BP16" s="447"/>
      <c r="BQ16" s="447"/>
      <c r="BR16" s="447"/>
      <c r="BS16" s="447"/>
      <c r="BT16" s="447"/>
      <c r="BU16" s="448"/>
      <c r="BV16" s="446">
        <v>3100625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5287</v>
      </c>
      <c r="AD17" s="498"/>
      <c r="AE17" s="498"/>
      <c r="AF17" s="498"/>
      <c r="AG17" s="537"/>
      <c r="AH17" s="497">
        <v>5522</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2869628</v>
      </c>
      <c r="BO17" s="447"/>
      <c r="BP17" s="447"/>
      <c r="BQ17" s="447"/>
      <c r="BR17" s="447"/>
      <c r="BS17" s="447"/>
      <c r="BT17" s="447"/>
      <c r="BU17" s="448"/>
      <c r="BV17" s="446">
        <v>2889950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66.61</v>
      </c>
      <c r="M18" s="559"/>
      <c r="N18" s="559"/>
      <c r="O18" s="559"/>
      <c r="P18" s="559"/>
      <c r="Q18" s="559"/>
      <c r="R18" s="560"/>
      <c r="S18" s="560"/>
      <c r="T18" s="560"/>
      <c r="U18" s="560"/>
      <c r="V18" s="561"/>
      <c r="W18" s="464"/>
      <c r="X18" s="465"/>
      <c r="Y18" s="465"/>
      <c r="Z18" s="465"/>
      <c r="AA18" s="465"/>
      <c r="AB18" s="456"/>
      <c r="AC18" s="562">
        <v>68.2</v>
      </c>
      <c r="AD18" s="563"/>
      <c r="AE18" s="563"/>
      <c r="AF18" s="563"/>
      <c r="AG18" s="564"/>
      <c r="AH18" s="562">
        <v>68.2</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3874859</v>
      </c>
      <c r="BO18" s="447"/>
      <c r="BP18" s="447"/>
      <c r="BQ18" s="447"/>
      <c r="BR18" s="447"/>
      <c r="BS18" s="447"/>
      <c r="BT18" s="447"/>
      <c r="BU18" s="448"/>
      <c r="BV18" s="446">
        <v>3839033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238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4570652</v>
      </c>
      <c r="BO19" s="447"/>
      <c r="BP19" s="447"/>
      <c r="BQ19" s="447"/>
      <c r="BR19" s="447"/>
      <c r="BS19" s="447"/>
      <c r="BT19" s="447"/>
      <c r="BU19" s="448"/>
      <c r="BV19" s="446">
        <v>4825675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5958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7263230</v>
      </c>
      <c r="BO23" s="447"/>
      <c r="BP23" s="447"/>
      <c r="BQ23" s="447"/>
      <c r="BR23" s="447"/>
      <c r="BS23" s="447"/>
      <c r="BT23" s="447"/>
      <c r="BU23" s="448"/>
      <c r="BV23" s="446">
        <v>7295576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6660</v>
      </c>
      <c r="R24" s="498"/>
      <c r="S24" s="498"/>
      <c r="T24" s="498"/>
      <c r="U24" s="498"/>
      <c r="V24" s="537"/>
      <c r="W24" s="596"/>
      <c r="X24" s="584"/>
      <c r="Y24" s="585"/>
      <c r="Z24" s="496" t="s">
        <v>162</v>
      </c>
      <c r="AA24" s="476"/>
      <c r="AB24" s="476"/>
      <c r="AC24" s="476"/>
      <c r="AD24" s="476"/>
      <c r="AE24" s="476"/>
      <c r="AF24" s="476"/>
      <c r="AG24" s="477"/>
      <c r="AH24" s="497">
        <v>135</v>
      </c>
      <c r="AI24" s="498"/>
      <c r="AJ24" s="498"/>
      <c r="AK24" s="498"/>
      <c r="AL24" s="537"/>
      <c r="AM24" s="497">
        <v>432810</v>
      </c>
      <c r="AN24" s="498"/>
      <c r="AO24" s="498"/>
      <c r="AP24" s="498"/>
      <c r="AQ24" s="498"/>
      <c r="AR24" s="537"/>
      <c r="AS24" s="497">
        <v>3206</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6337289</v>
      </c>
      <c r="BO24" s="447"/>
      <c r="BP24" s="447"/>
      <c r="BQ24" s="447"/>
      <c r="BR24" s="447"/>
      <c r="BS24" s="447"/>
      <c r="BT24" s="447"/>
      <c r="BU24" s="448"/>
      <c r="BV24" s="446">
        <v>6294387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5460</v>
      </c>
      <c r="R25" s="498"/>
      <c r="S25" s="498"/>
      <c r="T25" s="498"/>
      <c r="U25" s="498"/>
      <c r="V25" s="537"/>
      <c r="W25" s="596"/>
      <c r="X25" s="584"/>
      <c r="Y25" s="585"/>
      <c r="Z25" s="496" t="s">
        <v>165</v>
      </c>
      <c r="AA25" s="476"/>
      <c r="AB25" s="476"/>
      <c r="AC25" s="476"/>
      <c r="AD25" s="476"/>
      <c r="AE25" s="476"/>
      <c r="AF25" s="476"/>
      <c r="AG25" s="477"/>
      <c r="AH25" s="497" t="s">
        <v>120</v>
      </c>
      <c r="AI25" s="498"/>
      <c r="AJ25" s="498"/>
      <c r="AK25" s="498"/>
      <c r="AL25" s="537"/>
      <c r="AM25" s="497" t="s">
        <v>120</v>
      </c>
      <c r="AN25" s="498"/>
      <c r="AO25" s="498"/>
      <c r="AP25" s="498"/>
      <c r="AQ25" s="498"/>
      <c r="AR25" s="537"/>
      <c r="AS25" s="497" t="s">
        <v>120</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702229</v>
      </c>
      <c r="BO25" s="410"/>
      <c r="BP25" s="410"/>
      <c r="BQ25" s="410"/>
      <c r="BR25" s="410"/>
      <c r="BS25" s="410"/>
      <c r="BT25" s="410"/>
      <c r="BU25" s="411"/>
      <c r="BV25" s="409">
        <v>899569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5960</v>
      </c>
      <c r="R26" s="498"/>
      <c r="S26" s="498"/>
      <c r="T26" s="498"/>
      <c r="U26" s="498"/>
      <c r="V26" s="537"/>
      <c r="W26" s="596"/>
      <c r="X26" s="584"/>
      <c r="Y26" s="585"/>
      <c r="Z26" s="496" t="s">
        <v>168</v>
      </c>
      <c r="AA26" s="606"/>
      <c r="AB26" s="606"/>
      <c r="AC26" s="606"/>
      <c r="AD26" s="606"/>
      <c r="AE26" s="606"/>
      <c r="AF26" s="606"/>
      <c r="AG26" s="607"/>
      <c r="AH26" s="497">
        <v>15</v>
      </c>
      <c r="AI26" s="498"/>
      <c r="AJ26" s="498"/>
      <c r="AK26" s="498"/>
      <c r="AL26" s="537"/>
      <c r="AM26" s="497">
        <v>47565</v>
      </c>
      <c r="AN26" s="498"/>
      <c r="AO26" s="498"/>
      <c r="AP26" s="498"/>
      <c r="AQ26" s="498"/>
      <c r="AR26" s="537"/>
      <c r="AS26" s="497">
        <v>3171</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120</v>
      </c>
      <c r="BO26" s="447"/>
      <c r="BP26" s="447"/>
      <c r="BQ26" s="447"/>
      <c r="BR26" s="447"/>
      <c r="BS26" s="447"/>
      <c r="BT26" s="447"/>
      <c r="BU26" s="448"/>
      <c r="BV26" s="446" t="s">
        <v>120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170</v>
      </c>
      <c r="F27" s="476"/>
      <c r="G27" s="476"/>
      <c r="H27" s="476"/>
      <c r="I27" s="476"/>
      <c r="J27" s="476"/>
      <c r="K27" s="477"/>
      <c r="L27" s="497">
        <v>1</v>
      </c>
      <c r="M27" s="498"/>
      <c r="N27" s="498"/>
      <c r="O27" s="498"/>
      <c r="P27" s="537"/>
      <c r="Q27" s="497">
        <v>3260</v>
      </c>
      <c r="R27" s="498"/>
      <c r="S27" s="498"/>
      <c r="T27" s="498"/>
      <c r="U27" s="498"/>
      <c r="V27" s="537"/>
      <c r="W27" s="596"/>
      <c r="X27" s="584"/>
      <c r="Y27" s="585"/>
      <c r="Z27" s="496" t="s">
        <v>171</v>
      </c>
      <c r="AA27" s="476"/>
      <c r="AB27" s="476"/>
      <c r="AC27" s="476"/>
      <c r="AD27" s="476"/>
      <c r="AE27" s="476"/>
      <c r="AF27" s="476"/>
      <c r="AG27" s="477"/>
      <c r="AH27" s="497">
        <v>8</v>
      </c>
      <c r="AI27" s="498"/>
      <c r="AJ27" s="498"/>
      <c r="AK27" s="498"/>
      <c r="AL27" s="537"/>
      <c r="AM27" s="497">
        <v>27160</v>
      </c>
      <c r="AN27" s="498"/>
      <c r="AO27" s="498"/>
      <c r="AP27" s="498"/>
      <c r="AQ27" s="498"/>
      <c r="AR27" s="537"/>
      <c r="AS27" s="497">
        <v>3395</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112989</v>
      </c>
      <c r="BO27" s="620"/>
      <c r="BP27" s="620"/>
      <c r="BQ27" s="620"/>
      <c r="BR27" s="620"/>
      <c r="BS27" s="620"/>
      <c r="BT27" s="620"/>
      <c r="BU27" s="621"/>
      <c r="BV27" s="619">
        <v>112977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173</v>
      </c>
      <c r="F28" s="476"/>
      <c r="G28" s="476"/>
      <c r="H28" s="476"/>
      <c r="I28" s="476"/>
      <c r="J28" s="476"/>
      <c r="K28" s="477"/>
      <c r="L28" s="497">
        <v>1</v>
      </c>
      <c r="M28" s="498"/>
      <c r="N28" s="498"/>
      <c r="O28" s="498"/>
      <c r="P28" s="537"/>
      <c r="Q28" s="497">
        <v>2960</v>
      </c>
      <c r="R28" s="498"/>
      <c r="S28" s="498"/>
      <c r="T28" s="498"/>
      <c r="U28" s="498"/>
      <c r="V28" s="537"/>
      <c r="W28" s="596"/>
      <c r="X28" s="584"/>
      <c r="Y28" s="585"/>
      <c r="Z28" s="496" t="s">
        <v>174</v>
      </c>
      <c r="AA28" s="476"/>
      <c r="AB28" s="476"/>
      <c r="AC28" s="476"/>
      <c r="AD28" s="476"/>
      <c r="AE28" s="476"/>
      <c r="AF28" s="476"/>
      <c r="AG28" s="477"/>
      <c r="AH28" s="497" t="s">
        <v>129</v>
      </c>
      <c r="AI28" s="498"/>
      <c r="AJ28" s="498"/>
      <c r="AK28" s="498"/>
      <c r="AL28" s="537"/>
      <c r="AM28" s="497" t="s">
        <v>129</v>
      </c>
      <c r="AN28" s="498"/>
      <c r="AO28" s="498"/>
      <c r="AP28" s="498"/>
      <c r="AQ28" s="498"/>
      <c r="AR28" s="537"/>
      <c r="AS28" s="497" t="s">
        <v>175</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379335</v>
      </c>
      <c r="BO28" s="410"/>
      <c r="BP28" s="410"/>
      <c r="BQ28" s="410"/>
      <c r="BR28" s="410"/>
      <c r="BS28" s="410"/>
      <c r="BT28" s="410"/>
      <c r="BU28" s="411"/>
      <c r="BV28" s="409">
        <v>449992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12</v>
      </c>
      <c r="M29" s="498"/>
      <c r="N29" s="498"/>
      <c r="O29" s="498"/>
      <c r="P29" s="537"/>
      <c r="Q29" s="497">
        <v>2860</v>
      </c>
      <c r="R29" s="498"/>
      <c r="S29" s="498"/>
      <c r="T29" s="498"/>
      <c r="U29" s="498"/>
      <c r="V29" s="537"/>
      <c r="W29" s="597"/>
      <c r="X29" s="598"/>
      <c r="Y29" s="599"/>
      <c r="Z29" s="496" t="s">
        <v>178</v>
      </c>
      <c r="AA29" s="476"/>
      <c r="AB29" s="476"/>
      <c r="AC29" s="476"/>
      <c r="AD29" s="476"/>
      <c r="AE29" s="476"/>
      <c r="AF29" s="476"/>
      <c r="AG29" s="477"/>
      <c r="AH29" s="497">
        <v>143</v>
      </c>
      <c r="AI29" s="498"/>
      <c r="AJ29" s="498"/>
      <c r="AK29" s="498"/>
      <c r="AL29" s="537"/>
      <c r="AM29" s="497">
        <v>459970</v>
      </c>
      <c r="AN29" s="498"/>
      <c r="AO29" s="498"/>
      <c r="AP29" s="498"/>
      <c r="AQ29" s="498"/>
      <c r="AR29" s="537"/>
      <c r="AS29" s="497">
        <v>3217</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101625</v>
      </c>
      <c r="BO29" s="447"/>
      <c r="BP29" s="447"/>
      <c r="BQ29" s="447"/>
      <c r="BR29" s="447"/>
      <c r="BS29" s="447"/>
      <c r="BT29" s="447"/>
      <c r="BU29" s="448"/>
      <c r="BV29" s="446">
        <v>101625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99.1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647749</v>
      </c>
      <c r="BO30" s="620"/>
      <c r="BP30" s="620"/>
      <c r="BQ30" s="620"/>
      <c r="BR30" s="620"/>
      <c r="BS30" s="620"/>
      <c r="BT30" s="620"/>
      <c r="BU30" s="621"/>
      <c r="BV30" s="619">
        <v>660196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189</v>
      </c>
      <c r="V33" s="470"/>
      <c r="W33" s="435" t="s">
        <v>188</v>
      </c>
      <c r="X33" s="435"/>
      <c r="Y33" s="435"/>
      <c r="Z33" s="435"/>
      <c r="AA33" s="435"/>
      <c r="AB33" s="435"/>
      <c r="AC33" s="435"/>
      <c r="AD33" s="435"/>
      <c r="AE33" s="435"/>
      <c r="AF33" s="435"/>
      <c r="AG33" s="435"/>
      <c r="AH33" s="435"/>
      <c r="AI33" s="435"/>
      <c r="AJ33" s="435"/>
      <c r="AK33" s="435"/>
      <c r="AL33" s="195"/>
      <c r="AM33" s="470" t="s">
        <v>189</v>
      </c>
      <c r="AN33" s="470"/>
      <c r="AO33" s="435" t="s">
        <v>188</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189</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稲敷地方広域市町村圏事務組合(一般会計)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電気事業会計</v>
      </c>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稲敷地方広域市町村圏事務組合(水防事業特別会計)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龍ケ崎地方衛生組合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江戸崎地方衛生土木組合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茨城県市町村総合事務組合(一般会計)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茨城県市町村総合事務組合(県民交通災害共済事業特別会計)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茨城租税債権管理機構</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茨城県後期高齢者医療広域連合(一般会計)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茨城県後期高齢者医療広域連合(後期高齢医療特別会計)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gSKnVT7nucXuvsG8fjoBm0N+Z87wTx4nAAozVbmiIcHnGQw3cxfjGGbTzUmQ6cQJ29rXxGxFvX0qrQdy2xyVw==" saltValue="M2anY+SQrOkZl9UNIWpr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4" t="s">
        <v>548</v>
      </c>
      <c r="D34" s="1224"/>
      <c r="E34" s="1225"/>
      <c r="F34" s="32">
        <v>19.43</v>
      </c>
      <c r="G34" s="33">
        <v>20.45</v>
      </c>
      <c r="H34" s="33">
        <v>18.739999999999998</v>
      </c>
      <c r="I34" s="33">
        <v>19.97</v>
      </c>
      <c r="J34" s="34">
        <v>20.45</v>
      </c>
      <c r="K34" s="22"/>
      <c r="L34" s="22"/>
      <c r="M34" s="22"/>
      <c r="N34" s="22"/>
      <c r="O34" s="22"/>
      <c r="P34" s="22"/>
    </row>
    <row r="35" spans="1:16" ht="39" customHeight="1" x14ac:dyDescent="0.15">
      <c r="A35" s="22"/>
      <c r="B35" s="35"/>
      <c r="C35" s="1218" t="s">
        <v>549</v>
      </c>
      <c r="D35" s="1219"/>
      <c r="E35" s="1220"/>
      <c r="F35" s="36">
        <v>0</v>
      </c>
      <c r="G35" s="37">
        <v>1.26</v>
      </c>
      <c r="H35" s="37">
        <v>3.29</v>
      </c>
      <c r="I35" s="37">
        <v>4.9800000000000004</v>
      </c>
      <c r="J35" s="38">
        <v>6.11</v>
      </c>
      <c r="K35" s="22"/>
      <c r="L35" s="22"/>
      <c r="M35" s="22"/>
      <c r="N35" s="22"/>
      <c r="O35" s="22"/>
      <c r="P35" s="22"/>
    </row>
    <row r="36" spans="1:16" ht="39" customHeight="1" x14ac:dyDescent="0.15">
      <c r="A36" s="22"/>
      <c r="B36" s="35"/>
      <c r="C36" s="1218" t="s">
        <v>550</v>
      </c>
      <c r="D36" s="1219"/>
      <c r="E36" s="1220"/>
      <c r="F36" s="36">
        <v>2.54</v>
      </c>
      <c r="G36" s="37">
        <v>4.2</v>
      </c>
      <c r="H36" s="37">
        <v>7.31</v>
      </c>
      <c r="I36" s="37">
        <v>4.6100000000000003</v>
      </c>
      <c r="J36" s="38">
        <v>4.9800000000000004</v>
      </c>
      <c r="K36" s="22"/>
      <c r="L36" s="22"/>
      <c r="M36" s="22"/>
      <c r="N36" s="22"/>
      <c r="O36" s="22"/>
      <c r="P36" s="22"/>
    </row>
    <row r="37" spans="1:16" ht="39" customHeight="1" x14ac:dyDescent="0.15">
      <c r="A37" s="22"/>
      <c r="B37" s="35"/>
      <c r="C37" s="1218" t="s">
        <v>551</v>
      </c>
      <c r="D37" s="1219"/>
      <c r="E37" s="1220"/>
      <c r="F37" s="36">
        <v>3.51</v>
      </c>
      <c r="G37" s="37">
        <v>1.3</v>
      </c>
      <c r="H37" s="37">
        <v>1.42</v>
      </c>
      <c r="I37" s="37">
        <v>1.75</v>
      </c>
      <c r="J37" s="38">
        <v>1.73</v>
      </c>
      <c r="K37" s="22"/>
      <c r="L37" s="22"/>
      <c r="M37" s="22"/>
      <c r="N37" s="22"/>
      <c r="O37" s="22"/>
      <c r="P37" s="22"/>
    </row>
    <row r="38" spans="1:16" ht="39" customHeight="1" x14ac:dyDescent="0.15">
      <c r="A38" s="22"/>
      <c r="B38" s="35"/>
      <c r="C38" s="1218" t="s">
        <v>552</v>
      </c>
      <c r="D38" s="1219"/>
      <c r="E38" s="1220"/>
      <c r="F38" s="36">
        <v>0.77</v>
      </c>
      <c r="G38" s="37">
        <v>1.18</v>
      </c>
      <c r="H38" s="37">
        <v>1.03</v>
      </c>
      <c r="I38" s="37">
        <v>0.39</v>
      </c>
      <c r="J38" s="38">
        <v>0.73</v>
      </c>
      <c r="K38" s="22"/>
      <c r="L38" s="22"/>
      <c r="M38" s="22"/>
      <c r="N38" s="22"/>
      <c r="O38" s="22"/>
      <c r="P38" s="22"/>
    </row>
    <row r="39" spans="1:16" ht="39" customHeight="1" x14ac:dyDescent="0.15">
      <c r="A39" s="22"/>
      <c r="B39" s="35"/>
      <c r="C39" s="1218" t="s">
        <v>553</v>
      </c>
      <c r="D39" s="1219"/>
      <c r="E39" s="1220"/>
      <c r="F39" s="36">
        <v>0.84</v>
      </c>
      <c r="G39" s="37">
        <v>0.6</v>
      </c>
      <c r="H39" s="37">
        <v>1.0900000000000001</v>
      </c>
      <c r="I39" s="37">
        <v>1.0900000000000001</v>
      </c>
      <c r="J39" s="38">
        <v>0.42</v>
      </c>
      <c r="K39" s="22"/>
      <c r="L39" s="22"/>
      <c r="M39" s="22"/>
      <c r="N39" s="22"/>
      <c r="O39" s="22"/>
      <c r="P39" s="22"/>
    </row>
    <row r="40" spans="1:16" ht="39" customHeight="1" x14ac:dyDescent="0.15">
      <c r="A40" s="22"/>
      <c r="B40" s="35"/>
      <c r="C40" s="1218" t="s">
        <v>554</v>
      </c>
      <c r="D40" s="1219"/>
      <c r="E40" s="1220"/>
      <c r="F40" s="36">
        <v>0.43</v>
      </c>
      <c r="G40" s="37">
        <v>0.41</v>
      </c>
      <c r="H40" s="37">
        <v>0.28000000000000003</v>
      </c>
      <c r="I40" s="37">
        <v>0.23</v>
      </c>
      <c r="J40" s="38">
        <v>0.35</v>
      </c>
      <c r="K40" s="22"/>
      <c r="L40" s="22"/>
      <c r="M40" s="22"/>
      <c r="N40" s="22"/>
      <c r="O40" s="22"/>
      <c r="P40" s="22"/>
    </row>
    <row r="41" spans="1:16" ht="39" customHeight="1" x14ac:dyDescent="0.15">
      <c r="A41" s="22"/>
      <c r="B41" s="35"/>
      <c r="C41" s="1218" t="s">
        <v>555</v>
      </c>
      <c r="D41" s="1219"/>
      <c r="E41" s="1220"/>
      <c r="F41" s="36">
        <v>0.03</v>
      </c>
      <c r="G41" s="37">
        <v>0.03</v>
      </c>
      <c r="H41" s="37">
        <v>0.02</v>
      </c>
      <c r="I41" s="37">
        <v>0.03</v>
      </c>
      <c r="J41" s="38">
        <v>0.02</v>
      </c>
      <c r="K41" s="22"/>
      <c r="L41" s="22"/>
      <c r="M41" s="22"/>
      <c r="N41" s="22"/>
      <c r="O41" s="22"/>
      <c r="P41" s="22"/>
    </row>
    <row r="42" spans="1:16" ht="39" customHeight="1" x14ac:dyDescent="0.15">
      <c r="A42" s="22"/>
      <c r="B42" s="39"/>
      <c r="C42" s="1218" t="s">
        <v>556</v>
      </c>
      <c r="D42" s="1219"/>
      <c r="E42" s="1220"/>
      <c r="F42" s="36" t="s">
        <v>496</v>
      </c>
      <c r="G42" s="37" t="s">
        <v>496</v>
      </c>
      <c r="H42" s="37" t="s">
        <v>496</v>
      </c>
      <c r="I42" s="37" t="s">
        <v>496</v>
      </c>
      <c r="J42" s="38" t="s">
        <v>496</v>
      </c>
      <c r="K42" s="22"/>
      <c r="L42" s="22"/>
      <c r="M42" s="22"/>
      <c r="N42" s="22"/>
      <c r="O42" s="22"/>
      <c r="P42" s="22"/>
    </row>
    <row r="43" spans="1:16" ht="39" customHeight="1" thickBot="1" x14ac:dyDescent="0.2">
      <c r="A43" s="22"/>
      <c r="B43" s="40"/>
      <c r="C43" s="1221" t="s">
        <v>557</v>
      </c>
      <c r="D43" s="1222"/>
      <c r="E43" s="1223"/>
      <c r="F43" s="41" t="s">
        <v>496</v>
      </c>
      <c r="G43" s="42" t="s">
        <v>496</v>
      </c>
      <c r="H43" s="42" t="s">
        <v>496</v>
      </c>
      <c r="I43" s="42" t="s">
        <v>496</v>
      </c>
      <c r="J43" s="43" t="s">
        <v>496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yaI3leKz70Vx3Oo+AFY2GLK/ZRwxFabAqPXPn9475t6aXFflt8WeIMqPao6QNgraAsNz24f4ZOVcKGLltt5Ww==" saltValue="u6ZsqRhfFFNNlOylSsMC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28"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425</v>
      </c>
      <c r="L45" s="60">
        <v>445</v>
      </c>
      <c r="M45" s="60">
        <v>469</v>
      </c>
      <c r="N45" s="60">
        <v>520</v>
      </c>
      <c r="O45" s="61">
        <v>556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496</v>
      </c>
      <c r="L47" s="64" t="s">
        <v>496</v>
      </c>
      <c r="M47" s="64" t="s">
        <v>496</v>
      </c>
      <c r="N47" s="64" t="s">
        <v>496</v>
      </c>
      <c r="O47" s="65" t="s">
        <v>496</v>
      </c>
      <c r="P47" s="48"/>
      <c r="Q47" s="48"/>
      <c r="R47" s="48"/>
      <c r="S47" s="48"/>
      <c r="T47" s="48"/>
      <c r="U47" s="48"/>
    </row>
    <row r="48" spans="1:21" ht="30.75" customHeight="1" x14ac:dyDescent="0.15">
      <c r="A48" s="48"/>
      <c r="B48" s="1236"/>
      <c r="C48" s="1237"/>
      <c r="D48" s="62"/>
      <c r="E48" s="1228" t="s">
        <v>15</v>
      </c>
      <c r="F48" s="1228"/>
      <c r="G48" s="1228"/>
      <c r="H48" s="1228"/>
      <c r="I48" s="1228"/>
      <c r="J48" s="1229"/>
      <c r="K48" s="63">
        <v>204</v>
      </c>
      <c r="L48" s="64">
        <v>164</v>
      </c>
      <c r="M48" s="64">
        <v>168</v>
      </c>
      <c r="N48" s="64">
        <v>162</v>
      </c>
      <c r="O48" s="65">
        <v>152</v>
      </c>
      <c r="P48" s="48"/>
      <c r="Q48" s="48"/>
      <c r="R48" s="48"/>
      <c r="S48" s="48"/>
      <c r="T48" s="48"/>
      <c r="U48" s="48"/>
    </row>
    <row r="49" spans="1:21" ht="30.75" customHeight="1" x14ac:dyDescent="0.15">
      <c r="A49" s="48"/>
      <c r="B49" s="1236"/>
      <c r="C49" s="1237"/>
      <c r="D49" s="62"/>
      <c r="E49" s="1228" t="s">
        <v>16</v>
      </c>
      <c r="F49" s="1228"/>
      <c r="G49" s="1228"/>
      <c r="H49" s="1228"/>
      <c r="I49" s="1228"/>
      <c r="J49" s="1229"/>
      <c r="K49" s="63">
        <v>52</v>
      </c>
      <c r="L49" s="64">
        <v>32</v>
      </c>
      <c r="M49" s="64">
        <v>38</v>
      </c>
      <c r="N49" s="64">
        <v>39</v>
      </c>
      <c r="O49" s="65">
        <v>38</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496</v>
      </c>
      <c r="L50" s="64" t="s">
        <v>496</v>
      </c>
      <c r="M50" s="64" t="s">
        <v>496</v>
      </c>
      <c r="N50" s="64" t="s">
        <v>496</v>
      </c>
      <c r="O50" s="65" t="s">
        <v>496</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496</v>
      </c>
      <c r="L51" s="64" t="s">
        <v>496</v>
      </c>
      <c r="M51" s="64" t="s">
        <v>496</v>
      </c>
      <c r="N51" s="64" t="s">
        <v>496</v>
      </c>
      <c r="O51" s="65" t="s">
        <v>496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478</v>
      </c>
      <c r="L52" s="64">
        <v>523</v>
      </c>
      <c r="M52" s="64">
        <v>511</v>
      </c>
      <c r="N52" s="64">
        <v>545</v>
      </c>
      <c r="O52" s="65">
        <v>565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203</v>
      </c>
      <c r="L53" s="69">
        <v>118</v>
      </c>
      <c r="M53" s="69">
        <v>164</v>
      </c>
      <c r="N53" s="69">
        <v>176</v>
      </c>
      <c r="O53" s="70">
        <v>181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Bx7GPviFjBTyXBNEWI9tscCW36SOJ+sNoj2venSDafHmRtXhmx1WZiz+tU2ftEfZrX8ydlzoZG58867sMiSYA==" saltValue="dI8lp12A4AsQh253N5pA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6"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42" t="s">
        <v>24</v>
      </c>
      <c r="C41" s="1243"/>
      <c r="D41" s="81"/>
      <c r="E41" s="1248" t="s">
        <v>25</v>
      </c>
      <c r="F41" s="1248"/>
      <c r="G41" s="1248"/>
      <c r="H41" s="1249"/>
      <c r="I41" s="82">
        <v>6227</v>
      </c>
      <c r="J41" s="83">
        <v>6346</v>
      </c>
      <c r="K41" s="83">
        <v>6831</v>
      </c>
      <c r="L41" s="83">
        <v>7296</v>
      </c>
      <c r="M41" s="84">
        <v>7263</v>
      </c>
    </row>
    <row r="42" spans="2:13" ht="27.75" customHeight="1" x14ac:dyDescent="0.15">
      <c r="B42" s="1244"/>
      <c r="C42" s="1245"/>
      <c r="D42" s="85"/>
      <c r="E42" s="1250" t="s">
        <v>26</v>
      </c>
      <c r="F42" s="1250"/>
      <c r="G42" s="1250"/>
      <c r="H42" s="1251"/>
      <c r="I42" s="86" t="s">
        <v>496</v>
      </c>
      <c r="J42" s="87" t="s">
        <v>496</v>
      </c>
      <c r="K42" s="87" t="s">
        <v>496</v>
      </c>
      <c r="L42" s="87" t="s">
        <v>496</v>
      </c>
      <c r="M42" s="88" t="s">
        <v>496</v>
      </c>
    </row>
    <row r="43" spans="2:13" ht="27.75" customHeight="1" x14ac:dyDescent="0.15">
      <c r="B43" s="1244"/>
      <c r="C43" s="1245"/>
      <c r="D43" s="85"/>
      <c r="E43" s="1250" t="s">
        <v>27</v>
      </c>
      <c r="F43" s="1250"/>
      <c r="G43" s="1250"/>
      <c r="H43" s="1251"/>
      <c r="I43" s="86">
        <v>4177</v>
      </c>
      <c r="J43" s="87">
        <v>3627</v>
      </c>
      <c r="K43" s="87">
        <v>3043</v>
      </c>
      <c r="L43" s="87">
        <v>2781</v>
      </c>
      <c r="M43" s="88">
        <v>2680</v>
      </c>
    </row>
    <row r="44" spans="2:13" ht="27.75" customHeight="1" x14ac:dyDescent="0.15">
      <c r="B44" s="1244"/>
      <c r="C44" s="1245"/>
      <c r="D44" s="85"/>
      <c r="E44" s="1250" t="s">
        <v>28</v>
      </c>
      <c r="F44" s="1250"/>
      <c r="G44" s="1250"/>
      <c r="H44" s="1251"/>
      <c r="I44" s="86">
        <v>211</v>
      </c>
      <c r="J44" s="87">
        <v>229</v>
      </c>
      <c r="K44" s="87">
        <v>228</v>
      </c>
      <c r="L44" s="87">
        <v>289</v>
      </c>
      <c r="M44" s="88">
        <v>258</v>
      </c>
    </row>
    <row r="45" spans="2:13" ht="27.75" customHeight="1" x14ac:dyDescent="0.15">
      <c r="B45" s="1244"/>
      <c r="C45" s="1245"/>
      <c r="D45" s="85"/>
      <c r="E45" s="1250" t="s">
        <v>29</v>
      </c>
      <c r="F45" s="1250"/>
      <c r="G45" s="1250"/>
      <c r="H45" s="1251"/>
      <c r="I45" s="86">
        <v>777</v>
      </c>
      <c r="J45" s="87">
        <v>721</v>
      </c>
      <c r="K45" s="87">
        <v>534</v>
      </c>
      <c r="L45" s="87">
        <v>540</v>
      </c>
      <c r="M45" s="88">
        <v>563</v>
      </c>
    </row>
    <row r="46" spans="2:13" ht="27.75" customHeight="1" x14ac:dyDescent="0.15">
      <c r="B46" s="1244"/>
      <c r="C46" s="1245"/>
      <c r="D46" s="89"/>
      <c r="E46" s="1250" t="s">
        <v>30</v>
      </c>
      <c r="F46" s="1250"/>
      <c r="G46" s="1250"/>
      <c r="H46" s="1251"/>
      <c r="I46" s="86">
        <v>0</v>
      </c>
      <c r="J46" s="87" t="s">
        <v>496</v>
      </c>
      <c r="K46" s="87" t="s">
        <v>496</v>
      </c>
      <c r="L46" s="87" t="s">
        <v>496</v>
      </c>
      <c r="M46" s="88" t="s">
        <v>496</v>
      </c>
    </row>
    <row r="47" spans="2:13" ht="27.75" customHeight="1" x14ac:dyDescent="0.15">
      <c r="B47" s="1244"/>
      <c r="C47" s="1245"/>
      <c r="D47" s="90"/>
      <c r="E47" s="1252" t="s">
        <v>31</v>
      </c>
      <c r="F47" s="1253"/>
      <c r="G47" s="1253"/>
      <c r="H47" s="1254"/>
      <c r="I47" s="86" t="s">
        <v>496</v>
      </c>
      <c r="J47" s="87" t="s">
        <v>496</v>
      </c>
      <c r="K47" s="87" t="s">
        <v>496</v>
      </c>
      <c r="L47" s="87" t="s">
        <v>496</v>
      </c>
      <c r="M47" s="88" t="s">
        <v>496</v>
      </c>
    </row>
    <row r="48" spans="2:13" ht="27.75" customHeight="1" x14ac:dyDescent="0.15">
      <c r="B48" s="1244"/>
      <c r="C48" s="1245"/>
      <c r="D48" s="85"/>
      <c r="E48" s="1250" t="s">
        <v>32</v>
      </c>
      <c r="F48" s="1250"/>
      <c r="G48" s="1250"/>
      <c r="H48" s="1251"/>
      <c r="I48" s="86" t="s">
        <v>496</v>
      </c>
      <c r="J48" s="87" t="s">
        <v>496</v>
      </c>
      <c r="K48" s="87" t="s">
        <v>496</v>
      </c>
      <c r="L48" s="87" t="s">
        <v>496</v>
      </c>
      <c r="M48" s="88" t="s">
        <v>496</v>
      </c>
    </row>
    <row r="49" spans="2:13" ht="27.75" customHeight="1" x14ac:dyDescent="0.15">
      <c r="B49" s="1246"/>
      <c r="C49" s="1247"/>
      <c r="D49" s="85"/>
      <c r="E49" s="1250" t="s">
        <v>33</v>
      </c>
      <c r="F49" s="1250"/>
      <c r="G49" s="1250"/>
      <c r="H49" s="1251"/>
      <c r="I49" s="86" t="s">
        <v>496</v>
      </c>
      <c r="J49" s="87" t="s">
        <v>496</v>
      </c>
      <c r="K49" s="87" t="s">
        <v>496</v>
      </c>
      <c r="L49" s="87" t="s">
        <v>496</v>
      </c>
      <c r="M49" s="88" t="s">
        <v>496</v>
      </c>
    </row>
    <row r="50" spans="2:13" ht="27.75" customHeight="1" x14ac:dyDescent="0.15">
      <c r="B50" s="1255" t="s">
        <v>34</v>
      </c>
      <c r="C50" s="1256"/>
      <c r="D50" s="91"/>
      <c r="E50" s="1250" t="s">
        <v>35</v>
      </c>
      <c r="F50" s="1250"/>
      <c r="G50" s="1250"/>
      <c r="H50" s="1251"/>
      <c r="I50" s="86">
        <v>2160</v>
      </c>
      <c r="J50" s="87">
        <v>1802</v>
      </c>
      <c r="K50" s="87">
        <v>1678</v>
      </c>
      <c r="L50" s="87">
        <v>1505</v>
      </c>
      <c r="M50" s="88">
        <v>1415</v>
      </c>
    </row>
    <row r="51" spans="2:13" ht="27.75" customHeight="1" x14ac:dyDescent="0.15">
      <c r="B51" s="1244"/>
      <c r="C51" s="1245"/>
      <c r="D51" s="85"/>
      <c r="E51" s="1250" t="s">
        <v>36</v>
      </c>
      <c r="F51" s="1250"/>
      <c r="G51" s="1250"/>
      <c r="H51" s="1251"/>
      <c r="I51" s="86" t="s">
        <v>496</v>
      </c>
      <c r="J51" s="87" t="s">
        <v>496</v>
      </c>
      <c r="K51" s="87" t="s">
        <v>496</v>
      </c>
      <c r="L51" s="87" t="s">
        <v>496</v>
      </c>
      <c r="M51" s="88" t="s">
        <v>496</v>
      </c>
    </row>
    <row r="52" spans="2:13" ht="27.75" customHeight="1" x14ac:dyDescent="0.15">
      <c r="B52" s="1246"/>
      <c r="C52" s="1247"/>
      <c r="D52" s="85"/>
      <c r="E52" s="1250" t="s">
        <v>37</v>
      </c>
      <c r="F52" s="1250"/>
      <c r="G52" s="1250"/>
      <c r="H52" s="1251"/>
      <c r="I52" s="86">
        <v>7000</v>
      </c>
      <c r="J52" s="87">
        <v>7189</v>
      </c>
      <c r="K52" s="87">
        <v>7455</v>
      </c>
      <c r="L52" s="87">
        <v>7686</v>
      </c>
      <c r="M52" s="88">
        <v>7766</v>
      </c>
    </row>
    <row r="53" spans="2:13" ht="27.75" customHeight="1" thickBot="1" x14ac:dyDescent="0.2">
      <c r="B53" s="1257" t="s">
        <v>38</v>
      </c>
      <c r="C53" s="1258"/>
      <c r="D53" s="92"/>
      <c r="E53" s="1259" t="s">
        <v>39</v>
      </c>
      <c r="F53" s="1259"/>
      <c r="G53" s="1259"/>
      <c r="H53" s="1260"/>
      <c r="I53" s="93">
        <v>2232</v>
      </c>
      <c r="J53" s="94">
        <v>1933</v>
      </c>
      <c r="K53" s="94">
        <v>1503</v>
      </c>
      <c r="L53" s="94">
        <v>1715</v>
      </c>
      <c r="M53" s="95">
        <v>1584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SPy/W7SqjTzuzY+w3eBzF3jYZvy9vlg+NJ2GqXYco8s/HnTI32bPxPwLe98GINWULL6UZhwN90myOQcPJ1qFw==" saltValue="yhHaFWJ5QHXrnc1qsBWC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8"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22"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69" t="s">
        <v>42</v>
      </c>
      <c r="D55" s="1269"/>
      <c r="E55" s="1270"/>
      <c r="F55" s="107">
        <v>623</v>
      </c>
      <c r="G55" s="107">
        <v>450</v>
      </c>
      <c r="H55" s="108">
        <v>379</v>
      </c>
    </row>
    <row r="56" spans="2:8" ht="52.5" customHeight="1" x14ac:dyDescent="0.15">
      <c r="B56" s="109"/>
      <c r="C56" s="1271" t="s">
        <v>43</v>
      </c>
      <c r="D56" s="1271"/>
      <c r="E56" s="1272"/>
      <c r="F56" s="110">
        <v>102</v>
      </c>
      <c r="G56" s="110">
        <v>102</v>
      </c>
      <c r="H56" s="111">
        <v>102</v>
      </c>
    </row>
    <row r="57" spans="2:8" ht="53.25" customHeight="1" x14ac:dyDescent="0.15">
      <c r="B57" s="109"/>
      <c r="C57" s="1273" t="s">
        <v>44</v>
      </c>
      <c r="D57" s="1273"/>
      <c r="E57" s="1274"/>
      <c r="F57" s="112">
        <v>679</v>
      </c>
      <c r="G57" s="112">
        <v>660</v>
      </c>
      <c r="H57" s="113">
        <v>648</v>
      </c>
    </row>
    <row r="58" spans="2:8" ht="45.75" customHeight="1" x14ac:dyDescent="0.15">
      <c r="B58" s="114"/>
      <c r="C58" s="1261" t="s">
        <v>569</v>
      </c>
      <c r="D58" s="1262"/>
      <c r="E58" s="1263"/>
      <c r="F58" s="115">
        <v>223</v>
      </c>
      <c r="G58" s="115">
        <v>223</v>
      </c>
      <c r="H58" s="116">
        <v>223</v>
      </c>
    </row>
    <row r="59" spans="2:8" ht="45.75" customHeight="1" x14ac:dyDescent="0.15">
      <c r="B59" s="114"/>
      <c r="C59" s="1261" t="s">
        <v>570</v>
      </c>
      <c r="D59" s="1262"/>
      <c r="E59" s="1263"/>
      <c r="F59" s="115">
        <v>189</v>
      </c>
      <c r="G59" s="115">
        <v>189</v>
      </c>
      <c r="H59" s="116">
        <v>189</v>
      </c>
    </row>
    <row r="60" spans="2:8" ht="45.75" customHeight="1" x14ac:dyDescent="0.15">
      <c r="B60" s="114"/>
      <c r="C60" s="1261" t="s">
        <v>571</v>
      </c>
      <c r="D60" s="1262"/>
      <c r="E60" s="1263"/>
      <c r="F60" s="115">
        <v>79</v>
      </c>
      <c r="G60" s="115">
        <v>67</v>
      </c>
      <c r="H60" s="116">
        <v>67</v>
      </c>
    </row>
    <row r="61" spans="2:8" ht="45.75" customHeight="1" x14ac:dyDescent="0.15">
      <c r="B61" s="114"/>
      <c r="C61" s="1261" t="s">
        <v>572</v>
      </c>
      <c r="D61" s="1262"/>
      <c r="E61" s="1263"/>
      <c r="F61" s="115">
        <v>68</v>
      </c>
      <c r="G61" s="115">
        <v>68</v>
      </c>
      <c r="H61" s="116">
        <v>64</v>
      </c>
    </row>
    <row r="62" spans="2:8" ht="45.75" customHeight="1" thickBot="1" x14ac:dyDescent="0.2">
      <c r="B62" s="117"/>
      <c r="C62" s="1264" t="s">
        <v>573</v>
      </c>
      <c r="D62" s="1265"/>
      <c r="E62" s="1266"/>
      <c r="F62" s="118">
        <v>54</v>
      </c>
      <c r="G62" s="118">
        <v>51</v>
      </c>
      <c r="H62" s="119">
        <v>47</v>
      </c>
    </row>
    <row r="63" spans="2:8" ht="52.5" customHeight="1" thickBot="1" x14ac:dyDescent="0.2">
      <c r="B63" s="120"/>
      <c r="C63" s="1267" t="s">
        <v>45</v>
      </c>
      <c r="D63" s="1267"/>
      <c r="E63" s="1268"/>
      <c r="F63" s="121">
        <v>1404</v>
      </c>
      <c r="G63" s="121">
        <v>1212</v>
      </c>
      <c r="H63" s="122">
        <v>1129</v>
      </c>
    </row>
    <row r="64" spans="2:8" ht="15" customHeight="1" x14ac:dyDescent="0.15"/>
    <row r="65" ht="0" hidden="1" customHeight="1" x14ac:dyDescent="0.15"/>
    <row r="66" ht="0" hidden="1" customHeight="1" x14ac:dyDescent="0.15"/>
  </sheetData>
  <sheetProtection algorithmName="SHA-512" hashValue="6iTzud+AMWUimU6u/RfdaKZVLozXzAJeJyQ+zeuSB/wYUCSv8gRANmJN4QAuU6XGUph9AmVDiFYiFfVy5Qx2fg==" saltValue="iqFuHKW7PPwiOcwK6Kd8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46" zoomScale="75" zoomScaleNormal="7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592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580</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539</v>
      </c>
      <c r="BQ50" s="1290"/>
      <c r="BR50" s="1290"/>
      <c r="BS50" s="1290"/>
      <c r="BT50" s="1290"/>
      <c r="BU50" s="1290"/>
      <c r="BV50" s="1290"/>
      <c r="BW50" s="1290"/>
      <c r="BX50" s="1290" t="s">
        <v>540</v>
      </c>
      <c r="BY50" s="1290"/>
      <c r="BZ50" s="1290"/>
      <c r="CA50" s="1290"/>
      <c r="CB50" s="1290"/>
      <c r="CC50" s="1290"/>
      <c r="CD50" s="1290"/>
      <c r="CE50" s="1290"/>
      <c r="CF50" s="1290" t="s">
        <v>541</v>
      </c>
      <c r="CG50" s="1290"/>
      <c r="CH50" s="1290"/>
      <c r="CI50" s="1290"/>
      <c r="CJ50" s="1290"/>
      <c r="CK50" s="1290"/>
      <c r="CL50" s="1290"/>
      <c r="CM50" s="1290"/>
      <c r="CN50" s="1290" t="s">
        <v>542</v>
      </c>
      <c r="CO50" s="1290"/>
      <c r="CP50" s="1290"/>
      <c r="CQ50" s="1290"/>
      <c r="CR50" s="1290"/>
      <c r="CS50" s="1290"/>
      <c r="CT50" s="1290"/>
      <c r="CU50" s="1290"/>
      <c r="CV50" s="1290" t="s">
        <v>543</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581</v>
      </c>
      <c r="AO51" s="1293"/>
      <c r="AP51" s="1293"/>
      <c r="AQ51" s="1293"/>
      <c r="AR51" s="1293"/>
      <c r="AS51" s="1293"/>
      <c r="AT51" s="1293"/>
      <c r="AU51" s="1293"/>
      <c r="AV51" s="1293"/>
      <c r="AW51" s="1293"/>
      <c r="AX51" s="1293"/>
      <c r="AY51" s="1293"/>
      <c r="AZ51" s="1293"/>
      <c r="BA51" s="1293"/>
      <c r="BB51" s="1293" t="s">
        <v>582</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5"/>
      <c r="CG51" s="1276"/>
      <c r="CH51" s="1276"/>
      <c r="CI51" s="1276"/>
      <c r="CJ51" s="1276"/>
      <c r="CK51" s="1276"/>
      <c r="CL51" s="1276"/>
      <c r="CM51" s="1276"/>
      <c r="CN51" s="1276">
        <v>48.5</v>
      </c>
      <c r="CO51" s="1276"/>
      <c r="CP51" s="1276"/>
      <c r="CQ51" s="1276"/>
      <c r="CR51" s="1276"/>
      <c r="CS51" s="1276"/>
      <c r="CT51" s="1276"/>
      <c r="CU51" s="1276"/>
      <c r="CV51" s="1276">
        <v>44.5</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584</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5"/>
      <c r="CG53" s="1276"/>
      <c r="CH53" s="1276"/>
      <c r="CI53" s="1276"/>
      <c r="CJ53" s="1276"/>
      <c r="CK53" s="1276"/>
      <c r="CL53" s="1276"/>
      <c r="CM53" s="1276"/>
      <c r="CN53" s="1276">
        <v>55.3</v>
      </c>
      <c r="CO53" s="1276"/>
      <c r="CP53" s="1276"/>
      <c r="CQ53" s="1276"/>
      <c r="CR53" s="1276"/>
      <c r="CS53" s="1276"/>
      <c r="CT53" s="1276"/>
      <c r="CU53" s="1276"/>
      <c r="CV53" s="1276">
        <v>56.9</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585</v>
      </c>
      <c r="AO55" s="1290"/>
      <c r="AP55" s="1290"/>
      <c r="AQ55" s="1290"/>
      <c r="AR55" s="1290"/>
      <c r="AS55" s="1290"/>
      <c r="AT55" s="1290"/>
      <c r="AU55" s="1290"/>
      <c r="AV55" s="1290"/>
      <c r="AW55" s="1290"/>
      <c r="AX55" s="1290"/>
      <c r="AY55" s="1290"/>
      <c r="AZ55" s="1290"/>
      <c r="BA55" s="1290"/>
      <c r="BB55" s="1293" t="s">
        <v>586</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5"/>
      <c r="CG55" s="1276"/>
      <c r="CH55" s="1276"/>
      <c r="CI55" s="1276"/>
      <c r="CJ55" s="1276"/>
      <c r="CK55" s="1276"/>
      <c r="CL55" s="1276"/>
      <c r="CM55" s="1276"/>
      <c r="CN55" s="1276">
        <v>32.9</v>
      </c>
      <c r="CO55" s="1276"/>
      <c r="CP55" s="1276"/>
      <c r="CQ55" s="1276"/>
      <c r="CR55" s="1276"/>
      <c r="CS55" s="1276"/>
      <c r="CT55" s="1276"/>
      <c r="CU55" s="1276"/>
      <c r="CV55" s="1276">
        <v>28.5</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583</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5"/>
      <c r="CG57" s="1276"/>
      <c r="CH57" s="1276"/>
      <c r="CI57" s="1276"/>
      <c r="CJ57" s="1276"/>
      <c r="CK57" s="1276"/>
      <c r="CL57" s="1276"/>
      <c r="CM57" s="1276"/>
      <c r="CN57" s="1276">
        <v>57</v>
      </c>
      <c r="CO57" s="1276"/>
      <c r="CP57" s="1276"/>
      <c r="CQ57" s="1276"/>
      <c r="CR57" s="1276"/>
      <c r="CS57" s="1276"/>
      <c r="CT57" s="1276"/>
      <c r="CU57" s="1276"/>
      <c r="CV57" s="1276">
        <v>56.7</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593</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x14ac:dyDescent="0.15">
      <c r="B66" s="374"/>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x14ac:dyDescent="0.15">
      <c r="B67" s="374"/>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x14ac:dyDescent="0.15">
      <c r="B68" s="374"/>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x14ac:dyDescent="0.15">
      <c r="B69" s="374"/>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580</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539</v>
      </c>
      <c r="BQ72" s="1290"/>
      <c r="BR72" s="1290"/>
      <c r="BS72" s="1290"/>
      <c r="BT72" s="1290"/>
      <c r="BU72" s="1290"/>
      <c r="BV72" s="1290"/>
      <c r="BW72" s="1290"/>
      <c r="BX72" s="1290" t="s">
        <v>540</v>
      </c>
      <c r="BY72" s="1290"/>
      <c r="BZ72" s="1290"/>
      <c r="CA72" s="1290"/>
      <c r="CB72" s="1290"/>
      <c r="CC72" s="1290"/>
      <c r="CD72" s="1290"/>
      <c r="CE72" s="1290"/>
      <c r="CF72" s="1290" t="s">
        <v>541</v>
      </c>
      <c r="CG72" s="1290"/>
      <c r="CH72" s="1290"/>
      <c r="CI72" s="1290"/>
      <c r="CJ72" s="1290"/>
      <c r="CK72" s="1290"/>
      <c r="CL72" s="1290"/>
      <c r="CM72" s="1290"/>
      <c r="CN72" s="1290" t="s">
        <v>542</v>
      </c>
      <c r="CO72" s="1290"/>
      <c r="CP72" s="1290"/>
      <c r="CQ72" s="1290"/>
      <c r="CR72" s="1290"/>
      <c r="CS72" s="1290"/>
      <c r="CT72" s="1290"/>
      <c r="CU72" s="1290"/>
      <c r="CV72" s="1290" t="s">
        <v>543</v>
      </c>
      <c r="CW72" s="1290"/>
      <c r="CX72" s="1290"/>
      <c r="CY72" s="1290"/>
      <c r="CZ72" s="1290"/>
      <c r="DA72" s="1290"/>
      <c r="DB72" s="1290"/>
      <c r="DC72" s="1290"/>
    </row>
    <row r="73" spans="2:107" x14ac:dyDescent="0.15">
      <c r="B73" s="374"/>
      <c r="G73" s="1291"/>
      <c r="H73" s="1291"/>
      <c r="I73" s="1291"/>
      <c r="J73" s="1291"/>
      <c r="K73" s="1304"/>
      <c r="L73" s="1304"/>
      <c r="M73" s="1304"/>
      <c r="N73" s="1304"/>
      <c r="AM73" s="383"/>
      <c r="AN73" s="1293" t="s">
        <v>581</v>
      </c>
      <c r="AO73" s="1293"/>
      <c r="AP73" s="1293"/>
      <c r="AQ73" s="1293"/>
      <c r="AR73" s="1293"/>
      <c r="AS73" s="1293"/>
      <c r="AT73" s="1293"/>
      <c r="AU73" s="1293"/>
      <c r="AV73" s="1293"/>
      <c r="AW73" s="1293"/>
      <c r="AX73" s="1293"/>
      <c r="AY73" s="1293"/>
      <c r="AZ73" s="1293"/>
      <c r="BA73" s="1293"/>
      <c r="BB73" s="1293" t="s">
        <v>582</v>
      </c>
      <c r="BC73" s="1293"/>
      <c r="BD73" s="1293"/>
      <c r="BE73" s="1293"/>
      <c r="BF73" s="1293"/>
      <c r="BG73" s="1293"/>
      <c r="BH73" s="1293"/>
      <c r="BI73" s="1293"/>
      <c r="BJ73" s="1293"/>
      <c r="BK73" s="1293"/>
      <c r="BL73" s="1293"/>
      <c r="BM73" s="1293"/>
      <c r="BN73" s="1293"/>
      <c r="BO73" s="1293"/>
      <c r="BP73" s="1276">
        <v>63.1</v>
      </c>
      <c r="BQ73" s="1276"/>
      <c r="BR73" s="1276"/>
      <c r="BS73" s="1276"/>
      <c r="BT73" s="1276"/>
      <c r="BU73" s="1276"/>
      <c r="BV73" s="1276"/>
      <c r="BW73" s="1276"/>
      <c r="BX73" s="1276">
        <v>55.4</v>
      </c>
      <c r="BY73" s="1276"/>
      <c r="BZ73" s="1276"/>
      <c r="CA73" s="1276"/>
      <c r="CB73" s="1276"/>
      <c r="CC73" s="1276"/>
      <c r="CD73" s="1276"/>
      <c r="CE73" s="1276"/>
      <c r="CF73" s="1276">
        <v>41.5</v>
      </c>
      <c r="CG73" s="1276"/>
      <c r="CH73" s="1276"/>
      <c r="CI73" s="1276"/>
      <c r="CJ73" s="1276"/>
      <c r="CK73" s="1276"/>
      <c r="CL73" s="1276"/>
      <c r="CM73" s="1276"/>
      <c r="CN73" s="1276">
        <v>48.5</v>
      </c>
      <c r="CO73" s="1276"/>
      <c r="CP73" s="1276"/>
      <c r="CQ73" s="1276"/>
      <c r="CR73" s="1276"/>
      <c r="CS73" s="1276"/>
      <c r="CT73" s="1276"/>
      <c r="CU73" s="1276"/>
      <c r="CV73" s="1276">
        <v>44.5</v>
      </c>
      <c r="CW73" s="1276"/>
      <c r="CX73" s="1276"/>
      <c r="CY73" s="1276"/>
      <c r="CZ73" s="1276"/>
      <c r="DA73" s="1276"/>
      <c r="DB73" s="1276"/>
      <c r="DC73" s="1276"/>
    </row>
    <row r="74" spans="2:107" x14ac:dyDescent="0.15">
      <c r="B74" s="374"/>
      <c r="G74" s="1291"/>
      <c r="H74" s="1291"/>
      <c r="I74" s="1291"/>
      <c r="J74" s="1291"/>
      <c r="K74" s="1304"/>
      <c r="L74" s="1304"/>
      <c r="M74" s="1304"/>
      <c r="N74" s="1304"/>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588</v>
      </c>
      <c r="BC75" s="1293"/>
      <c r="BD75" s="1293"/>
      <c r="BE75" s="1293"/>
      <c r="BF75" s="1293"/>
      <c r="BG75" s="1293"/>
      <c r="BH75" s="1293"/>
      <c r="BI75" s="1293"/>
      <c r="BJ75" s="1293"/>
      <c r="BK75" s="1293"/>
      <c r="BL75" s="1293"/>
      <c r="BM75" s="1293"/>
      <c r="BN75" s="1293"/>
      <c r="BO75" s="1293"/>
      <c r="BP75" s="1276">
        <v>7.6</v>
      </c>
      <c r="BQ75" s="1276"/>
      <c r="BR75" s="1276"/>
      <c r="BS75" s="1276"/>
      <c r="BT75" s="1276"/>
      <c r="BU75" s="1276"/>
      <c r="BV75" s="1276"/>
      <c r="BW75" s="1276"/>
      <c r="BX75" s="1276">
        <v>5.7</v>
      </c>
      <c r="BY75" s="1276"/>
      <c r="BZ75" s="1276"/>
      <c r="CA75" s="1276"/>
      <c r="CB75" s="1276"/>
      <c r="CC75" s="1276"/>
      <c r="CD75" s="1276"/>
      <c r="CE75" s="1276"/>
      <c r="CF75" s="1276">
        <v>4.5</v>
      </c>
      <c r="CG75" s="1276"/>
      <c r="CH75" s="1276"/>
      <c r="CI75" s="1276"/>
      <c r="CJ75" s="1276"/>
      <c r="CK75" s="1276"/>
      <c r="CL75" s="1276"/>
      <c r="CM75" s="1276"/>
      <c r="CN75" s="1276">
        <v>4.2</v>
      </c>
      <c r="CO75" s="1276"/>
      <c r="CP75" s="1276"/>
      <c r="CQ75" s="1276"/>
      <c r="CR75" s="1276"/>
      <c r="CS75" s="1276"/>
      <c r="CT75" s="1276"/>
      <c r="CU75" s="1276"/>
      <c r="CV75" s="1276">
        <v>4.8</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304"/>
      <c r="L77" s="1304"/>
      <c r="M77" s="1304"/>
      <c r="N77" s="1304"/>
      <c r="AN77" s="1290" t="s">
        <v>589</v>
      </c>
      <c r="AO77" s="1290"/>
      <c r="AP77" s="1290"/>
      <c r="AQ77" s="1290"/>
      <c r="AR77" s="1290"/>
      <c r="AS77" s="1290"/>
      <c r="AT77" s="1290"/>
      <c r="AU77" s="1290"/>
      <c r="AV77" s="1290"/>
      <c r="AW77" s="1290"/>
      <c r="AX77" s="1290"/>
      <c r="AY77" s="1290"/>
      <c r="AZ77" s="1290"/>
      <c r="BA77" s="1290"/>
      <c r="BB77" s="1293" t="s">
        <v>582</v>
      </c>
      <c r="BC77" s="1293"/>
      <c r="BD77" s="1293"/>
      <c r="BE77" s="1293"/>
      <c r="BF77" s="1293"/>
      <c r="BG77" s="1293"/>
      <c r="BH77" s="1293"/>
      <c r="BI77" s="1293"/>
      <c r="BJ77" s="1293"/>
      <c r="BK77" s="1293"/>
      <c r="BL77" s="1293"/>
      <c r="BM77" s="1293"/>
      <c r="BN77" s="1293"/>
      <c r="BO77" s="1293"/>
      <c r="BP77" s="1276">
        <v>54.6</v>
      </c>
      <c r="BQ77" s="1276"/>
      <c r="BR77" s="1276"/>
      <c r="BS77" s="1276"/>
      <c r="BT77" s="1276"/>
      <c r="BU77" s="1276"/>
      <c r="BV77" s="1276"/>
      <c r="BW77" s="1276"/>
      <c r="BX77" s="1276">
        <v>48.7</v>
      </c>
      <c r="BY77" s="1276"/>
      <c r="BZ77" s="1276"/>
      <c r="CA77" s="1276"/>
      <c r="CB77" s="1276"/>
      <c r="CC77" s="1276"/>
      <c r="CD77" s="1276"/>
      <c r="CE77" s="1276"/>
      <c r="CF77" s="1276">
        <v>36.5</v>
      </c>
      <c r="CG77" s="1276"/>
      <c r="CH77" s="1276"/>
      <c r="CI77" s="1276"/>
      <c r="CJ77" s="1276"/>
      <c r="CK77" s="1276"/>
      <c r="CL77" s="1276"/>
      <c r="CM77" s="1276"/>
      <c r="CN77" s="1276">
        <v>32.9</v>
      </c>
      <c r="CO77" s="1276"/>
      <c r="CP77" s="1276"/>
      <c r="CQ77" s="1276"/>
      <c r="CR77" s="1276"/>
      <c r="CS77" s="1276"/>
      <c r="CT77" s="1276"/>
      <c r="CU77" s="1276"/>
      <c r="CV77" s="1276">
        <v>28.5</v>
      </c>
      <c r="CW77" s="1276"/>
      <c r="CX77" s="1276"/>
      <c r="CY77" s="1276"/>
      <c r="CZ77" s="1276"/>
      <c r="DA77" s="1276"/>
      <c r="DB77" s="1276"/>
      <c r="DC77" s="1276"/>
    </row>
    <row r="78" spans="2:107" x14ac:dyDescent="0.15">
      <c r="B78" s="374"/>
      <c r="G78" s="1286"/>
      <c r="H78" s="1286"/>
      <c r="I78" s="1286"/>
      <c r="J78" s="1286"/>
      <c r="K78" s="1304"/>
      <c r="L78" s="1304"/>
      <c r="M78" s="1304"/>
      <c r="N78" s="1304"/>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305"/>
      <c r="L79" s="1305"/>
      <c r="M79" s="1305"/>
      <c r="N79" s="1305"/>
      <c r="AN79" s="1290"/>
      <c r="AO79" s="1290"/>
      <c r="AP79" s="1290"/>
      <c r="AQ79" s="1290"/>
      <c r="AR79" s="1290"/>
      <c r="AS79" s="1290"/>
      <c r="AT79" s="1290"/>
      <c r="AU79" s="1290"/>
      <c r="AV79" s="1290"/>
      <c r="AW79" s="1290"/>
      <c r="AX79" s="1290"/>
      <c r="AY79" s="1290"/>
      <c r="AZ79" s="1290"/>
      <c r="BA79" s="1290"/>
      <c r="BB79" s="1293" t="s">
        <v>590</v>
      </c>
      <c r="BC79" s="1293"/>
      <c r="BD79" s="1293"/>
      <c r="BE79" s="1293"/>
      <c r="BF79" s="1293"/>
      <c r="BG79" s="1293"/>
      <c r="BH79" s="1293"/>
      <c r="BI79" s="1293"/>
      <c r="BJ79" s="1293"/>
      <c r="BK79" s="1293"/>
      <c r="BL79" s="1293"/>
      <c r="BM79" s="1293"/>
      <c r="BN79" s="1293"/>
      <c r="BO79" s="1293"/>
      <c r="BP79" s="1276">
        <v>11.2</v>
      </c>
      <c r="BQ79" s="1276"/>
      <c r="BR79" s="1276"/>
      <c r="BS79" s="1276"/>
      <c r="BT79" s="1276"/>
      <c r="BU79" s="1276"/>
      <c r="BV79" s="1276"/>
      <c r="BW79" s="1276"/>
      <c r="BX79" s="1276">
        <v>10.4</v>
      </c>
      <c r="BY79" s="1276"/>
      <c r="BZ79" s="1276"/>
      <c r="CA79" s="1276"/>
      <c r="CB79" s="1276"/>
      <c r="CC79" s="1276"/>
      <c r="CD79" s="1276"/>
      <c r="CE79" s="1276"/>
      <c r="CF79" s="1276">
        <v>9</v>
      </c>
      <c r="CG79" s="1276"/>
      <c r="CH79" s="1276"/>
      <c r="CI79" s="1276"/>
      <c r="CJ79" s="1276"/>
      <c r="CK79" s="1276"/>
      <c r="CL79" s="1276"/>
      <c r="CM79" s="1276"/>
      <c r="CN79" s="1276">
        <v>8.1999999999999993</v>
      </c>
      <c r="CO79" s="1276"/>
      <c r="CP79" s="1276"/>
      <c r="CQ79" s="1276"/>
      <c r="CR79" s="1276"/>
      <c r="CS79" s="1276"/>
      <c r="CT79" s="1276"/>
      <c r="CU79" s="1276"/>
      <c r="CV79" s="1276">
        <v>8</v>
      </c>
      <c r="CW79" s="1276"/>
      <c r="CX79" s="1276"/>
      <c r="CY79" s="1276"/>
      <c r="CZ79" s="1276"/>
      <c r="DA79" s="1276"/>
      <c r="DB79" s="1276"/>
      <c r="DC79" s="1276"/>
    </row>
    <row r="80" spans="2:107" x14ac:dyDescent="0.15">
      <c r="B80" s="374"/>
      <c r="G80" s="1286"/>
      <c r="H80" s="1286"/>
      <c r="I80" s="1295"/>
      <c r="J80" s="1295"/>
      <c r="K80" s="1305"/>
      <c r="L80" s="1305"/>
      <c r="M80" s="1305"/>
      <c r="N80" s="1305"/>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pvQ3AHKoyRh1BzcNL9Axyu1kocS5zcQlCmPrx6lzJwLncKmSomuccwcu0tDEyf2vdIF62NTzM0kSSJQ0O7jkg==" saltValue="+cBnk6928uQTA7qqMOugT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9" orientation="landscape"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2" zoomScale="75" zoomScaleNormal="7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BGiocZWMbTYPRWYnqzNl+TozZXM7yNWHEYkO6UZILGpNwrgQrGeiLDshI/sX0H59JjrQpJaX+/e5mhh+25t1w==" saltValue="IAdVGjy0famjlLXzEI7xNw=="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5" zoomScale="75" zoomScaleNormal="7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T4XtrcmIpeJo1tyru1OHwDJwoXkjynDR5C2xHla9HzIk1FTG3u329RPb/KQ10RH/6Is0GiH55bSdFTjw1Jm0Q==" saltValue="I8CDZjfDSsXh3Cgby0QO1Q=="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536</v>
      </c>
      <c r="G2" s="136"/>
      <c r="H2" s="137"/>
    </row>
    <row r="3" spans="1:8" x14ac:dyDescent="0.15">
      <c r="A3" s="133" t="s">
        <v>529</v>
      </c>
      <c r="B3" s="138"/>
      <c r="C3" s="139"/>
      <c r="D3" s="140">
        <v>60853</v>
      </c>
      <c r="E3" s="141"/>
      <c r="F3" s="142">
        <v>74444</v>
      </c>
      <c r="G3" s="143"/>
      <c r="H3" s="144"/>
    </row>
    <row r="4" spans="1:8" x14ac:dyDescent="0.15">
      <c r="A4" s="145"/>
      <c r="B4" s="146"/>
      <c r="C4" s="147"/>
      <c r="D4" s="148">
        <v>26913</v>
      </c>
      <c r="E4" s="149"/>
      <c r="F4" s="150">
        <v>34175</v>
      </c>
      <c r="G4" s="151"/>
      <c r="H4" s="152"/>
    </row>
    <row r="5" spans="1:8" x14ac:dyDescent="0.15">
      <c r="A5" s="133" t="s">
        <v>531</v>
      </c>
      <c r="B5" s="138"/>
      <c r="C5" s="139"/>
      <c r="D5" s="140">
        <v>24722</v>
      </c>
      <c r="E5" s="141"/>
      <c r="F5" s="142">
        <v>85205</v>
      </c>
      <c r="G5" s="143"/>
      <c r="H5" s="144"/>
    </row>
    <row r="6" spans="1:8" x14ac:dyDescent="0.15">
      <c r="A6" s="145"/>
      <c r="B6" s="146"/>
      <c r="C6" s="147"/>
      <c r="D6" s="148">
        <v>23923</v>
      </c>
      <c r="E6" s="149"/>
      <c r="F6" s="150">
        <v>38847</v>
      </c>
      <c r="G6" s="151"/>
      <c r="H6" s="152"/>
    </row>
    <row r="7" spans="1:8" x14ac:dyDescent="0.15">
      <c r="A7" s="133" t="s">
        <v>532</v>
      </c>
      <c r="B7" s="138"/>
      <c r="C7" s="139"/>
      <c r="D7" s="140">
        <v>74269</v>
      </c>
      <c r="E7" s="141"/>
      <c r="F7" s="142">
        <v>69469</v>
      </c>
      <c r="G7" s="143"/>
      <c r="H7" s="144"/>
    </row>
    <row r="8" spans="1:8" x14ac:dyDescent="0.15">
      <c r="A8" s="145"/>
      <c r="B8" s="146"/>
      <c r="C8" s="147"/>
      <c r="D8" s="148">
        <v>42611</v>
      </c>
      <c r="E8" s="149"/>
      <c r="F8" s="150">
        <v>38215</v>
      </c>
      <c r="G8" s="151"/>
      <c r="H8" s="152"/>
    </row>
    <row r="9" spans="1:8" x14ac:dyDescent="0.15">
      <c r="A9" s="133" t="s">
        <v>533</v>
      </c>
      <c r="B9" s="138"/>
      <c r="C9" s="139"/>
      <c r="D9" s="140">
        <v>59084</v>
      </c>
      <c r="E9" s="141"/>
      <c r="F9" s="142">
        <v>67293</v>
      </c>
      <c r="G9" s="143"/>
      <c r="H9" s="144"/>
    </row>
    <row r="10" spans="1:8" x14ac:dyDescent="0.15">
      <c r="A10" s="145"/>
      <c r="B10" s="146"/>
      <c r="C10" s="147"/>
      <c r="D10" s="148">
        <v>41989</v>
      </c>
      <c r="E10" s="149"/>
      <c r="F10" s="150">
        <v>35076</v>
      </c>
      <c r="G10" s="151"/>
      <c r="H10" s="152"/>
    </row>
    <row r="11" spans="1:8" x14ac:dyDescent="0.15">
      <c r="A11" s="133" t="s">
        <v>534</v>
      </c>
      <c r="B11" s="138"/>
      <c r="C11" s="139"/>
      <c r="D11" s="140">
        <v>18321</v>
      </c>
      <c r="E11" s="141"/>
      <c r="F11" s="142">
        <v>67343</v>
      </c>
      <c r="G11" s="143"/>
      <c r="H11" s="144"/>
    </row>
    <row r="12" spans="1:8" x14ac:dyDescent="0.15">
      <c r="A12" s="145"/>
      <c r="B12" s="146"/>
      <c r="C12" s="153"/>
      <c r="D12" s="148">
        <v>12786</v>
      </c>
      <c r="E12" s="149"/>
      <c r="F12" s="150">
        <v>32865</v>
      </c>
      <c r="G12" s="151"/>
      <c r="H12" s="152"/>
    </row>
    <row r="13" spans="1:8" x14ac:dyDescent="0.15">
      <c r="A13" s="133"/>
      <c r="B13" s="138"/>
      <c r="C13" s="154"/>
      <c r="D13" s="155">
        <v>47450</v>
      </c>
      <c r="E13" s="156"/>
      <c r="F13" s="157">
        <v>72751</v>
      </c>
      <c r="G13" s="158"/>
      <c r="H13" s="144"/>
    </row>
    <row r="14" spans="1:8" x14ac:dyDescent="0.15">
      <c r="A14" s="145"/>
      <c r="B14" s="146"/>
      <c r="C14" s="147"/>
      <c r="D14" s="148">
        <v>29644</v>
      </c>
      <c r="E14" s="149"/>
      <c r="F14" s="150">
        <v>35836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2.5499999999999998</v>
      </c>
      <c r="C19" s="159">
        <f>ROUND(VALUE(SUBSTITUTE(実質収支比率等に係る経年分析!G$48,"▲","-")),2)</f>
        <v>4.2</v>
      </c>
      <c r="D19" s="159">
        <f>ROUND(VALUE(SUBSTITUTE(実質収支比率等に係る経年分析!H$48,"▲","-")),2)</f>
        <v>7.32</v>
      </c>
      <c r="E19" s="159">
        <f>ROUND(VALUE(SUBSTITUTE(実質収支比率等に係る経年分析!I$48,"▲","-")),2)</f>
        <v>4.62</v>
      </c>
      <c r="F19" s="159">
        <f>ROUND(VALUE(SUBSTITUTE(実質収支比率等に係る経年分析!J$48,"▲","-")),2)</f>
        <v>4.9800000000000004</v>
      </c>
    </row>
    <row r="20" spans="1:11" x14ac:dyDescent="0.15">
      <c r="A20" s="159" t="s">
        <v>49</v>
      </c>
      <c r="B20" s="159">
        <f>ROUND(VALUE(SUBSTITUTE(実質収支比率等に係る経年分析!F$47,"▲","-")),2)</f>
        <v>19.260000000000002</v>
      </c>
      <c r="C20" s="159">
        <f>ROUND(VALUE(SUBSTITUTE(実質収支比率等に係る経年分析!G$47,"▲","-")),2)</f>
        <v>15.54</v>
      </c>
      <c r="D20" s="159">
        <f>ROUND(VALUE(SUBSTITUTE(実質収支比率等に係る経年分析!H$47,"▲","-")),2)</f>
        <v>15.1</v>
      </c>
      <c r="E20" s="159">
        <f>ROUND(VALUE(SUBSTITUTE(実質収支比率等に係る経年分析!I$47,"▲","-")),2)</f>
        <v>11.05</v>
      </c>
      <c r="F20" s="159">
        <f>ROUND(VALUE(SUBSTITUTE(実質収支比率等に係る経年分析!J$47,"▲","-")),2)</f>
        <v>9.1999999999999993</v>
      </c>
    </row>
    <row r="21" spans="1:11" x14ac:dyDescent="0.15">
      <c r="A21" s="159" t="s">
        <v>50</v>
      </c>
      <c r="B21" s="159">
        <f>IF(ISNUMBER(VALUE(SUBSTITUTE(実質収支比率等に係る経年分析!F$49,"▲","-"))),ROUND(VALUE(SUBSTITUTE(実質収支比率等に係る経年分析!F$49,"▲","-")),2),NA())</f>
        <v>-1.58</v>
      </c>
      <c r="C21" s="159">
        <f>IF(ISNUMBER(VALUE(SUBSTITUTE(実質収支比率等に係る経年分析!G$49,"▲","-"))),ROUND(VALUE(SUBSTITUTE(実質収支比率等に係る経年分析!G$49,"▲","-")),2),NA())</f>
        <v>-2.11</v>
      </c>
      <c r="D21" s="159">
        <f>IF(ISNUMBER(VALUE(SUBSTITUTE(実質収支比率等に係る経年分析!H$49,"▲","-"))),ROUND(VALUE(SUBSTITUTE(実質収支比率等に係る経年分析!H$49,"▲","-")),2),NA())</f>
        <v>3.24</v>
      </c>
      <c r="E21" s="159">
        <f>IF(ISNUMBER(VALUE(SUBSTITUTE(実質収支比率等に係る経年分析!I$49,"▲","-"))),ROUND(VALUE(SUBSTITUTE(実質収支比率等に係る経年分析!I$49,"▲","-")),2),NA())</f>
        <v>-7.04</v>
      </c>
      <c r="F21" s="159">
        <f>IF(ISNUMBER(VALUE(SUBSTITUTE(実質収支比率等に係る経年分析!J$49,"▲","-"))),ROUND(VALUE(SUBSTITUTE(実質収支比率等に係る経年分析!J$49,"▲","-")),2),NA())</f>
        <v>-1.29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0.43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0.28000000000000003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0.35</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0.84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1.0900000000000001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1.0900000000000001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0.42</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0.77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0.73</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3.51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2.54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7.31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4.6100000000000003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4.9800000000000004</v>
      </c>
    </row>
    <row r="35" spans="1:16" x14ac:dyDescent="0.15">
      <c r="A35" s="160" t="str">
        <f>IF(連結実質赤字比率に係る赤字・黒字の構成分析!C$35="",NA(),連結実質赤字比率に係る赤字・黒字の構成分析!C$35)</f>
        <v>電気事業会計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4.9800000000000004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6.11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19.43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20.45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18.739999999999998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20.45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478</v>
      </c>
      <c r="E42" s="161"/>
      <c r="F42" s="161"/>
      <c r="G42" s="161">
        <f>'実質公債費比率（分子）の構造'!L$52</f>
        <v>523</v>
      </c>
      <c r="H42" s="161"/>
      <c r="I42" s="161"/>
      <c r="J42" s="161">
        <f>'実質公債費比率（分子）の構造'!M$52</f>
        <v>511</v>
      </c>
      <c r="K42" s="161"/>
      <c r="L42" s="161"/>
      <c r="M42" s="161">
        <f>'実質公債費比率（分子）の構造'!N$52</f>
        <v>545</v>
      </c>
      <c r="N42" s="161"/>
      <c r="O42" s="161"/>
      <c r="P42" s="161">
        <f>'実質公債費比率（分子）の構造'!O$52</f>
        <v>565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52</v>
      </c>
      <c r="C45" s="161"/>
      <c r="D45" s="161"/>
      <c r="E45" s="161">
        <f>'実質公債費比率（分子）の構造'!L$49</f>
        <v>32</v>
      </c>
      <c r="F45" s="161"/>
      <c r="G45" s="161"/>
      <c r="H45" s="161">
        <f>'実質公債費比率（分子）の構造'!M$49</f>
        <v>38</v>
      </c>
      <c r="I45" s="161"/>
      <c r="J45" s="161"/>
      <c r="K45" s="161">
        <f>'実質公債費比率（分子）の構造'!N$49</f>
        <v>39</v>
      </c>
      <c r="L45" s="161"/>
      <c r="M45" s="161"/>
      <c r="N45" s="161">
        <f>'実質公債費比率（分子）の構造'!O$49</f>
        <v>38</v>
      </c>
      <c r="O45" s="161"/>
      <c r="P45" s="161"/>
    </row>
    <row r="46" spans="1:16" x14ac:dyDescent="0.15">
      <c r="A46" s="161" t="s">
        <v>61</v>
      </c>
      <c r="B46" s="161">
        <f>'実質公債費比率（分子）の構造'!K$48</f>
        <v>204</v>
      </c>
      <c r="C46" s="161"/>
      <c r="D46" s="161"/>
      <c r="E46" s="161">
        <f>'実質公債費比率（分子）の構造'!L$48</f>
        <v>164</v>
      </c>
      <c r="F46" s="161"/>
      <c r="G46" s="161"/>
      <c r="H46" s="161">
        <f>'実質公債費比率（分子）の構造'!M$48</f>
        <v>168</v>
      </c>
      <c r="I46" s="161"/>
      <c r="J46" s="161"/>
      <c r="K46" s="161">
        <f>'実質公債費比率（分子）の構造'!N$48</f>
        <v>162</v>
      </c>
      <c r="L46" s="161"/>
      <c r="M46" s="161"/>
      <c r="N46" s="161">
        <f>'実質公債費比率（分子）の構造'!O$48</f>
        <v>152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425</v>
      </c>
      <c r="C49" s="161"/>
      <c r="D49" s="161"/>
      <c r="E49" s="161">
        <f>'実質公債費比率（分子）の構造'!L$45</f>
        <v>445</v>
      </c>
      <c r="F49" s="161"/>
      <c r="G49" s="161"/>
      <c r="H49" s="161">
        <f>'実質公債費比率（分子）の構造'!M$45</f>
        <v>469</v>
      </c>
      <c r="I49" s="161"/>
      <c r="J49" s="161"/>
      <c r="K49" s="161">
        <f>'実質公債費比率（分子）の構造'!N$45</f>
        <v>520</v>
      </c>
      <c r="L49" s="161"/>
      <c r="M49" s="161"/>
      <c r="N49" s="161">
        <f>'実質公債費比率（分子）の構造'!O$45</f>
        <v>556</v>
      </c>
      <c r="O49" s="161"/>
      <c r="P49" s="161"/>
    </row>
    <row r="50" spans="1:16" x14ac:dyDescent="0.15">
      <c r="A50" s="161" t="s">
        <v>65</v>
      </c>
      <c r="B50" s="161" t="e">
        <f>NA()</f>
        <v>#N/A</v>
      </c>
      <c r="C50" s="161">
        <f>IF(ISNUMBER('実質公債費比率（分子）の構造'!K$53),'実質公債費比率（分子）の構造'!K$53,NA())</f>
        <v>203</v>
      </c>
      <c r="D50" s="161" t="e">
        <f>NA()</f>
        <v>#N/A</v>
      </c>
      <c r="E50" s="161" t="e">
        <f>NA()</f>
        <v>#N/A</v>
      </c>
      <c r="F50" s="161">
        <f>IF(ISNUMBER('実質公債費比率（分子）の構造'!L$53),'実質公債費比率（分子）の構造'!L$53,NA())</f>
        <v>118</v>
      </c>
      <c r="G50" s="161" t="e">
        <f>NA()</f>
        <v>#N/A</v>
      </c>
      <c r="H50" s="161" t="e">
        <f>NA()</f>
        <v>#N/A</v>
      </c>
      <c r="I50" s="161">
        <f>IF(ISNUMBER('実質公債費比率（分子）の構造'!M$53),'実質公債費比率（分子）の構造'!M$53,NA())</f>
        <v>164</v>
      </c>
      <c r="J50" s="161" t="e">
        <f>NA()</f>
        <v>#N/A</v>
      </c>
      <c r="K50" s="161" t="e">
        <f>NA()</f>
        <v>#N/A</v>
      </c>
      <c r="L50" s="161">
        <f>IF(ISNUMBER('実質公債費比率（分子）の構造'!N$53),'実質公債費比率（分子）の構造'!N$53,NA())</f>
        <v>176</v>
      </c>
      <c r="M50" s="161" t="e">
        <f>NA()</f>
        <v>#N/A</v>
      </c>
      <c r="N50" s="161" t="e">
        <f>NA()</f>
        <v>#N/A</v>
      </c>
      <c r="O50" s="161">
        <f>IF(ISNUMBER('実質公債費比率（分子）の構造'!O$53),'実質公債費比率（分子）の構造'!O$53,NA())</f>
        <v>181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7000</v>
      </c>
      <c r="E56" s="160"/>
      <c r="F56" s="160"/>
      <c r="G56" s="160">
        <f>'将来負担比率（分子）の構造'!J$52</f>
        <v>7189</v>
      </c>
      <c r="H56" s="160"/>
      <c r="I56" s="160"/>
      <c r="J56" s="160">
        <f>'将来負担比率（分子）の構造'!K$52</f>
        <v>7455</v>
      </c>
      <c r="K56" s="160"/>
      <c r="L56" s="160"/>
      <c r="M56" s="160">
        <f>'将来負担比率（分子）の構造'!L$52</f>
        <v>7686</v>
      </c>
      <c r="N56" s="160"/>
      <c r="O56" s="160"/>
      <c r="P56" s="160">
        <f>'将来負担比率（分子）の構造'!M$52</f>
        <v>7766</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2160</v>
      </c>
      <c r="E58" s="160"/>
      <c r="F58" s="160"/>
      <c r="G58" s="160">
        <f>'将来負担比率（分子）の構造'!J$50</f>
        <v>1802</v>
      </c>
      <c r="H58" s="160"/>
      <c r="I58" s="160"/>
      <c r="J58" s="160">
        <f>'将来負担比率（分子）の構造'!K$50</f>
        <v>1678</v>
      </c>
      <c r="K58" s="160"/>
      <c r="L58" s="160"/>
      <c r="M58" s="160">
        <f>'将来負担比率（分子）の構造'!L$50</f>
        <v>1505</v>
      </c>
      <c r="N58" s="160"/>
      <c r="O58" s="160"/>
      <c r="P58" s="160">
        <f>'将来負担比率（分子）の構造'!M$50</f>
        <v>1415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0</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777</v>
      </c>
      <c r="C62" s="160"/>
      <c r="D62" s="160"/>
      <c r="E62" s="160">
        <f>'将来負担比率（分子）の構造'!J$45</f>
        <v>721</v>
      </c>
      <c r="F62" s="160"/>
      <c r="G62" s="160"/>
      <c r="H62" s="160">
        <f>'将来負担比率（分子）の構造'!K$45</f>
        <v>534</v>
      </c>
      <c r="I62" s="160"/>
      <c r="J62" s="160"/>
      <c r="K62" s="160">
        <f>'将来負担比率（分子）の構造'!L$45</f>
        <v>540</v>
      </c>
      <c r="L62" s="160"/>
      <c r="M62" s="160"/>
      <c r="N62" s="160">
        <f>'将来負担比率（分子）の構造'!M$45</f>
        <v>563</v>
      </c>
      <c r="O62" s="160"/>
      <c r="P62" s="160"/>
    </row>
    <row r="63" spans="1:16" x14ac:dyDescent="0.15">
      <c r="A63" s="160" t="s">
        <v>28</v>
      </c>
      <c r="B63" s="160">
        <f>'将来負担比率（分子）の構造'!I$44</f>
        <v>211</v>
      </c>
      <c r="C63" s="160"/>
      <c r="D63" s="160"/>
      <c r="E63" s="160">
        <f>'将来負担比率（分子）の構造'!J$44</f>
        <v>229</v>
      </c>
      <c r="F63" s="160"/>
      <c r="G63" s="160"/>
      <c r="H63" s="160">
        <f>'将来負担比率（分子）の構造'!K$44</f>
        <v>228</v>
      </c>
      <c r="I63" s="160"/>
      <c r="J63" s="160"/>
      <c r="K63" s="160">
        <f>'将来負担比率（分子）の構造'!L$44</f>
        <v>289</v>
      </c>
      <c r="L63" s="160"/>
      <c r="M63" s="160"/>
      <c r="N63" s="160">
        <f>'将来負担比率（分子）の構造'!M$44</f>
        <v>258</v>
      </c>
      <c r="O63" s="160"/>
      <c r="P63" s="160"/>
    </row>
    <row r="64" spans="1:16" x14ac:dyDescent="0.15">
      <c r="A64" s="160" t="s">
        <v>27</v>
      </c>
      <c r="B64" s="160">
        <f>'将来負担比率（分子）の構造'!I$43</f>
        <v>4177</v>
      </c>
      <c r="C64" s="160"/>
      <c r="D64" s="160"/>
      <c r="E64" s="160">
        <f>'将来負担比率（分子）の構造'!J$43</f>
        <v>3627</v>
      </c>
      <c r="F64" s="160"/>
      <c r="G64" s="160"/>
      <c r="H64" s="160">
        <f>'将来負担比率（分子）の構造'!K$43</f>
        <v>3043</v>
      </c>
      <c r="I64" s="160"/>
      <c r="J64" s="160"/>
      <c r="K64" s="160">
        <f>'将来負担比率（分子）の構造'!L$43</f>
        <v>2781</v>
      </c>
      <c r="L64" s="160"/>
      <c r="M64" s="160"/>
      <c r="N64" s="160">
        <f>'将来負担比率（分子）の構造'!M$43</f>
        <v>2680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6227</v>
      </c>
      <c r="C66" s="160"/>
      <c r="D66" s="160"/>
      <c r="E66" s="160">
        <f>'将来負担比率（分子）の構造'!J$41</f>
        <v>6346</v>
      </c>
      <c r="F66" s="160"/>
      <c r="G66" s="160"/>
      <c r="H66" s="160">
        <f>'将来負担比率（分子）の構造'!K$41</f>
        <v>6831</v>
      </c>
      <c r="I66" s="160"/>
      <c r="J66" s="160"/>
      <c r="K66" s="160">
        <f>'将来負担比率（分子）の構造'!L$41</f>
        <v>7296</v>
      </c>
      <c r="L66" s="160"/>
      <c r="M66" s="160"/>
      <c r="N66" s="160">
        <f>'将来負担比率（分子）の構造'!M$41</f>
        <v>7263</v>
      </c>
      <c r="O66" s="160"/>
      <c r="P66" s="160"/>
    </row>
    <row r="67" spans="1:16" x14ac:dyDescent="0.15">
      <c r="A67" s="160" t="s">
        <v>69</v>
      </c>
      <c r="B67" s="160" t="e">
        <f>NA()</f>
        <v>#N/A</v>
      </c>
      <c r="C67" s="160">
        <f>IF(ISNUMBER('将来負担比率（分子）の構造'!I$53), IF('将来負担比率（分子）の構造'!I$53 &lt; 0, 0, '将来負担比率（分子）の構造'!I$53), NA())</f>
        <v>2232</v>
      </c>
      <c r="D67" s="160" t="e">
        <f>NA()</f>
        <v>#N/A</v>
      </c>
      <c r="E67" s="160" t="e">
        <f>NA()</f>
        <v>#N/A</v>
      </c>
      <c r="F67" s="160">
        <f>IF(ISNUMBER('将来負担比率（分子）の構造'!J$53), IF('将来負担比率（分子）の構造'!J$53 &lt; 0, 0, '将来負担比率（分子）の構造'!J$53), NA())</f>
        <v>1933</v>
      </c>
      <c r="G67" s="160" t="e">
        <f>NA()</f>
        <v>#N/A</v>
      </c>
      <c r="H67" s="160" t="e">
        <f>NA()</f>
        <v>#N/A</v>
      </c>
      <c r="I67" s="160">
        <f>IF(ISNUMBER('将来負担比率（分子）の構造'!K$53), IF('将来負担比率（分子）の構造'!K$53 &lt; 0, 0, '将来負担比率（分子）の構造'!K$53), NA())</f>
        <v>1503</v>
      </c>
      <c r="J67" s="160" t="e">
        <f>NA()</f>
        <v>#N/A</v>
      </c>
      <c r="K67" s="160" t="e">
        <f>NA()</f>
        <v>#N/A</v>
      </c>
      <c r="L67" s="160">
        <f>IF(ISNUMBER('将来負担比率（分子）の構造'!L$53), IF('将来負担比率（分子）の構造'!L$53 &lt; 0, 0, '将来負担比率（分子）の構造'!L$53), NA())</f>
        <v>1715</v>
      </c>
      <c r="M67" s="160" t="e">
        <f>NA()</f>
        <v>#N/A</v>
      </c>
      <c r="N67" s="160" t="e">
        <f>NA()</f>
        <v>#N/A</v>
      </c>
      <c r="O67" s="160">
        <f>IF(ISNUMBER('将来負担比率（分子）の構造'!M$53), IF('将来負担比率（分子）の構造'!M$53 &lt; 0, 0, '将来負担比率（分子）の構造'!M$53), NA())</f>
        <v>1584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623</v>
      </c>
      <c r="C72" s="164">
        <f>基金残高に係る経年分析!G55</f>
        <v>450</v>
      </c>
      <c r="D72" s="164">
        <f>基金残高に係る経年分析!H55</f>
        <v>379</v>
      </c>
    </row>
    <row r="73" spans="1:16" x14ac:dyDescent="0.15">
      <c r="A73" s="163" t="s">
        <v>72</v>
      </c>
      <c r="B73" s="164">
        <f>基金残高に係る経年分析!F56</f>
        <v>102</v>
      </c>
      <c r="C73" s="164">
        <f>基金残高に係る経年分析!G56</f>
        <v>102</v>
      </c>
      <c r="D73" s="164">
        <f>基金残高に係る経年分析!H56</f>
        <v>102</v>
      </c>
    </row>
    <row r="74" spans="1:16" x14ac:dyDescent="0.15">
      <c r="A74" s="163" t="s">
        <v>73</v>
      </c>
      <c r="B74" s="164">
        <f>基金残高に係る経年分析!F57</f>
        <v>679</v>
      </c>
      <c r="C74" s="164">
        <f>基金残高に係る経年分析!G57</f>
        <v>660</v>
      </c>
      <c r="D74" s="164">
        <f>基金残高に係る経年分析!H57</f>
        <v>648</v>
      </c>
    </row>
  </sheetData>
  <sheetProtection algorithmName="SHA-512" hashValue="qQQoVMctGm53u1+sbaKff5cWsZ6eJ7dDJTkzoNYR57OqlzMRiMG6mjZD2guo9PKLXLCgMxJq4UQsJ3Oe+8Nijw==" saltValue="hBi6PuBbIhuF62vOsIXvb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2381934</v>
      </c>
      <c r="S5" s="649"/>
      <c r="T5" s="649"/>
      <c r="U5" s="649"/>
      <c r="V5" s="649"/>
      <c r="W5" s="649"/>
      <c r="X5" s="649"/>
      <c r="Y5" s="650"/>
      <c r="Z5" s="651">
        <v>42.1</v>
      </c>
      <c r="AA5" s="651"/>
      <c r="AB5" s="651"/>
      <c r="AC5" s="651"/>
      <c r="AD5" s="652">
        <v>2381934</v>
      </c>
      <c r="AE5" s="652"/>
      <c r="AF5" s="652"/>
      <c r="AG5" s="652"/>
      <c r="AH5" s="652"/>
      <c r="AI5" s="652"/>
      <c r="AJ5" s="652"/>
      <c r="AK5" s="652"/>
      <c r="AL5" s="653">
        <v>64.099999999999994</v>
      </c>
      <c r="AM5" s="654"/>
      <c r="AN5" s="654"/>
      <c r="AO5" s="655"/>
      <c r="AP5" s="645" t="s">
        <v>218</v>
      </c>
      <c r="AQ5" s="646"/>
      <c r="AR5" s="646"/>
      <c r="AS5" s="646"/>
      <c r="AT5" s="646"/>
      <c r="AU5" s="646"/>
      <c r="AV5" s="646"/>
      <c r="AW5" s="646"/>
      <c r="AX5" s="646"/>
      <c r="AY5" s="646"/>
      <c r="AZ5" s="646"/>
      <c r="BA5" s="646"/>
      <c r="BB5" s="646"/>
      <c r="BC5" s="646"/>
      <c r="BD5" s="646"/>
      <c r="BE5" s="646"/>
      <c r="BF5" s="647"/>
      <c r="BG5" s="659">
        <v>2381934</v>
      </c>
      <c r="BH5" s="660"/>
      <c r="BI5" s="660"/>
      <c r="BJ5" s="660"/>
      <c r="BK5" s="660"/>
      <c r="BL5" s="660"/>
      <c r="BM5" s="660"/>
      <c r="BN5" s="661"/>
      <c r="BO5" s="662">
        <v>100</v>
      </c>
      <c r="BP5" s="662"/>
      <c r="BQ5" s="662"/>
      <c r="BR5" s="662"/>
      <c r="BS5" s="663" t="s">
        <v>219</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211</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81848</v>
      </c>
      <c r="S6" s="660"/>
      <c r="T6" s="660"/>
      <c r="U6" s="660"/>
      <c r="V6" s="660"/>
      <c r="W6" s="660"/>
      <c r="X6" s="660"/>
      <c r="Y6" s="661"/>
      <c r="Z6" s="662">
        <v>1.4</v>
      </c>
      <c r="AA6" s="662"/>
      <c r="AB6" s="662"/>
      <c r="AC6" s="662"/>
      <c r="AD6" s="663">
        <v>81848</v>
      </c>
      <c r="AE6" s="663"/>
      <c r="AF6" s="663"/>
      <c r="AG6" s="663"/>
      <c r="AH6" s="663"/>
      <c r="AI6" s="663"/>
      <c r="AJ6" s="663"/>
      <c r="AK6" s="663"/>
      <c r="AL6" s="664">
        <v>2.2000000000000002</v>
      </c>
      <c r="AM6" s="665"/>
      <c r="AN6" s="665"/>
      <c r="AO6" s="666"/>
      <c r="AP6" s="656" t="s">
        <v>224</v>
      </c>
      <c r="AQ6" s="657"/>
      <c r="AR6" s="657"/>
      <c r="AS6" s="657"/>
      <c r="AT6" s="657"/>
      <c r="AU6" s="657"/>
      <c r="AV6" s="657"/>
      <c r="AW6" s="657"/>
      <c r="AX6" s="657"/>
      <c r="AY6" s="657"/>
      <c r="AZ6" s="657"/>
      <c r="BA6" s="657"/>
      <c r="BB6" s="657"/>
      <c r="BC6" s="657"/>
      <c r="BD6" s="657"/>
      <c r="BE6" s="657"/>
      <c r="BF6" s="658"/>
      <c r="BG6" s="659">
        <v>2381934</v>
      </c>
      <c r="BH6" s="660"/>
      <c r="BI6" s="660"/>
      <c r="BJ6" s="660"/>
      <c r="BK6" s="660"/>
      <c r="BL6" s="660"/>
      <c r="BM6" s="660"/>
      <c r="BN6" s="661"/>
      <c r="BO6" s="662">
        <v>100</v>
      </c>
      <c r="BP6" s="662"/>
      <c r="BQ6" s="662"/>
      <c r="BR6" s="662"/>
      <c r="BS6" s="663" t="s">
        <v>219</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111599</v>
      </c>
      <c r="CS6" s="660"/>
      <c r="CT6" s="660"/>
      <c r="CU6" s="660"/>
      <c r="CV6" s="660"/>
      <c r="CW6" s="660"/>
      <c r="CX6" s="660"/>
      <c r="CY6" s="661"/>
      <c r="CZ6" s="653">
        <v>2</v>
      </c>
      <c r="DA6" s="654"/>
      <c r="DB6" s="654"/>
      <c r="DC6" s="673"/>
      <c r="DD6" s="668" t="s">
        <v>219</v>
      </c>
      <c r="DE6" s="660"/>
      <c r="DF6" s="660"/>
      <c r="DG6" s="660"/>
      <c r="DH6" s="660"/>
      <c r="DI6" s="660"/>
      <c r="DJ6" s="660"/>
      <c r="DK6" s="660"/>
      <c r="DL6" s="660"/>
      <c r="DM6" s="660"/>
      <c r="DN6" s="660"/>
      <c r="DO6" s="660"/>
      <c r="DP6" s="661"/>
      <c r="DQ6" s="668">
        <v>111599</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3471</v>
      </c>
      <c r="S7" s="660"/>
      <c r="T7" s="660"/>
      <c r="U7" s="660"/>
      <c r="V7" s="660"/>
      <c r="W7" s="660"/>
      <c r="X7" s="660"/>
      <c r="Y7" s="661"/>
      <c r="Z7" s="662">
        <v>0.1</v>
      </c>
      <c r="AA7" s="662"/>
      <c r="AB7" s="662"/>
      <c r="AC7" s="662"/>
      <c r="AD7" s="663">
        <v>3471</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1032173</v>
      </c>
      <c r="BH7" s="660"/>
      <c r="BI7" s="660"/>
      <c r="BJ7" s="660"/>
      <c r="BK7" s="660"/>
      <c r="BL7" s="660"/>
      <c r="BM7" s="660"/>
      <c r="BN7" s="661"/>
      <c r="BO7" s="662">
        <v>43.3</v>
      </c>
      <c r="BP7" s="662"/>
      <c r="BQ7" s="662"/>
      <c r="BR7" s="662"/>
      <c r="BS7" s="663" t="s">
        <v>219</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730431</v>
      </c>
      <c r="CS7" s="660"/>
      <c r="CT7" s="660"/>
      <c r="CU7" s="660"/>
      <c r="CV7" s="660"/>
      <c r="CW7" s="660"/>
      <c r="CX7" s="660"/>
      <c r="CY7" s="661"/>
      <c r="CZ7" s="662">
        <v>13.4</v>
      </c>
      <c r="DA7" s="662"/>
      <c r="DB7" s="662"/>
      <c r="DC7" s="662"/>
      <c r="DD7" s="668">
        <v>11070</v>
      </c>
      <c r="DE7" s="660"/>
      <c r="DF7" s="660"/>
      <c r="DG7" s="660"/>
      <c r="DH7" s="660"/>
      <c r="DI7" s="660"/>
      <c r="DJ7" s="660"/>
      <c r="DK7" s="660"/>
      <c r="DL7" s="660"/>
      <c r="DM7" s="660"/>
      <c r="DN7" s="660"/>
      <c r="DO7" s="660"/>
      <c r="DP7" s="661"/>
      <c r="DQ7" s="668">
        <v>618300</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10464</v>
      </c>
      <c r="S8" s="660"/>
      <c r="T8" s="660"/>
      <c r="U8" s="660"/>
      <c r="V8" s="660"/>
      <c r="W8" s="660"/>
      <c r="X8" s="660"/>
      <c r="Y8" s="661"/>
      <c r="Z8" s="662">
        <v>0.2</v>
      </c>
      <c r="AA8" s="662"/>
      <c r="AB8" s="662"/>
      <c r="AC8" s="662"/>
      <c r="AD8" s="663">
        <v>10464</v>
      </c>
      <c r="AE8" s="663"/>
      <c r="AF8" s="663"/>
      <c r="AG8" s="663"/>
      <c r="AH8" s="663"/>
      <c r="AI8" s="663"/>
      <c r="AJ8" s="663"/>
      <c r="AK8" s="663"/>
      <c r="AL8" s="664">
        <v>0.3</v>
      </c>
      <c r="AM8" s="665"/>
      <c r="AN8" s="665"/>
      <c r="AO8" s="666"/>
      <c r="AP8" s="656" t="s">
        <v>230</v>
      </c>
      <c r="AQ8" s="657"/>
      <c r="AR8" s="657"/>
      <c r="AS8" s="657"/>
      <c r="AT8" s="657"/>
      <c r="AU8" s="657"/>
      <c r="AV8" s="657"/>
      <c r="AW8" s="657"/>
      <c r="AX8" s="657"/>
      <c r="AY8" s="657"/>
      <c r="AZ8" s="657"/>
      <c r="BA8" s="657"/>
      <c r="BB8" s="657"/>
      <c r="BC8" s="657"/>
      <c r="BD8" s="657"/>
      <c r="BE8" s="657"/>
      <c r="BF8" s="658"/>
      <c r="BG8" s="659">
        <v>28197</v>
      </c>
      <c r="BH8" s="660"/>
      <c r="BI8" s="660"/>
      <c r="BJ8" s="660"/>
      <c r="BK8" s="660"/>
      <c r="BL8" s="660"/>
      <c r="BM8" s="660"/>
      <c r="BN8" s="661"/>
      <c r="BO8" s="662">
        <v>1.2</v>
      </c>
      <c r="BP8" s="662"/>
      <c r="BQ8" s="662"/>
      <c r="BR8" s="662"/>
      <c r="BS8" s="668" t="s">
        <v>219</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1699338</v>
      </c>
      <c r="CS8" s="660"/>
      <c r="CT8" s="660"/>
      <c r="CU8" s="660"/>
      <c r="CV8" s="660"/>
      <c r="CW8" s="660"/>
      <c r="CX8" s="660"/>
      <c r="CY8" s="661"/>
      <c r="CZ8" s="662">
        <v>31.2</v>
      </c>
      <c r="DA8" s="662"/>
      <c r="DB8" s="662"/>
      <c r="DC8" s="662"/>
      <c r="DD8" s="668">
        <v>165</v>
      </c>
      <c r="DE8" s="660"/>
      <c r="DF8" s="660"/>
      <c r="DG8" s="660"/>
      <c r="DH8" s="660"/>
      <c r="DI8" s="660"/>
      <c r="DJ8" s="660"/>
      <c r="DK8" s="660"/>
      <c r="DL8" s="660"/>
      <c r="DM8" s="660"/>
      <c r="DN8" s="660"/>
      <c r="DO8" s="660"/>
      <c r="DP8" s="661"/>
      <c r="DQ8" s="668">
        <v>1075463</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10313</v>
      </c>
      <c r="S9" s="660"/>
      <c r="T9" s="660"/>
      <c r="U9" s="660"/>
      <c r="V9" s="660"/>
      <c r="W9" s="660"/>
      <c r="X9" s="660"/>
      <c r="Y9" s="661"/>
      <c r="Z9" s="662">
        <v>0.2</v>
      </c>
      <c r="AA9" s="662"/>
      <c r="AB9" s="662"/>
      <c r="AC9" s="662"/>
      <c r="AD9" s="663">
        <v>10313</v>
      </c>
      <c r="AE9" s="663"/>
      <c r="AF9" s="663"/>
      <c r="AG9" s="663"/>
      <c r="AH9" s="663"/>
      <c r="AI9" s="663"/>
      <c r="AJ9" s="663"/>
      <c r="AK9" s="663"/>
      <c r="AL9" s="664">
        <v>0.3</v>
      </c>
      <c r="AM9" s="665"/>
      <c r="AN9" s="665"/>
      <c r="AO9" s="666"/>
      <c r="AP9" s="656" t="s">
        <v>233</v>
      </c>
      <c r="AQ9" s="657"/>
      <c r="AR9" s="657"/>
      <c r="AS9" s="657"/>
      <c r="AT9" s="657"/>
      <c r="AU9" s="657"/>
      <c r="AV9" s="657"/>
      <c r="AW9" s="657"/>
      <c r="AX9" s="657"/>
      <c r="AY9" s="657"/>
      <c r="AZ9" s="657"/>
      <c r="BA9" s="657"/>
      <c r="BB9" s="657"/>
      <c r="BC9" s="657"/>
      <c r="BD9" s="657"/>
      <c r="BE9" s="657"/>
      <c r="BF9" s="658"/>
      <c r="BG9" s="659">
        <v>838960</v>
      </c>
      <c r="BH9" s="660"/>
      <c r="BI9" s="660"/>
      <c r="BJ9" s="660"/>
      <c r="BK9" s="660"/>
      <c r="BL9" s="660"/>
      <c r="BM9" s="660"/>
      <c r="BN9" s="661"/>
      <c r="BO9" s="662">
        <v>35.200000000000003</v>
      </c>
      <c r="BP9" s="662"/>
      <c r="BQ9" s="662"/>
      <c r="BR9" s="662"/>
      <c r="BS9" s="668" t="s">
        <v>219</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542679</v>
      </c>
      <c r="CS9" s="660"/>
      <c r="CT9" s="660"/>
      <c r="CU9" s="660"/>
      <c r="CV9" s="660"/>
      <c r="CW9" s="660"/>
      <c r="CX9" s="660"/>
      <c r="CY9" s="661"/>
      <c r="CZ9" s="662">
        <v>9.9</v>
      </c>
      <c r="DA9" s="662"/>
      <c r="DB9" s="662"/>
      <c r="DC9" s="662"/>
      <c r="DD9" s="668">
        <v>10751</v>
      </c>
      <c r="DE9" s="660"/>
      <c r="DF9" s="660"/>
      <c r="DG9" s="660"/>
      <c r="DH9" s="660"/>
      <c r="DI9" s="660"/>
      <c r="DJ9" s="660"/>
      <c r="DK9" s="660"/>
      <c r="DL9" s="660"/>
      <c r="DM9" s="660"/>
      <c r="DN9" s="660"/>
      <c r="DO9" s="660"/>
      <c r="DP9" s="661"/>
      <c r="DQ9" s="668">
        <v>525832</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219</v>
      </c>
      <c r="S10" s="660"/>
      <c r="T10" s="660"/>
      <c r="U10" s="660"/>
      <c r="V10" s="660"/>
      <c r="W10" s="660"/>
      <c r="X10" s="660"/>
      <c r="Y10" s="661"/>
      <c r="Z10" s="662" t="s">
        <v>219</v>
      </c>
      <c r="AA10" s="662"/>
      <c r="AB10" s="662"/>
      <c r="AC10" s="662"/>
      <c r="AD10" s="663" t="s">
        <v>219</v>
      </c>
      <c r="AE10" s="663"/>
      <c r="AF10" s="663"/>
      <c r="AG10" s="663"/>
      <c r="AH10" s="663"/>
      <c r="AI10" s="663"/>
      <c r="AJ10" s="663"/>
      <c r="AK10" s="663"/>
      <c r="AL10" s="664" t="s">
        <v>219</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42336</v>
      </c>
      <c r="BH10" s="660"/>
      <c r="BI10" s="660"/>
      <c r="BJ10" s="660"/>
      <c r="BK10" s="660"/>
      <c r="BL10" s="660"/>
      <c r="BM10" s="660"/>
      <c r="BN10" s="661"/>
      <c r="BO10" s="662">
        <v>1.8</v>
      </c>
      <c r="BP10" s="662"/>
      <c r="BQ10" s="662"/>
      <c r="BR10" s="662"/>
      <c r="BS10" s="668" t="s">
        <v>219</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t="s">
        <v>219</v>
      </c>
      <c r="CS10" s="660"/>
      <c r="CT10" s="660"/>
      <c r="CU10" s="660"/>
      <c r="CV10" s="660"/>
      <c r="CW10" s="660"/>
      <c r="CX10" s="660"/>
      <c r="CY10" s="661"/>
      <c r="CZ10" s="662" t="s">
        <v>219</v>
      </c>
      <c r="DA10" s="662"/>
      <c r="DB10" s="662"/>
      <c r="DC10" s="662"/>
      <c r="DD10" s="668" t="s">
        <v>219</v>
      </c>
      <c r="DE10" s="660"/>
      <c r="DF10" s="660"/>
      <c r="DG10" s="660"/>
      <c r="DH10" s="660"/>
      <c r="DI10" s="660"/>
      <c r="DJ10" s="660"/>
      <c r="DK10" s="660"/>
      <c r="DL10" s="660"/>
      <c r="DM10" s="660"/>
      <c r="DN10" s="660"/>
      <c r="DO10" s="660"/>
      <c r="DP10" s="661"/>
      <c r="DQ10" s="668" t="s">
        <v>219</v>
      </c>
      <c r="DR10" s="660"/>
      <c r="DS10" s="660"/>
      <c r="DT10" s="660"/>
      <c r="DU10" s="660"/>
      <c r="DV10" s="660"/>
      <c r="DW10" s="660"/>
      <c r="DX10" s="660"/>
      <c r="DY10" s="660"/>
      <c r="DZ10" s="660"/>
      <c r="EA10" s="660"/>
      <c r="EB10" s="660"/>
      <c r="EC10" s="669"/>
    </row>
    <row r="11" spans="2:143" ht="11.25" customHeight="1" x14ac:dyDescent="0.15">
      <c r="B11" s="656" t="s">
        <v>238</v>
      </c>
      <c r="C11" s="657"/>
      <c r="D11" s="657"/>
      <c r="E11" s="657"/>
      <c r="F11" s="657"/>
      <c r="G11" s="657"/>
      <c r="H11" s="657"/>
      <c r="I11" s="657"/>
      <c r="J11" s="657"/>
      <c r="K11" s="657"/>
      <c r="L11" s="657"/>
      <c r="M11" s="657"/>
      <c r="N11" s="657"/>
      <c r="O11" s="657"/>
      <c r="P11" s="657"/>
      <c r="Q11" s="658"/>
      <c r="R11" s="659" t="s">
        <v>219</v>
      </c>
      <c r="S11" s="660"/>
      <c r="T11" s="660"/>
      <c r="U11" s="660"/>
      <c r="V11" s="660"/>
      <c r="W11" s="660"/>
      <c r="X11" s="660"/>
      <c r="Y11" s="661"/>
      <c r="Z11" s="662" t="s">
        <v>219</v>
      </c>
      <c r="AA11" s="662"/>
      <c r="AB11" s="662"/>
      <c r="AC11" s="662"/>
      <c r="AD11" s="663" t="s">
        <v>219</v>
      </c>
      <c r="AE11" s="663"/>
      <c r="AF11" s="663"/>
      <c r="AG11" s="663"/>
      <c r="AH11" s="663"/>
      <c r="AI11" s="663"/>
      <c r="AJ11" s="663"/>
      <c r="AK11" s="663"/>
      <c r="AL11" s="664" t="s">
        <v>219</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122680</v>
      </c>
      <c r="BH11" s="660"/>
      <c r="BI11" s="660"/>
      <c r="BJ11" s="660"/>
      <c r="BK11" s="660"/>
      <c r="BL11" s="660"/>
      <c r="BM11" s="660"/>
      <c r="BN11" s="661"/>
      <c r="BO11" s="662">
        <v>5.2</v>
      </c>
      <c r="BP11" s="662"/>
      <c r="BQ11" s="662"/>
      <c r="BR11" s="662"/>
      <c r="BS11" s="668" t="s">
        <v>219</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265440</v>
      </c>
      <c r="CS11" s="660"/>
      <c r="CT11" s="660"/>
      <c r="CU11" s="660"/>
      <c r="CV11" s="660"/>
      <c r="CW11" s="660"/>
      <c r="CX11" s="660"/>
      <c r="CY11" s="661"/>
      <c r="CZ11" s="662">
        <v>4.9000000000000004</v>
      </c>
      <c r="DA11" s="662"/>
      <c r="DB11" s="662"/>
      <c r="DC11" s="662"/>
      <c r="DD11" s="668">
        <v>58873</v>
      </c>
      <c r="DE11" s="660"/>
      <c r="DF11" s="660"/>
      <c r="DG11" s="660"/>
      <c r="DH11" s="660"/>
      <c r="DI11" s="660"/>
      <c r="DJ11" s="660"/>
      <c r="DK11" s="660"/>
      <c r="DL11" s="660"/>
      <c r="DM11" s="660"/>
      <c r="DN11" s="660"/>
      <c r="DO11" s="660"/>
      <c r="DP11" s="661"/>
      <c r="DQ11" s="668">
        <v>186834</v>
      </c>
      <c r="DR11" s="660"/>
      <c r="DS11" s="660"/>
      <c r="DT11" s="660"/>
      <c r="DU11" s="660"/>
      <c r="DV11" s="660"/>
      <c r="DW11" s="660"/>
      <c r="DX11" s="660"/>
      <c r="DY11" s="660"/>
      <c r="DZ11" s="660"/>
      <c r="EA11" s="660"/>
      <c r="EB11" s="660"/>
      <c r="EC11" s="669"/>
    </row>
    <row r="12" spans="2:143" ht="11.25" customHeight="1" x14ac:dyDescent="0.15">
      <c r="B12" s="656" t="s">
        <v>241</v>
      </c>
      <c r="C12" s="657"/>
      <c r="D12" s="657"/>
      <c r="E12" s="657"/>
      <c r="F12" s="657"/>
      <c r="G12" s="657"/>
      <c r="H12" s="657"/>
      <c r="I12" s="657"/>
      <c r="J12" s="657"/>
      <c r="K12" s="657"/>
      <c r="L12" s="657"/>
      <c r="M12" s="657"/>
      <c r="N12" s="657"/>
      <c r="O12" s="657"/>
      <c r="P12" s="657"/>
      <c r="Q12" s="658"/>
      <c r="R12" s="659">
        <v>267460</v>
      </c>
      <c r="S12" s="660"/>
      <c r="T12" s="660"/>
      <c r="U12" s="660"/>
      <c r="V12" s="660"/>
      <c r="W12" s="660"/>
      <c r="X12" s="660"/>
      <c r="Y12" s="661"/>
      <c r="Z12" s="662">
        <v>4.7</v>
      </c>
      <c r="AA12" s="662"/>
      <c r="AB12" s="662"/>
      <c r="AC12" s="662"/>
      <c r="AD12" s="663">
        <v>267460</v>
      </c>
      <c r="AE12" s="663"/>
      <c r="AF12" s="663"/>
      <c r="AG12" s="663"/>
      <c r="AH12" s="663"/>
      <c r="AI12" s="663"/>
      <c r="AJ12" s="663"/>
      <c r="AK12" s="663"/>
      <c r="AL12" s="664">
        <v>7.2</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1211146</v>
      </c>
      <c r="BH12" s="660"/>
      <c r="BI12" s="660"/>
      <c r="BJ12" s="660"/>
      <c r="BK12" s="660"/>
      <c r="BL12" s="660"/>
      <c r="BM12" s="660"/>
      <c r="BN12" s="661"/>
      <c r="BO12" s="662">
        <v>50.8</v>
      </c>
      <c r="BP12" s="662"/>
      <c r="BQ12" s="662"/>
      <c r="BR12" s="662"/>
      <c r="BS12" s="668" t="s">
        <v>219</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30245</v>
      </c>
      <c r="CS12" s="660"/>
      <c r="CT12" s="660"/>
      <c r="CU12" s="660"/>
      <c r="CV12" s="660"/>
      <c r="CW12" s="660"/>
      <c r="CX12" s="660"/>
      <c r="CY12" s="661"/>
      <c r="CZ12" s="662">
        <v>0.6</v>
      </c>
      <c r="DA12" s="662"/>
      <c r="DB12" s="662"/>
      <c r="DC12" s="662"/>
      <c r="DD12" s="668" t="s">
        <v>219</v>
      </c>
      <c r="DE12" s="660"/>
      <c r="DF12" s="660"/>
      <c r="DG12" s="660"/>
      <c r="DH12" s="660"/>
      <c r="DI12" s="660"/>
      <c r="DJ12" s="660"/>
      <c r="DK12" s="660"/>
      <c r="DL12" s="660"/>
      <c r="DM12" s="660"/>
      <c r="DN12" s="660"/>
      <c r="DO12" s="660"/>
      <c r="DP12" s="661"/>
      <c r="DQ12" s="668">
        <v>24560</v>
      </c>
      <c r="DR12" s="660"/>
      <c r="DS12" s="660"/>
      <c r="DT12" s="660"/>
      <c r="DU12" s="660"/>
      <c r="DV12" s="660"/>
      <c r="DW12" s="660"/>
      <c r="DX12" s="660"/>
      <c r="DY12" s="660"/>
      <c r="DZ12" s="660"/>
      <c r="EA12" s="660"/>
      <c r="EB12" s="660"/>
      <c r="EC12" s="669"/>
    </row>
    <row r="13" spans="2:143" ht="11.25" customHeight="1" x14ac:dyDescent="0.15">
      <c r="B13" s="656" t="s">
        <v>244</v>
      </c>
      <c r="C13" s="657"/>
      <c r="D13" s="657"/>
      <c r="E13" s="657"/>
      <c r="F13" s="657"/>
      <c r="G13" s="657"/>
      <c r="H13" s="657"/>
      <c r="I13" s="657"/>
      <c r="J13" s="657"/>
      <c r="K13" s="657"/>
      <c r="L13" s="657"/>
      <c r="M13" s="657"/>
      <c r="N13" s="657"/>
      <c r="O13" s="657"/>
      <c r="P13" s="657"/>
      <c r="Q13" s="658"/>
      <c r="R13" s="659">
        <v>46602</v>
      </c>
      <c r="S13" s="660"/>
      <c r="T13" s="660"/>
      <c r="U13" s="660"/>
      <c r="V13" s="660"/>
      <c r="W13" s="660"/>
      <c r="X13" s="660"/>
      <c r="Y13" s="661"/>
      <c r="Z13" s="662">
        <v>0.8</v>
      </c>
      <c r="AA13" s="662"/>
      <c r="AB13" s="662"/>
      <c r="AC13" s="662"/>
      <c r="AD13" s="663">
        <v>46602</v>
      </c>
      <c r="AE13" s="663"/>
      <c r="AF13" s="663"/>
      <c r="AG13" s="663"/>
      <c r="AH13" s="663"/>
      <c r="AI13" s="663"/>
      <c r="AJ13" s="663"/>
      <c r="AK13" s="663"/>
      <c r="AL13" s="664">
        <v>1.3</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1210827</v>
      </c>
      <c r="BH13" s="660"/>
      <c r="BI13" s="660"/>
      <c r="BJ13" s="660"/>
      <c r="BK13" s="660"/>
      <c r="BL13" s="660"/>
      <c r="BM13" s="660"/>
      <c r="BN13" s="661"/>
      <c r="BO13" s="662">
        <v>50.8</v>
      </c>
      <c r="BP13" s="662"/>
      <c r="BQ13" s="662"/>
      <c r="BR13" s="662"/>
      <c r="BS13" s="668" t="s">
        <v>219</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418918</v>
      </c>
      <c r="CS13" s="660"/>
      <c r="CT13" s="660"/>
      <c r="CU13" s="660"/>
      <c r="CV13" s="660"/>
      <c r="CW13" s="660"/>
      <c r="CX13" s="660"/>
      <c r="CY13" s="661"/>
      <c r="CZ13" s="662">
        <v>7.7</v>
      </c>
      <c r="DA13" s="662"/>
      <c r="DB13" s="662"/>
      <c r="DC13" s="662"/>
      <c r="DD13" s="668">
        <v>167925</v>
      </c>
      <c r="DE13" s="660"/>
      <c r="DF13" s="660"/>
      <c r="DG13" s="660"/>
      <c r="DH13" s="660"/>
      <c r="DI13" s="660"/>
      <c r="DJ13" s="660"/>
      <c r="DK13" s="660"/>
      <c r="DL13" s="660"/>
      <c r="DM13" s="660"/>
      <c r="DN13" s="660"/>
      <c r="DO13" s="660"/>
      <c r="DP13" s="661"/>
      <c r="DQ13" s="668">
        <v>326617</v>
      </c>
      <c r="DR13" s="660"/>
      <c r="DS13" s="660"/>
      <c r="DT13" s="660"/>
      <c r="DU13" s="660"/>
      <c r="DV13" s="660"/>
      <c r="DW13" s="660"/>
      <c r="DX13" s="660"/>
      <c r="DY13" s="660"/>
      <c r="DZ13" s="660"/>
      <c r="EA13" s="660"/>
      <c r="EB13" s="660"/>
      <c r="EC13" s="669"/>
    </row>
    <row r="14" spans="2:143" ht="11.25" customHeight="1" x14ac:dyDescent="0.15">
      <c r="B14" s="656" t="s">
        <v>247</v>
      </c>
      <c r="C14" s="657"/>
      <c r="D14" s="657"/>
      <c r="E14" s="657"/>
      <c r="F14" s="657"/>
      <c r="G14" s="657"/>
      <c r="H14" s="657"/>
      <c r="I14" s="657"/>
      <c r="J14" s="657"/>
      <c r="K14" s="657"/>
      <c r="L14" s="657"/>
      <c r="M14" s="657"/>
      <c r="N14" s="657"/>
      <c r="O14" s="657"/>
      <c r="P14" s="657"/>
      <c r="Q14" s="658"/>
      <c r="R14" s="659" t="s">
        <v>219</v>
      </c>
      <c r="S14" s="660"/>
      <c r="T14" s="660"/>
      <c r="U14" s="660"/>
      <c r="V14" s="660"/>
      <c r="W14" s="660"/>
      <c r="X14" s="660"/>
      <c r="Y14" s="661"/>
      <c r="Z14" s="662" t="s">
        <v>219</v>
      </c>
      <c r="AA14" s="662"/>
      <c r="AB14" s="662"/>
      <c r="AC14" s="662"/>
      <c r="AD14" s="663" t="s">
        <v>120</v>
      </c>
      <c r="AE14" s="663"/>
      <c r="AF14" s="663"/>
      <c r="AG14" s="663"/>
      <c r="AH14" s="663"/>
      <c r="AI14" s="663"/>
      <c r="AJ14" s="663"/>
      <c r="AK14" s="663"/>
      <c r="AL14" s="664" t="s">
        <v>120</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48851</v>
      </c>
      <c r="BH14" s="660"/>
      <c r="BI14" s="660"/>
      <c r="BJ14" s="660"/>
      <c r="BK14" s="660"/>
      <c r="BL14" s="660"/>
      <c r="BM14" s="660"/>
      <c r="BN14" s="661"/>
      <c r="BO14" s="662">
        <v>2.1</v>
      </c>
      <c r="BP14" s="662"/>
      <c r="BQ14" s="662"/>
      <c r="BR14" s="662"/>
      <c r="BS14" s="668" t="s">
        <v>219</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317588</v>
      </c>
      <c r="CS14" s="660"/>
      <c r="CT14" s="660"/>
      <c r="CU14" s="660"/>
      <c r="CV14" s="660"/>
      <c r="CW14" s="660"/>
      <c r="CX14" s="660"/>
      <c r="CY14" s="661"/>
      <c r="CZ14" s="662">
        <v>5.8</v>
      </c>
      <c r="DA14" s="662"/>
      <c r="DB14" s="662"/>
      <c r="DC14" s="662"/>
      <c r="DD14" s="668">
        <v>25506</v>
      </c>
      <c r="DE14" s="660"/>
      <c r="DF14" s="660"/>
      <c r="DG14" s="660"/>
      <c r="DH14" s="660"/>
      <c r="DI14" s="660"/>
      <c r="DJ14" s="660"/>
      <c r="DK14" s="660"/>
      <c r="DL14" s="660"/>
      <c r="DM14" s="660"/>
      <c r="DN14" s="660"/>
      <c r="DO14" s="660"/>
      <c r="DP14" s="661"/>
      <c r="DQ14" s="668">
        <v>282461</v>
      </c>
      <c r="DR14" s="660"/>
      <c r="DS14" s="660"/>
      <c r="DT14" s="660"/>
      <c r="DU14" s="660"/>
      <c r="DV14" s="660"/>
      <c r="DW14" s="660"/>
      <c r="DX14" s="660"/>
      <c r="DY14" s="660"/>
      <c r="DZ14" s="660"/>
      <c r="EA14" s="660"/>
      <c r="EB14" s="660"/>
      <c r="EC14" s="669"/>
    </row>
    <row r="15" spans="2:143" ht="11.25" customHeight="1" x14ac:dyDescent="0.15">
      <c r="B15" s="656" t="s">
        <v>250</v>
      </c>
      <c r="C15" s="657"/>
      <c r="D15" s="657"/>
      <c r="E15" s="657"/>
      <c r="F15" s="657"/>
      <c r="G15" s="657"/>
      <c r="H15" s="657"/>
      <c r="I15" s="657"/>
      <c r="J15" s="657"/>
      <c r="K15" s="657"/>
      <c r="L15" s="657"/>
      <c r="M15" s="657"/>
      <c r="N15" s="657"/>
      <c r="O15" s="657"/>
      <c r="P15" s="657"/>
      <c r="Q15" s="658"/>
      <c r="R15" s="659">
        <v>22340</v>
      </c>
      <c r="S15" s="660"/>
      <c r="T15" s="660"/>
      <c r="U15" s="660"/>
      <c r="V15" s="660"/>
      <c r="W15" s="660"/>
      <c r="X15" s="660"/>
      <c r="Y15" s="661"/>
      <c r="Z15" s="662">
        <v>0.4</v>
      </c>
      <c r="AA15" s="662"/>
      <c r="AB15" s="662"/>
      <c r="AC15" s="662"/>
      <c r="AD15" s="663">
        <v>22340</v>
      </c>
      <c r="AE15" s="663"/>
      <c r="AF15" s="663"/>
      <c r="AG15" s="663"/>
      <c r="AH15" s="663"/>
      <c r="AI15" s="663"/>
      <c r="AJ15" s="663"/>
      <c r="AK15" s="663"/>
      <c r="AL15" s="664">
        <v>0.6</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89764</v>
      </c>
      <c r="BH15" s="660"/>
      <c r="BI15" s="660"/>
      <c r="BJ15" s="660"/>
      <c r="BK15" s="660"/>
      <c r="BL15" s="660"/>
      <c r="BM15" s="660"/>
      <c r="BN15" s="661"/>
      <c r="BO15" s="662">
        <v>3.8</v>
      </c>
      <c r="BP15" s="662"/>
      <c r="BQ15" s="662"/>
      <c r="BR15" s="662"/>
      <c r="BS15" s="668" t="s">
        <v>219</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782805</v>
      </c>
      <c r="CS15" s="660"/>
      <c r="CT15" s="660"/>
      <c r="CU15" s="660"/>
      <c r="CV15" s="660"/>
      <c r="CW15" s="660"/>
      <c r="CX15" s="660"/>
      <c r="CY15" s="661"/>
      <c r="CZ15" s="662">
        <v>14.4</v>
      </c>
      <c r="DA15" s="662"/>
      <c r="DB15" s="662"/>
      <c r="DC15" s="662"/>
      <c r="DD15" s="668">
        <v>13105</v>
      </c>
      <c r="DE15" s="660"/>
      <c r="DF15" s="660"/>
      <c r="DG15" s="660"/>
      <c r="DH15" s="660"/>
      <c r="DI15" s="660"/>
      <c r="DJ15" s="660"/>
      <c r="DK15" s="660"/>
      <c r="DL15" s="660"/>
      <c r="DM15" s="660"/>
      <c r="DN15" s="660"/>
      <c r="DO15" s="660"/>
      <c r="DP15" s="661"/>
      <c r="DQ15" s="668">
        <v>657700</v>
      </c>
      <c r="DR15" s="660"/>
      <c r="DS15" s="660"/>
      <c r="DT15" s="660"/>
      <c r="DU15" s="660"/>
      <c r="DV15" s="660"/>
      <c r="DW15" s="660"/>
      <c r="DX15" s="660"/>
      <c r="DY15" s="660"/>
      <c r="DZ15" s="660"/>
      <c r="EA15" s="660"/>
      <c r="EB15" s="660"/>
      <c r="EC15" s="669"/>
    </row>
    <row r="16" spans="2:143" ht="11.25" customHeight="1" x14ac:dyDescent="0.15">
      <c r="B16" s="656" t="s">
        <v>253</v>
      </c>
      <c r="C16" s="657"/>
      <c r="D16" s="657"/>
      <c r="E16" s="657"/>
      <c r="F16" s="657"/>
      <c r="G16" s="657"/>
      <c r="H16" s="657"/>
      <c r="I16" s="657"/>
      <c r="J16" s="657"/>
      <c r="K16" s="657"/>
      <c r="L16" s="657"/>
      <c r="M16" s="657"/>
      <c r="N16" s="657"/>
      <c r="O16" s="657"/>
      <c r="P16" s="657"/>
      <c r="Q16" s="658"/>
      <c r="R16" s="659" t="s">
        <v>219</v>
      </c>
      <c r="S16" s="660"/>
      <c r="T16" s="660"/>
      <c r="U16" s="660"/>
      <c r="V16" s="660"/>
      <c r="W16" s="660"/>
      <c r="X16" s="660"/>
      <c r="Y16" s="661"/>
      <c r="Z16" s="662" t="s">
        <v>219</v>
      </c>
      <c r="AA16" s="662"/>
      <c r="AB16" s="662"/>
      <c r="AC16" s="662"/>
      <c r="AD16" s="663" t="s">
        <v>219</v>
      </c>
      <c r="AE16" s="663"/>
      <c r="AF16" s="663"/>
      <c r="AG16" s="663"/>
      <c r="AH16" s="663"/>
      <c r="AI16" s="663"/>
      <c r="AJ16" s="663"/>
      <c r="AK16" s="663"/>
      <c r="AL16" s="664" t="s">
        <v>219</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219</v>
      </c>
      <c r="BH16" s="660"/>
      <c r="BI16" s="660"/>
      <c r="BJ16" s="660"/>
      <c r="BK16" s="660"/>
      <c r="BL16" s="660"/>
      <c r="BM16" s="660"/>
      <c r="BN16" s="661"/>
      <c r="BO16" s="662" t="s">
        <v>219</v>
      </c>
      <c r="BP16" s="662"/>
      <c r="BQ16" s="662"/>
      <c r="BR16" s="662"/>
      <c r="BS16" s="668" t="s">
        <v>219</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t="s">
        <v>219</v>
      </c>
      <c r="CS16" s="660"/>
      <c r="CT16" s="660"/>
      <c r="CU16" s="660"/>
      <c r="CV16" s="660"/>
      <c r="CW16" s="660"/>
      <c r="CX16" s="660"/>
      <c r="CY16" s="661"/>
      <c r="CZ16" s="662" t="s">
        <v>219</v>
      </c>
      <c r="DA16" s="662"/>
      <c r="DB16" s="662"/>
      <c r="DC16" s="662"/>
      <c r="DD16" s="668" t="s">
        <v>219</v>
      </c>
      <c r="DE16" s="660"/>
      <c r="DF16" s="660"/>
      <c r="DG16" s="660"/>
      <c r="DH16" s="660"/>
      <c r="DI16" s="660"/>
      <c r="DJ16" s="660"/>
      <c r="DK16" s="660"/>
      <c r="DL16" s="660"/>
      <c r="DM16" s="660"/>
      <c r="DN16" s="660"/>
      <c r="DO16" s="660"/>
      <c r="DP16" s="661"/>
      <c r="DQ16" s="668" t="s">
        <v>219</v>
      </c>
      <c r="DR16" s="660"/>
      <c r="DS16" s="660"/>
      <c r="DT16" s="660"/>
      <c r="DU16" s="660"/>
      <c r="DV16" s="660"/>
      <c r="DW16" s="660"/>
      <c r="DX16" s="660"/>
      <c r="DY16" s="660"/>
      <c r="DZ16" s="660"/>
      <c r="EA16" s="660"/>
      <c r="EB16" s="660"/>
      <c r="EC16" s="669"/>
    </row>
    <row r="17" spans="2:133" ht="11.25" customHeight="1" x14ac:dyDescent="0.15">
      <c r="B17" s="656" t="s">
        <v>256</v>
      </c>
      <c r="C17" s="657"/>
      <c r="D17" s="657"/>
      <c r="E17" s="657"/>
      <c r="F17" s="657"/>
      <c r="G17" s="657"/>
      <c r="H17" s="657"/>
      <c r="I17" s="657"/>
      <c r="J17" s="657"/>
      <c r="K17" s="657"/>
      <c r="L17" s="657"/>
      <c r="M17" s="657"/>
      <c r="N17" s="657"/>
      <c r="O17" s="657"/>
      <c r="P17" s="657"/>
      <c r="Q17" s="658"/>
      <c r="R17" s="659">
        <v>3742</v>
      </c>
      <c r="S17" s="660"/>
      <c r="T17" s="660"/>
      <c r="U17" s="660"/>
      <c r="V17" s="660"/>
      <c r="W17" s="660"/>
      <c r="X17" s="660"/>
      <c r="Y17" s="661"/>
      <c r="Z17" s="662">
        <v>0.1</v>
      </c>
      <c r="AA17" s="662"/>
      <c r="AB17" s="662"/>
      <c r="AC17" s="662"/>
      <c r="AD17" s="663">
        <v>3742</v>
      </c>
      <c r="AE17" s="663"/>
      <c r="AF17" s="663"/>
      <c r="AG17" s="663"/>
      <c r="AH17" s="663"/>
      <c r="AI17" s="663"/>
      <c r="AJ17" s="663"/>
      <c r="AK17" s="663"/>
      <c r="AL17" s="664">
        <v>0.1</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219</v>
      </c>
      <c r="BH17" s="660"/>
      <c r="BI17" s="660"/>
      <c r="BJ17" s="660"/>
      <c r="BK17" s="660"/>
      <c r="BL17" s="660"/>
      <c r="BM17" s="660"/>
      <c r="BN17" s="661"/>
      <c r="BO17" s="662" t="s">
        <v>219</v>
      </c>
      <c r="BP17" s="662"/>
      <c r="BQ17" s="662"/>
      <c r="BR17" s="662"/>
      <c r="BS17" s="668" t="s">
        <v>219</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555792</v>
      </c>
      <c r="CS17" s="660"/>
      <c r="CT17" s="660"/>
      <c r="CU17" s="660"/>
      <c r="CV17" s="660"/>
      <c r="CW17" s="660"/>
      <c r="CX17" s="660"/>
      <c r="CY17" s="661"/>
      <c r="CZ17" s="662">
        <v>10.199999999999999</v>
      </c>
      <c r="DA17" s="662"/>
      <c r="DB17" s="662"/>
      <c r="DC17" s="662"/>
      <c r="DD17" s="668" t="s">
        <v>219</v>
      </c>
      <c r="DE17" s="660"/>
      <c r="DF17" s="660"/>
      <c r="DG17" s="660"/>
      <c r="DH17" s="660"/>
      <c r="DI17" s="660"/>
      <c r="DJ17" s="660"/>
      <c r="DK17" s="660"/>
      <c r="DL17" s="660"/>
      <c r="DM17" s="660"/>
      <c r="DN17" s="660"/>
      <c r="DO17" s="660"/>
      <c r="DP17" s="661"/>
      <c r="DQ17" s="668">
        <v>555792</v>
      </c>
      <c r="DR17" s="660"/>
      <c r="DS17" s="660"/>
      <c r="DT17" s="660"/>
      <c r="DU17" s="660"/>
      <c r="DV17" s="660"/>
      <c r="DW17" s="660"/>
      <c r="DX17" s="660"/>
      <c r="DY17" s="660"/>
      <c r="DZ17" s="660"/>
      <c r="EA17" s="660"/>
      <c r="EB17" s="660"/>
      <c r="EC17" s="669"/>
    </row>
    <row r="18" spans="2:133" ht="11.25" customHeight="1" x14ac:dyDescent="0.15">
      <c r="B18" s="656" t="s">
        <v>259</v>
      </c>
      <c r="C18" s="657"/>
      <c r="D18" s="657"/>
      <c r="E18" s="657"/>
      <c r="F18" s="657"/>
      <c r="G18" s="657"/>
      <c r="H18" s="657"/>
      <c r="I18" s="657"/>
      <c r="J18" s="657"/>
      <c r="K18" s="657"/>
      <c r="L18" s="657"/>
      <c r="M18" s="657"/>
      <c r="N18" s="657"/>
      <c r="O18" s="657"/>
      <c r="P18" s="657"/>
      <c r="Q18" s="658"/>
      <c r="R18" s="659">
        <v>946611</v>
      </c>
      <c r="S18" s="660"/>
      <c r="T18" s="660"/>
      <c r="U18" s="660"/>
      <c r="V18" s="660"/>
      <c r="W18" s="660"/>
      <c r="X18" s="660"/>
      <c r="Y18" s="661"/>
      <c r="Z18" s="662">
        <v>16.7</v>
      </c>
      <c r="AA18" s="662"/>
      <c r="AB18" s="662"/>
      <c r="AC18" s="662"/>
      <c r="AD18" s="663">
        <v>879165</v>
      </c>
      <c r="AE18" s="663"/>
      <c r="AF18" s="663"/>
      <c r="AG18" s="663"/>
      <c r="AH18" s="663"/>
      <c r="AI18" s="663"/>
      <c r="AJ18" s="663"/>
      <c r="AK18" s="663"/>
      <c r="AL18" s="664">
        <v>23.6</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219</v>
      </c>
      <c r="BH18" s="660"/>
      <c r="BI18" s="660"/>
      <c r="BJ18" s="660"/>
      <c r="BK18" s="660"/>
      <c r="BL18" s="660"/>
      <c r="BM18" s="660"/>
      <c r="BN18" s="661"/>
      <c r="BO18" s="662" t="s">
        <v>219</v>
      </c>
      <c r="BP18" s="662"/>
      <c r="BQ18" s="662"/>
      <c r="BR18" s="662"/>
      <c r="BS18" s="668" t="s">
        <v>219</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219</v>
      </c>
      <c r="CS18" s="660"/>
      <c r="CT18" s="660"/>
      <c r="CU18" s="660"/>
      <c r="CV18" s="660"/>
      <c r="CW18" s="660"/>
      <c r="CX18" s="660"/>
      <c r="CY18" s="661"/>
      <c r="CZ18" s="662" t="s">
        <v>219</v>
      </c>
      <c r="DA18" s="662"/>
      <c r="DB18" s="662"/>
      <c r="DC18" s="662"/>
      <c r="DD18" s="668" t="s">
        <v>219</v>
      </c>
      <c r="DE18" s="660"/>
      <c r="DF18" s="660"/>
      <c r="DG18" s="660"/>
      <c r="DH18" s="660"/>
      <c r="DI18" s="660"/>
      <c r="DJ18" s="660"/>
      <c r="DK18" s="660"/>
      <c r="DL18" s="660"/>
      <c r="DM18" s="660"/>
      <c r="DN18" s="660"/>
      <c r="DO18" s="660"/>
      <c r="DP18" s="661"/>
      <c r="DQ18" s="668" t="s">
        <v>219</v>
      </c>
      <c r="DR18" s="660"/>
      <c r="DS18" s="660"/>
      <c r="DT18" s="660"/>
      <c r="DU18" s="660"/>
      <c r="DV18" s="660"/>
      <c r="DW18" s="660"/>
      <c r="DX18" s="660"/>
      <c r="DY18" s="660"/>
      <c r="DZ18" s="660"/>
      <c r="EA18" s="660"/>
      <c r="EB18" s="660"/>
      <c r="EC18" s="669"/>
    </row>
    <row r="19" spans="2:133" ht="11.25" customHeight="1" x14ac:dyDescent="0.15">
      <c r="B19" s="656" t="s">
        <v>262</v>
      </c>
      <c r="C19" s="657"/>
      <c r="D19" s="657"/>
      <c r="E19" s="657"/>
      <c r="F19" s="657"/>
      <c r="G19" s="657"/>
      <c r="H19" s="657"/>
      <c r="I19" s="657"/>
      <c r="J19" s="657"/>
      <c r="K19" s="657"/>
      <c r="L19" s="657"/>
      <c r="M19" s="657"/>
      <c r="N19" s="657"/>
      <c r="O19" s="657"/>
      <c r="P19" s="657"/>
      <c r="Q19" s="658"/>
      <c r="R19" s="659">
        <v>879165</v>
      </c>
      <c r="S19" s="660"/>
      <c r="T19" s="660"/>
      <c r="U19" s="660"/>
      <c r="V19" s="660"/>
      <c r="W19" s="660"/>
      <c r="X19" s="660"/>
      <c r="Y19" s="661"/>
      <c r="Z19" s="662">
        <v>15.5</v>
      </c>
      <c r="AA19" s="662"/>
      <c r="AB19" s="662"/>
      <c r="AC19" s="662"/>
      <c r="AD19" s="663">
        <v>879165</v>
      </c>
      <c r="AE19" s="663"/>
      <c r="AF19" s="663"/>
      <c r="AG19" s="663"/>
      <c r="AH19" s="663"/>
      <c r="AI19" s="663"/>
      <c r="AJ19" s="663"/>
      <c r="AK19" s="663"/>
      <c r="AL19" s="664">
        <v>23.6</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t="s">
        <v>219</v>
      </c>
      <c r="BH19" s="660"/>
      <c r="BI19" s="660"/>
      <c r="BJ19" s="660"/>
      <c r="BK19" s="660"/>
      <c r="BL19" s="660"/>
      <c r="BM19" s="660"/>
      <c r="BN19" s="661"/>
      <c r="BO19" s="662" t="s">
        <v>219</v>
      </c>
      <c r="BP19" s="662"/>
      <c r="BQ19" s="662"/>
      <c r="BR19" s="662"/>
      <c r="BS19" s="668" t="s">
        <v>219</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219</v>
      </c>
      <c r="CS19" s="660"/>
      <c r="CT19" s="660"/>
      <c r="CU19" s="660"/>
      <c r="CV19" s="660"/>
      <c r="CW19" s="660"/>
      <c r="CX19" s="660"/>
      <c r="CY19" s="661"/>
      <c r="CZ19" s="662" t="s">
        <v>219</v>
      </c>
      <c r="DA19" s="662"/>
      <c r="DB19" s="662"/>
      <c r="DC19" s="662"/>
      <c r="DD19" s="668" t="s">
        <v>219</v>
      </c>
      <c r="DE19" s="660"/>
      <c r="DF19" s="660"/>
      <c r="DG19" s="660"/>
      <c r="DH19" s="660"/>
      <c r="DI19" s="660"/>
      <c r="DJ19" s="660"/>
      <c r="DK19" s="660"/>
      <c r="DL19" s="660"/>
      <c r="DM19" s="660"/>
      <c r="DN19" s="660"/>
      <c r="DO19" s="660"/>
      <c r="DP19" s="661"/>
      <c r="DQ19" s="668" t="s">
        <v>219</v>
      </c>
      <c r="DR19" s="660"/>
      <c r="DS19" s="660"/>
      <c r="DT19" s="660"/>
      <c r="DU19" s="660"/>
      <c r="DV19" s="660"/>
      <c r="DW19" s="660"/>
      <c r="DX19" s="660"/>
      <c r="DY19" s="660"/>
      <c r="DZ19" s="660"/>
      <c r="EA19" s="660"/>
      <c r="EB19" s="660"/>
      <c r="EC19" s="669"/>
    </row>
    <row r="20" spans="2:133" ht="11.25" customHeight="1" x14ac:dyDescent="0.15">
      <c r="B20" s="656" t="s">
        <v>265</v>
      </c>
      <c r="C20" s="657"/>
      <c r="D20" s="657"/>
      <c r="E20" s="657"/>
      <c r="F20" s="657"/>
      <c r="G20" s="657"/>
      <c r="H20" s="657"/>
      <c r="I20" s="657"/>
      <c r="J20" s="657"/>
      <c r="K20" s="657"/>
      <c r="L20" s="657"/>
      <c r="M20" s="657"/>
      <c r="N20" s="657"/>
      <c r="O20" s="657"/>
      <c r="P20" s="657"/>
      <c r="Q20" s="658"/>
      <c r="R20" s="659">
        <v>49711</v>
      </c>
      <c r="S20" s="660"/>
      <c r="T20" s="660"/>
      <c r="U20" s="660"/>
      <c r="V20" s="660"/>
      <c r="W20" s="660"/>
      <c r="X20" s="660"/>
      <c r="Y20" s="661"/>
      <c r="Z20" s="662">
        <v>0.9</v>
      </c>
      <c r="AA20" s="662"/>
      <c r="AB20" s="662"/>
      <c r="AC20" s="662"/>
      <c r="AD20" s="663" t="s">
        <v>219</v>
      </c>
      <c r="AE20" s="663"/>
      <c r="AF20" s="663"/>
      <c r="AG20" s="663"/>
      <c r="AH20" s="663"/>
      <c r="AI20" s="663"/>
      <c r="AJ20" s="663"/>
      <c r="AK20" s="663"/>
      <c r="AL20" s="664" t="s">
        <v>219</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t="s">
        <v>219</v>
      </c>
      <c r="BH20" s="660"/>
      <c r="BI20" s="660"/>
      <c r="BJ20" s="660"/>
      <c r="BK20" s="660"/>
      <c r="BL20" s="660"/>
      <c r="BM20" s="660"/>
      <c r="BN20" s="661"/>
      <c r="BO20" s="662" t="s">
        <v>219</v>
      </c>
      <c r="BP20" s="662"/>
      <c r="BQ20" s="662"/>
      <c r="BR20" s="662"/>
      <c r="BS20" s="668" t="s">
        <v>219</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5454835</v>
      </c>
      <c r="CS20" s="660"/>
      <c r="CT20" s="660"/>
      <c r="CU20" s="660"/>
      <c r="CV20" s="660"/>
      <c r="CW20" s="660"/>
      <c r="CX20" s="660"/>
      <c r="CY20" s="661"/>
      <c r="CZ20" s="662">
        <v>100</v>
      </c>
      <c r="DA20" s="662"/>
      <c r="DB20" s="662"/>
      <c r="DC20" s="662"/>
      <c r="DD20" s="668">
        <v>287395</v>
      </c>
      <c r="DE20" s="660"/>
      <c r="DF20" s="660"/>
      <c r="DG20" s="660"/>
      <c r="DH20" s="660"/>
      <c r="DI20" s="660"/>
      <c r="DJ20" s="660"/>
      <c r="DK20" s="660"/>
      <c r="DL20" s="660"/>
      <c r="DM20" s="660"/>
      <c r="DN20" s="660"/>
      <c r="DO20" s="660"/>
      <c r="DP20" s="661"/>
      <c r="DQ20" s="668">
        <v>4365158</v>
      </c>
      <c r="DR20" s="660"/>
      <c r="DS20" s="660"/>
      <c r="DT20" s="660"/>
      <c r="DU20" s="660"/>
      <c r="DV20" s="660"/>
      <c r="DW20" s="660"/>
      <c r="DX20" s="660"/>
      <c r="DY20" s="660"/>
      <c r="DZ20" s="660"/>
      <c r="EA20" s="660"/>
      <c r="EB20" s="660"/>
      <c r="EC20" s="669"/>
    </row>
    <row r="21" spans="2:133" ht="11.25" customHeight="1" x14ac:dyDescent="0.15">
      <c r="B21" s="656" t="s">
        <v>268</v>
      </c>
      <c r="C21" s="657"/>
      <c r="D21" s="657"/>
      <c r="E21" s="657"/>
      <c r="F21" s="657"/>
      <c r="G21" s="657"/>
      <c r="H21" s="657"/>
      <c r="I21" s="657"/>
      <c r="J21" s="657"/>
      <c r="K21" s="657"/>
      <c r="L21" s="657"/>
      <c r="M21" s="657"/>
      <c r="N21" s="657"/>
      <c r="O21" s="657"/>
      <c r="P21" s="657"/>
      <c r="Q21" s="658"/>
      <c r="R21" s="659">
        <v>17735</v>
      </c>
      <c r="S21" s="660"/>
      <c r="T21" s="660"/>
      <c r="U21" s="660"/>
      <c r="V21" s="660"/>
      <c r="W21" s="660"/>
      <c r="X21" s="660"/>
      <c r="Y21" s="661"/>
      <c r="Z21" s="662">
        <v>0.3</v>
      </c>
      <c r="AA21" s="662"/>
      <c r="AB21" s="662"/>
      <c r="AC21" s="662"/>
      <c r="AD21" s="663" t="s">
        <v>219</v>
      </c>
      <c r="AE21" s="663"/>
      <c r="AF21" s="663"/>
      <c r="AG21" s="663"/>
      <c r="AH21" s="663"/>
      <c r="AI21" s="663"/>
      <c r="AJ21" s="663"/>
      <c r="AK21" s="663"/>
      <c r="AL21" s="664" t="s">
        <v>219</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219</v>
      </c>
      <c r="BH21" s="660"/>
      <c r="BI21" s="660"/>
      <c r="BJ21" s="660"/>
      <c r="BK21" s="660"/>
      <c r="BL21" s="660"/>
      <c r="BM21" s="660"/>
      <c r="BN21" s="661"/>
      <c r="BO21" s="662" t="s">
        <v>219</v>
      </c>
      <c r="BP21" s="662"/>
      <c r="BQ21" s="662"/>
      <c r="BR21" s="662"/>
      <c r="BS21" s="668" t="s">
        <v>219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270</v>
      </c>
      <c r="C22" s="657"/>
      <c r="D22" s="657"/>
      <c r="E22" s="657"/>
      <c r="F22" s="657"/>
      <c r="G22" s="657"/>
      <c r="H22" s="657"/>
      <c r="I22" s="657"/>
      <c r="J22" s="657"/>
      <c r="K22" s="657"/>
      <c r="L22" s="657"/>
      <c r="M22" s="657"/>
      <c r="N22" s="657"/>
      <c r="O22" s="657"/>
      <c r="P22" s="657"/>
      <c r="Q22" s="658"/>
      <c r="R22" s="659">
        <v>3774785</v>
      </c>
      <c r="S22" s="660"/>
      <c r="T22" s="660"/>
      <c r="U22" s="660"/>
      <c r="V22" s="660"/>
      <c r="W22" s="660"/>
      <c r="X22" s="660"/>
      <c r="Y22" s="661"/>
      <c r="Z22" s="662">
        <v>66.7</v>
      </c>
      <c r="AA22" s="662"/>
      <c r="AB22" s="662"/>
      <c r="AC22" s="662"/>
      <c r="AD22" s="663">
        <v>3707339</v>
      </c>
      <c r="AE22" s="663"/>
      <c r="AF22" s="663"/>
      <c r="AG22" s="663"/>
      <c r="AH22" s="663"/>
      <c r="AI22" s="663"/>
      <c r="AJ22" s="663"/>
      <c r="AK22" s="663"/>
      <c r="AL22" s="664">
        <v>99.7</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219</v>
      </c>
      <c r="BH22" s="660"/>
      <c r="BI22" s="660"/>
      <c r="BJ22" s="660"/>
      <c r="BK22" s="660"/>
      <c r="BL22" s="660"/>
      <c r="BM22" s="660"/>
      <c r="BN22" s="661"/>
      <c r="BO22" s="662" t="s">
        <v>219</v>
      </c>
      <c r="BP22" s="662"/>
      <c r="BQ22" s="662"/>
      <c r="BR22" s="662"/>
      <c r="BS22" s="668" t="s">
        <v>219</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273</v>
      </c>
      <c r="C23" s="657"/>
      <c r="D23" s="657"/>
      <c r="E23" s="657"/>
      <c r="F23" s="657"/>
      <c r="G23" s="657"/>
      <c r="H23" s="657"/>
      <c r="I23" s="657"/>
      <c r="J23" s="657"/>
      <c r="K23" s="657"/>
      <c r="L23" s="657"/>
      <c r="M23" s="657"/>
      <c r="N23" s="657"/>
      <c r="O23" s="657"/>
      <c r="P23" s="657"/>
      <c r="Q23" s="658"/>
      <c r="R23" s="659">
        <v>1596</v>
      </c>
      <c r="S23" s="660"/>
      <c r="T23" s="660"/>
      <c r="U23" s="660"/>
      <c r="V23" s="660"/>
      <c r="W23" s="660"/>
      <c r="X23" s="660"/>
      <c r="Y23" s="661"/>
      <c r="Z23" s="662">
        <v>0</v>
      </c>
      <c r="AA23" s="662"/>
      <c r="AB23" s="662"/>
      <c r="AC23" s="662"/>
      <c r="AD23" s="663">
        <v>1596</v>
      </c>
      <c r="AE23" s="663"/>
      <c r="AF23" s="663"/>
      <c r="AG23" s="663"/>
      <c r="AH23" s="663"/>
      <c r="AI23" s="663"/>
      <c r="AJ23" s="663"/>
      <c r="AK23" s="663"/>
      <c r="AL23" s="664">
        <v>0</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219</v>
      </c>
      <c r="BH23" s="660"/>
      <c r="BI23" s="660"/>
      <c r="BJ23" s="660"/>
      <c r="BK23" s="660"/>
      <c r="BL23" s="660"/>
      <c r="BM23" s="660"/>
      <c r="BN23" s="661"/>
      <c r="BO23" s="662" t="s">
        <v>219</v>
      </c>
      <c r="BP23" s="662"/>
      <c r="BQ23" s="662"/>
      <c r="BR23" s="662"/>
      <c r="BS23" s="668" t="s">
        <v>219</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x14ac:dyDescent="0.15">
      <c r="B24" s="656" t="s">
        <v>280</v>
      </c>
      <c r="C24" s="657"/>
      <c r="D24" s="657"/>
      <c r="E24" s="657"/>
      <c r="F24" s="657"/>
      <c r="G24" s="657"/>
      <c r="H24" s="657"/>
      <c r="I24" s="657"/>
      <c r="J24" s="657"/>
      <c r="K24" s="657"/>
      <c r="L24" s="657"/>
      <c r="M24" s="657"/>
      <c r="N24" s="657"/>
      <c r="O24" s="657"/>
      <c r="P24" s="657"/>
      <c r="Q24" s="658"/>
      <c r="R24" s="659">
        <v>10662</v>
      </c>
      <c r="S24" s="660"/>
      <c r="T24" s="660"/>
      <c r="U24" s="660"/>
      <c r="V24" s="660"/>
      <c r="W24" s="660"/>
      <c r="X24" s="660"/>
      <c r="Y24" s="661"/>
      <c r="Z24" s="662">
        <v>0.2</v>
      </c>
      <c r="AA24" s="662"/>
      <c r="AB24" s="662"/>
      <c r="AC24" s="662"/>
      <c r="AD24" s="663" t="s">
        <v>219</v>
      </c>
      <c r="AE24" s="663"/>
      <c r="AF24" s="663"/>
      <c r="AG24" s="663"/>
      <c r="AH24" s="663"/>
      <c r="AI24" s="663"/>
      <c r="AJ24" s="663"/>
      <c r="AK24" s="663"/>
      <c r="AL24" s="664" t="s">
        <v>219</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219</v>
      </c>
      <c r="BH24" s="660"/>
      <c r="BI24" s="660"/>
      <c r="BJ24" s="660"/>
      <c r="BK24" s="660"/>
      <c r="BL24" s="660"/>
      <c r="BM24" s="660"/>
      <c r="BN24" s="661"/>
      <c r="BO24" s="662" t="s">
        <v>219</v>
      </c>
      <c r="BP24" s="662"/>
      <c r="BQ24" s="662"/>
      <c r="BR24" s="662"/>
      <c r="BS24" s="668" t="s">
        <v>219</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2611364</v>
      </c>
      <c r="CS24" s="649"/>
      <c r="CT24" s="649"/>
      <c r="CU24" s="649"/>
      <c r="CV24" s="649"/>
      <c r="CW24" s="649"/>
      <c r="CX24" s="649"/>
      <c r="CY24" s="650"/>
      <c r="CZ24" s="653">
        <v>47.9</v>
      </c>
      <c r="DA24" s="654"/>
      <c r="DB24" s="654"/>
      <c r="DC24" s="673"/>
      <c r="DD24" s="692">
        <v>2046945</v>
      </c>
      <c r="DE24" s="649"/>
      <c r="DF24" s="649"/>
      <c r="DG24" s="649"/>
      <c r="DH24" s="649"/>
      <c r="DI24" s="649"/>
      <c r="DJ24" s="649"/>
      <c r="DK24" s="650"/>
      <c r="DL24" s="692">
        <v>2025495</v>
      </c>
      <c r="DM24" s="649"/>
      <c r="DN24" s="649"/>
      <c r="DO24" s="649"/>
      <c r="DP24" s="649"/>
      <c r="DQ24" s="649"/>
      <c r="DR24" s="649"/>
      <c r="DS24" s="649"/>
      <c r="DT24" s="649"/>
      <c r="DU24" s="649"/>
      <c r="DV24" s="650"/>
      <c r="DW24" s="653">
        <v>49.5</v>
      </c>
      <c r="DX24" s="654"/>
      <c r="DY24" s="654"/>
      <c r="DZ24" s="654"/>
      <c r="EA24" s="654"/>
      <c r="EB24" s="654"/>
      <c r="EC24" s="655"/>
    </row>
    <row r="25" spans="2:133" ht="11.25" customHeight="1" x14ac:dyDescent="0.15">
      <c r="B25" s="656" t="s">
        <v>283</v>
      </c>
      <c r="C25" s="657"/>
      <c r="D25" s="657"/>
      <c r="E25" s="657"/>
      <c r="F25" s="657"/>
      <c r="G25" s="657"/>
      <c r="H25" s="657"/>
      <c r="I25" s="657"/>
      <c r="J25" s="657"/>
      <c r="K25" s="657"/>
      <c r="L25" s="657"/>
      <c r="M25" s="657"/>
      <c r="N25" s="657"/>
      <c r="O25" s="657"/>
      <c r="P25" s="657"/>
      <c r="Q25" s="658"/>
      <c r="R25" s="659">
        <v>60615</v>
      </c>
      <c r="S25" s="660"/>
      <c r="T25" s="660"/>
      <c r="U25" s="660"/>
      <c r="V25" s="660"/>
      <c r="W25" s="660"/>
      <c r="X25" s="660"/>
      <c r="Y25" s="661"/>
      <c r="Z25" s="662">
        <v>1.1000000000000001</v>
      </c>
      <c r="AA25" s="662"/>
      <c r="AB25" s="662"/>
      <c r="AC25" s="662"/>
      <c r="AD25" s="663">
        <v>3735</v>
      </c>
      <c r="AE25" s="663"/>
      <c r="AF25" s="663"/>
      <c r="AG25" s="663"/>
      <c r="AH25" s="663"/>
      <c r="AI25" s="663"/>
      <c r="AJ25" s="663"/>
      <c r="AK25" s="663"/>
      <c r="AL25" s="664">
        <v>0.1</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219</v>
      </c>
      <c r="BH25" s="660"/>
      <c r="BI25" s="660"/>
      <c r="BJ25" s="660"/>
      <c r="BK25" s="660"/>
      <c r="BL25" s="660"/>
      <c r="BM25" s="660"/>
      <c r="BN25" s="661"/>
      <c r="BO25" s="662" t="s">
        <v>219</v>
      </c>
      <c r="BP25" s="662"/>
      <c r="BQ25" s="662"/>
      <c r="BR25" s="662"/>
      <c r="BS25" s="668" t="s">
        <v>219</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1377959</v>
      </c>
      <c r="CS25" s="695"/>
      <c r="CT25" s="695"/>
      <c r="CU25" s="695"/>
      <c r="CV25" s="695"/>
      <c r="CW25" s="695"/>
      <c r="CX25" s="695"/>
      <c r="CY25" s="696"/>
      <c r="CZ25" s="664">
        <v>25.3</v>
      </c>
      <c r="DA25" s="693"/>
      <c r="DB25" s="693"/>
      <c r="DC25" s="697"/>
      <c r="DD25" s="668">
        <v>1284155</v>
      </c>
      <c r="DE25" s="695"/>
      <c r="DF25" s="695"/>
      <c r="DG25" s="695"/>
      <c r="DH25" s="695"/>
      <c r="DI25" s="695"/>
      <c r="DJ25" s="695"/>
      <c r="DK25" s="696"/>
      <c r="DL25" s="668">
        <v>1262905</v>
      </c>
      <c r="DM25" s="695"/>
      <c r="DN25" s="695"/>
      <c r="DO25" s="695"/>
      <c r="DP25" s="695"/>
      <c r="DQ25" s="695"/>
      <c r="DR25" s="695"/>
      <c r="DS25" s="695"/>
      <c r="DT25" s="695"/>
      <c r="DU25" s="695"/>
      <c r="DV25" s="696"/>
      <c r="DW25" s="664">
        <v>30.9</v>
      </c>
      <c r="DX25" s="693"/>
      <c r="DY25" s="693"/>
      <c r="DZ25" s="693"/>
      <c r="EA25" s="693"/>
      <c r="EB25" s="693"/>
      <c r="EC25" s="694"/>
    </row>
    <row r="26" spans="2:133" ht="11.25" customHeight="1" x14ac:dyDescent="0.15">
      <c r="B26" s="656" t="s">
        <v>286</v>
      </c>
      <c r="C26" s="657"/>
      <c r="D26" s="657"/>
      <c r="E26" s="657"/>
      <c r="F26" s="657"/>
      <c r="G26" s="657"/>
      <c r="H26" s="657"/>
      <c r="I26" s="657"/>
      <c r="J26" s="657"/>
      <c r="K26" s="657"/>
      <c r="L26" s="657"/>
      <c r="M26" s="657"/>
      <c r="N26" s="657"/>
      <c r="O26" s="657"/>
      <c r="P26" s="657"/>
      <c r="Q26" s="658"/>
      <c r="R26" s="659">
        <v>8969</v>
      </c>
      <c r="S26" s="660"/>
      <c r="T26" s="660"/>
      <c r="U26" s="660"/>
      <c r="V26" s="660"/>
      <c r="W26" s="660"/>
      <c r="X26" s="660"/>
      <c r="Y26" s="661"/>
      <c r="Z26" s="662">
        <v>0.2</v>
      </c>
      <c r="AA26" s="662"/>
      <c r="AB26" s="662"/>
      <c r="AC26" s="662"/>
      <c r="AD26" s="663" t="s">
        <v>219</v>
      </c>
      <c r="AE26" s="663"/>
      <c r="AF26" s="663"/>
      <c r="AG26" s="663"/>
      <c r="AH26" s="663"/>
      <c r="AI26" s="663"/>
      <c r="AJ26" s="663"/>
      <c r="AK26" s="663"/>
      <c r="AL26" s="664" t="s">
        <v>219</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219</v>
      </c>
      <c r="BH26" s="660"/>
      <c r="BI26" s="660"/>
      <c r="BJ26" s="660"/>
      <c r="BK26" s="660"/>
      <c r="BL26" s="660"/>
      <c r="BM26" s="660"/>
      <c r="BN26" s="661"/>
      <c r="BO26" s="662" t="s">
        <v>219</v>
      </c>
      <c r="BP26" s="662"/>
      <c r="BQ26" s="662"/>
      <c r="BR26" s="662"/>
      <c r="BS26" s="668" t="s">
        <v>219</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811954</v>
      </c>
      <c r="CS26" s="660"/>
      <c r="CT26" s="660"/>
      <c r="CU26" s="660"/>
      <c r="CV26" s="660"/>
      <c r="CW26" s="660"/>
      <c r="CX26" s="660"/>
      <c r="CY26" s="661"/>
      <c r="CZ26" s="664">
        <v>14.9</v>
      </c>
      <c r="DA26" s="693"/>
      <c r="DB26" s="693"/>
      <c r="DC26" s="697"/>
      <c r="DD26" s="668">
        <v>735146</v>
      </c>
      <c r="DE26" s="660"/>
      <c r="DF26" s="660"/>
      <c r="DG26" s="660"/>
      <c r="DH26" s="660"/>
      <c r="DI26" s="660"/>
      <c r="DJ26" s="660"/>
      <c r="DK26" s="661"/>
      <c r="DL26" s="668" t="s">
        <v>219</v>
      </c>
      <c r="DM26" s="660"/>
      <c r="DN26" s="660"/>
      <c r="DO26" s="660"/>
      <c r="DP26" s="660"/>
      <c r="DQ26" s="660"/>
      <c r="DR26" s="660"/>
      <c r="DS26" s="660"/>
      <c r="DT26" s="660"/>
      <c r="DU26" s="660"/>
      <c r="DV26" s="661"/>
      <c r="DW26" s="664" t="s">
        <v>219</v>
      </c>
      <c r="DX26" s="693"/>
      <c r="DY26" s="693"/>
      <c r="DZ26" s="693"/>
      <c r="EA26" s="693"/>
      <c r="EB26" s="693"/>
      <c r="EC26" s="694"/>
    </row>
    <row r="27" spans="2:133" ht="11.25" customHeight="1" x14ac:dyDescent="0.15">
      <c r="B27" s="656" t="s">
        <v>289</v>
      </c>
      <c r="C27" s="657"/>
      <c r="D27" s="657"/>
      <c r="E27" s="657"/>
      <c r="F27" s="657"/>
      <c r="G27" s="657"/>
      <c r="H27" s="657"/>
      <c r="I27" s="657"/>
      <c r="J27" s="657"/>
      <c r="K27" s="657"/>
      <c r="L27" s="657"/>
      <c r="M27" s="657"/>
      <c r="N27" s="657"/>
      <c r="O27" s="657"/>
      <c r="P27" s="657"/>
      <c r="Q27" s="658"/>
      <c r="R27" s="659">
        <v>376638</v>
      </c>
      <c r="S27" s="660"/>
      <c r="T27" s="660"/>
      <c r="U27" s="660"/>
      <c r="V27" s="660"/>
      <c r="W27" s="660"/>
      <c r="X27" s="660"/>
      <c r="Y27" s="661"/>
      <c r="Z27" s="662">
        <v>6.7</v>
      </c>
      <c r="AA27" s="662"/>
      <c r="AB27" s="662"/>
      <c r="AC27" s="662"/>
      <c r="AD27" s="663" t="s">
        <v>219</v>
      </c>
      <c r="AE27" s="663"/>
      <c r="AF27" s="663"/>
      <c r="AG27" s="663"/>
      <c r="AH27" s="663"/>
      <c r="AI27" s="663"/>
      <c r="AJ27" s="663"/>
      <c r="AK27" s="663"/>
      <c r="AL27" s="664" t="s">
        <v>120</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2381934</v>
      </c>
      <c r="BH27" s="660"/>
      <c r="BI27" s="660"/>
      <c r="BJ27" s="660"/>
      <c r="BK27" s="660"/>
      <c r="BL27" s="660"/>
      <c r="BM27" s="660"/>
      <c r="BN27" s="661"/>
      <c r="BO27" s="662">
        <v>100</v>
      </c>
      <c r="BP27" s="662"/>
      <c r="BQ27" s="662"/>
      <c r="BR27" s="662"/>
      <c r="BS27" s="668" t="s">
        <v>219</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677613</v>
      </c>
      <c r="CS27" s="695"/>
      <c r="CT27" s="695"/>
      <c r="CU27" s="695"/>
      <c r="CV27" s="695"/>
      <c r="CW27" s="695"/>
      <c r="CX27" s="695"/>
      <c r="CY27" s="696"/>
      <c r="CZ27" s="664">
        <v>12.4</v>
      </c>
      <c r="DA27" s="693"/>
      <c r="DB27" s="693"/>
      <c r="DC27" s="697"/>
      <c r="DD27" s="668">
        <v>206998</v>
      </c>
      <c r="DE27" s="695"/>
      <c r="DF27" s="695"/>
      <c r="DG27" s="695"/>
      <c r="DH27" s="695"/>
      <c r="DI27" s="695"/>
      <c r="DJ27" s="695"/>
      <c r="DK27" s="696"/>
      <c r="DL27" s="668">
        <v>206798</v>
      </c>
      <c r="DM27" s="695"/>
      <c r="DN27" s="695"/>
      <c r="DO27" s="695"/>
      <c r="DP27" s="695"/>
      <c r="DQ27" s="695"/>
      <c r="DR27" s="695"/>
      <c r="DS27" s="695"/>
      <c r="DT27" s="695"/>
      <c r="DU27" s="695"/>
      <c r="DV27" s="696"/>
      <c r="DW27" s="664">
        <v>5.0999999999999996</v>
      </c>
      <c r="DX27" s="693"/>
      <c r="DY27" s="693"/>
      <c r="DZ27" s="693"/>
      <c r="EA27" s="693"/>
      <c r="EB27" s="693"/>
      <c r="EC27" s="694"/>
    </row>
    <row r="28" spans="2:133" ht="11.25" customHeight="1" x14ac:dyDescent="0.15">
      <c r="B28" s="701" t="s">
        <v>292</v>
      </c>
      <c r="C28" s="702"/>
      <c r="D28" s="702"/>
      <c r="E28" s="702"/>
      <c r="F28" s="702"/>
      <c r="G28" s="702"/>
      <c r="H28" s="702"/>
      <c r="I28" s="702"/>
      <c r="J28" s="702"/>
      <c r="K28" s="702"/>
      <c r="L28" s="702"/>
      <c r="M28" s="702"/>
      <c r="N28" s="702"/>
      <c r="O28" s="702"/>
      <c r="P28" s="702"/>
      <c r="Q28" s="703"/>
      <c r="R28" s="659" t="s">
        <v>219</v>
      </c>
      <c r="S28" s="660"/>
      <c r="T28" s="660"/>
      <c r="U28" s="660"/>
      <c r="V28" s="660"/>
      <c r="W28" s="660"/>
      <c r="X28" s="660"/>
      <c r="Y28" s="661"/>
      <c r="Z28" s="662" t="s">
        <v>219</v>
      </c>
      <c r="AA28" s="662"/>
      <c r="AB28" s="662"/>
      <c r="AC28" s="662"/>
      <c r="AD28" s="663" t="s">
        <v>219</v>
      </c>
      <c r="AE28" s="663"/>
      <c r="AF28" s="663"/>
      <c r="AG28" s="663"/>
      <c r="AH28" s="663"/>
      <c r="AI28" s="663"/>
      <c r="AJ28" s="663"/>
      <c r="AK28" s="663"/>
      <c r="AL28" s="664" t="s">
        <v>219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555792</v>
      </c>
      <c r="CS28" s="660"/>
      <c r="CT28" s="660"/>
      <c r="CU28" s="660"/>
      <c r="CV28" s="660"/>
      <c r="CW28" s="660"/>
      <c r="CX28" s="660"/>
      <c r="CY28" s="661"/>
      <c r="CZ28" s="664">
        <v>10.199999999999999</v>
      </c>
      <c r="DA28" s="693"/>
      <c r="DB28" s="693"/>
      <c r="DC28" s="697"/>
      <c r="DD28" s="668">
        <v>555792</v>
      </c>
      <c r="DE28" s="660"/>
      <c r="DF28" s="660"/>
      <c r="DG28" s="660"/>
      <c r="DH28" s="660"/>
      <c r="DI28" s="660"/>
      <c r="DJ28" s="660"/>
      <c r="DK28" s="661"/>
      <c r="DL28" s="668">
        <v>555792</v>
      </c>
      <c r="DM28" s="660"/>
      <c r="DN28" s="660"/>
      <c r="DO28" s="660"/>
      <c r="DP28" s="660"/>
      <c r="DQ28" s="660"/>
      <c r="DR28" s="660"/>
      <c r="DS28" s="660"/>
      <c r="DT28" s="660"/>
      <c r="DU28" s="660"/>
      <c r="DV28" s="661"/>
      <c r="DW28" s="664">
        <v>13.6</v>
      </c>
      <c r="DX28" s="693"/>
      <c r="DY28" s="693"/>
      <c r="DZ28" s="693"/>
      <c r="EA28" s="693"/>
      <c r="EB28" s="693"/>
      <c r="EC28" s="694"/>
    </row>
    <row r="29" spans="2:133" ht="11.25" customHeight="1" x14ac:dyDescent="0.15">
      <c r="B29" s="656" t="s">
        <v>294</v>
      </c>
      <c r="C29" s="657"/>
      <c r="D29" s="657"/>
      <c r="E29" s="657"/>
      <c r="F29" s="657"/>
      <c r="G29" s="657"/>
      <c r="H29" s="657"/>
      <c r="I29" s="657"/>
      <c r="J29" s="657"/>
      <c r="K29" s="657"/>
      <c r="L29" s="657"/>
      <c r="M29" s="657"/>
      <c r="N29" s="657"/>
      <c r="O29" s="657"/>
      <c r="P29" s="657"/>
      <c r="Q29" s="658"/>
      <c r="R29" s="659">
        <v>301956</v>
      </c>
      <c r="S29" s="660"/>
      <c r="T29" s="660"/>
      <c r="U29" s="660"/>
      <c r="V29" s="660"/>
      <c r="W29" s="660"/>
      <c r="X29" s="660"/>
      <c r="Y29" s="661"/>
      <c r="Z29" s="662">
        <v>5.3</v>
      </c>
      <c r="AA29" s="662"/>
      <c r="AB29" s="662"/>
      <c r="AC29" s="662"/>
      <c r="AD29" s="663" t="s">
        <v>219</v>
      </c>
      <c r="AE29" s="663"/>
      <c r="AF29" s="663"/>
      <c r="AG29" s="663"/>
      <c r="AH29" s="663"/>
      <c r="AI29" s="663"/>
      <c r="AJ29" s="663"/>
      <c r="AK29" s="663"/>
      <c r="AL29" s="664" t="s">
        <v>219</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298</v>
      </c>
      <c r="CG29" s="675"/>
      <c r="CH29" s="675"/>
      <c r="CI29" s="675"/>
      <c r="CJ29" s="675"/>
      <c r="CK29" s="675"/>
      <c r="CL29" s="675"/>
      <c r="CM29" s="675"/>
      <c r="CN29" s="675"/>
      <c r="CO29" s="675"/>
      <c r="CP29" s="675"/>
      <c r="CQ29" s="676"/>
      <c r="CR29" s="659">
        <v>555792</v>
      </c>
      <c r="CS29" s="695"/>
      <c r="CT29" s="695"/>
      <c r="CU29" s="695"/>
      <c r="CV29" s="695"/>
      <c r="CW29" s="695"/>
      <c r="CX29" s="695"/>
      <c r="CY29" s="696"/>
      <c r="CZ29" s="664">
        <v>10.199999999999999</v>
      </c>
      <c r="DA29" s="693"/>
      <c r="DB29" s="693"/>
      <c r="DC29" s="697"/>
      <c r="DD29" s="668">
        <v>555792</v>
      </c>
      <c r="DE29" s="695"/>
      <c r="DF29" s="695"/>
      <c r="DG29" s="695"/>
      <c r="DH29" s="695"/>
      <c r="DI29" s="695"/>
      <c r="DJ29" s="695"/>
      <c r="DK29" s="696"/>
      <c r="DL29" s="668">
        <v>555792</v>
      </c>
      <c r="DM29" s="695"/>
      <c r="DN29" s="695"/>
      <c r="DO29" s="695"/>
      <c r="DP29" s="695"/>
      <c r="DQ29" s="695"/>
      <c r="DR29" s="695"/>
      <c r="DS29" s="695"/>
      <c r="DT29" s="695"/>
      <c r="DU29" s="695"/>
      <c r="DV29" s="696"/>
      <c r="DW29" s="664">
        <v>13.6</v>
      </c>
      <c r="DX29" s="693"/>
      <c r="DY29" s="693"/>
      <c r="DZ29" s="693"/>
      <c r="EA29" s="693"/>
      <c r="EB29" s="693"/>
      <c r="EC29" s="694"/>
    </row>
    <row r="30" spans="2:133" ht="11.25" customHeight="1" x14ac:dyDescent="0.15">
      <c r="B30" s="656" t="s">
        <v>299</v>
      </c>
      <c r="C30" s="657"/>
      <c r="D30" s="657"/>
      <c r="E30" s="657"/>
      <c r="F30" s="657"/>
      <c r="G30" s="657"/>
      <c r="H30" s="657"/>
      <c r="I30" s="657"/>
      <c r="J30" s="657"/>
      <c r="K30" s="657"/>
      <c r="L30" s="657"/>
      <c r="M30" s="657"/>
      <c r="N30" s="657"/>
      <c r="O30" s="657"/>
      <c r="P30" s="657"/>
      <c r="Q30" s="658"/>
      <c r="R30" s="659">
        <v>6520</v>
      </c>
      <c r="S30" s="660"/>
      <c r="T30" s="660"/>
      <c r="U30" s="660"/>
      <c r="V30" s="660"/>
      <c r="W30" s="660"/>
      <c r="X30" s="660"/>
      <c r="Y30" s="661"/>
      <c r="Z30" s="662">
        <v>0.1</v>
      </c>
      <c r="AA30" s="662"/>
      <c r="AB30" s="662"/>
      <c r="AC30" s="662"/>
      <c r="AD30" s="663">
        <v>6070</v>
      </c>
      <c r="AE30" s="663"/>
      <c r="AF30" s="663"/>
      <c r="AG30" s="663"/>
      <c r="AH30" s="663"/>
      <c r="AI30" s="663"/>
      <c r="AJ30" s="663"/>
      <c r="AK30" s="663"/>
      <c r="AL30" s="664">
        <v>0.2</v>
      </c>
      <c r="AM30" s="665"/>
      <c r="AN30" s="665"/>
      <c r="AO30" s="666"/>
      <c r="AP30" s="707" t="s">
        <v>300</v>
      </c>
      <c r="AQ30" s="708"/>
      <c r="AR30" s="708"/>
      <c r="AS30" s="708"/>
      <c r="AT30" s="713" t="s">
        <v>301</v>
      </c>
      <c r="AU30" s="210"/>
      <c r="AV30" s="210"/>
      <c r="AW30" s="210"/>
      <c r="AX30" s="645" t="s">
        <v>178</v>
      </c>
      <c r="AY30" s="646"/>
      <c r="AZ30" s="646"/>
      <c r="BA30" s="646"/>
      <c r="BB30" s="646"/>
      <c r="BC30" s="646"/>
      <c r="BD30" s="646"/>
      <c r="BE30" s="646"/>
      <c r="BF30" s="647"/>
      <c r="BG30" s="719">
        <v>99.2</v>
      </c>
      <c r="BH30" s="720"/>
      <c r="BI30" s="720"/>
      <c r="BJ30" s="720"/>
      <c r="BK30" s="720"/>
      <c r="BL30" s="720"/>
      <c r="BM30" s="654">
        <v>98.3</v>
      </c>
      <c r="BN30" s="720"/>
      <c r="BO30" s="720"/>
      <c r="BP30" s="720"/>
      <c r="BQ30" s="721"/>
      <c r="BR30" s="719">
        <v>99.1</v>
      </c>
      <c r="BS30" s="720"/>
      <c r="BT30" s="720"/>
      <c r="BU30" s="720"/>
      <c r="BV30" s="720"/>
      <c r="BW30" s="720"/>
      <c r="BX30" s="654">
        <v>98.3</v>
      </c>
      <c r="BY30" s="720"/>
      <c r="BZ30" s="720"/>
      <c r="CA30" s="720"/>
      <c r="CB30" s="721"/>
      <c r="CD30" s="724"/>
      <c r="CE30" s="725"/>
      <c r="CF30" s="674" t="s">
        <v>302</v>
      </c>
      <c r="CG30" s="675"/>
      <c r="CH30" s="675"/>
      <c r="CI30" s="675"/>
      <c r="CJ30" s="675"/>
      <c r="CK30" s="675"/>
      <c r="CL30" s="675"/>
      <c r="CM30" s="675"/>
      <c r="CN30" s="675"/>
      <c r="CO30" s="675"/>
      <c r="CP30" s="675"/>
      <c r="CQ30" s="676"/>
      <c r="CR30" s="659">
        <v>497560</v>
      </c>
      <c r="CS30" s="660"/>
      <c r="CT30" s="660"/>
      <c r="CU30" s="660"/>
      <c r="CV30" s="660"/>
      <c r="CW30" s="660"/>
      <c r="CX30" s="660"/>
      <c r="CY30" s="661"/>
      <c r="CZ30" s="664">
        <v>9.1</v>
      </c>
      <c r="DA30" s="693"/>
      <c r="DB30" s="693"/>
      <c r="DC30" s="697"/>
      <c r="DD30" s="668">
        <v>497560</v>
      </c>
      <c r="DE30" s="660"/>
      <c r="DF30" s="660"/>
      <c r="DG30" s="660"/>
      <c r="DH30" s="660"/>
      <c r="DI30" s="660"/>
      <c r="DJ30" s="660"/>
      <c r="DK30" s="661"/>
      <c r="DL30" s="668">
        <v>497560</v>
      </c>
      <c r="DM30" s="660"/>
      <c r="DN30" s="660"/>
      <c r="DO30" s="660"/>
      <c r="DP30" s="660"/>
      <c r="DQ30" s="660"/>
      <c r="DR30" s="660"/>
      <c r="DS30" s="660"/>
      <c r="DT30" s="660"/>
      <c r="DU30" s="660"/>
      <c r="DV30" s="661"/>
      <c r="DW30" s="664">
        <v>12.2</v>
      </c>
      <c r="DX30" s="693"/>
      <c r="DY30" s="693"/>
      <c r="DZ30" s="693"/>
      <c r="EA30" s="693"/>
      <c r="EB30" s="693"/>
      <c r="EC30" s="694"/>
    </row>
    <row r="31" spans="2:133" ht="11.25" customHeight="1" x14ac:dyDescent="0.15">
      <c r="B31" s="656" t="s">
        <v>303</v>
      </c>
      <c r="C31" s="657"/>
      <c r="D31" s="657"/>
      <c r="E31" s="657"/>
      <c r="F31" s="657"/>
      <c r="G31" s="657"/>
      <c r="H31" s="657"/>
      <c r="I31" s="657"/>
      <c r="J31" s="657"/>
      <c r="K31" s="657"/>
      <c r="L31" s="657"/>
      <c r="M31" s="657"/>
      <c r="N31" s="657"/>
      <c r="O31" s="657"/>
      <c r="P31" s="657"/>
      <c r="Q31" s="658"/>
      <c r="R31" s="659">
        <v>87276</v>
      </c>
      <c r="S31" s="660"/>
      <c r="T31" s="660"/>
      <c r="U31" s="660"/>
      <c r="V31" s="660"/>
      <c r="W31" s="660"/>
      <c r="X31" s="660"/>
      <c r="Y31" s="661"/>
      <c r="Z31" s="662">
        <v>1.5</v>
      </c>
      <c r="AA31" s="662"/>
      <c r="AB31" s="662"/>
      <c r="AC31" s="662"/>
      <c r="AD31" s="663" t="s">
        <v>120</v>
      </c>
      <c r="AE31" s="663"/>
      <c r="AF31" s="663"/>
      <c r="AG31" s="663"/>
      <c r="AH31" s="663"/>
      <c r="AI31" s="663"/>
      <c r="AJ31" s="663"/>
      <c r="AK31" s="663"/>
      <c r="AL31" s="664" t="s">
        <v>120</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v>
      </c>
      <c r="BH31" s="695"/>
      <c r="BI31" s="695"/>
      <c r="BJ31" s="695"/>
      <c r="BK31" s="695"/>
      <c r="BL31" s="695"/>
      <c r="BM31" s="665">
        <v>98.1</v>
      </c>
      <c r="BN31" s="717"/>
      <c r="BO31" s="717"/>
      <c r="BP31" s="717"/>
      <c r="BQ31" s="718"/>
      <c r="BR31" s="716">
        <v>98.9</v>
      </c>
      <c r="BS31" s="695"/>
      <c r="BT31" s="695"/>
      <c r="BU31" s="695"/>
      <c r="BV31" s="695"/>
      <c r="BW31" s="695"/>
      <c r="BX31" s="665">
        <v>98.2</v>
      </c>
      <c r="BY31" s="717"/>
      <c r="BZ31" s="717"/>
      <c r="CA31" s="717"/>
      <c r="CB31" s="718"/>
      <c r="CD31" s="724"/>
      <c r="CE31" s="725"/>
      <c r="CF31" s="674" t="s">
        <v>306</v>
      </c>
      <c r="CG31" s="675"/>
      <c r="CH31" s="675"/>
      <c r="CI31" s="675"/>
      <c r="CJ31" s="675"/>
      <c r="CK31" s="675"/>
      <c r="CL31" s="675"/>
      <c r="CM31" s="675"/>
      <c r="CN31" s="675"/>
      <c r="CO31" s="675"/>
      <c r="CP31" s="675"/>
      <c r="CQ31" s="676"/>
      <c r="CR31" s="659">
        <v>58232</v>
      </c>
      <c r="CS31" s="695"/>
      <c r="CT31" s="695"/>
      <c r="CU31" s="695"/>
      <c r="CV31" s="695"/>
      <c r="CW31" s="695"/>
      <c r="CX31" s="695"/>
      <c r="CY31" s="696"/>
      <c r="CZ31" s="664">
        <v>1.1000000000000001</v>
      </c>
      <c r="DA31" s="693"/>
      <c r="DB31" s="693"/>
      <c r="DC31" s="697"/>
      <c r="DD31" s="668">
        <v>58232</v>
      </c>
      <c r="DE31" s="695"/>
      <c r="DF31" s="695"/>
      <c r="DG31" s="695"/>
      <c r="DH31" s="695"/>
      <c r="DI31" s="695"/>
      <c r="DJ31" s="695"/>
      <c r="DK31" s="696"/>
      <c r="DL31" s="668">
        <v>58232</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307</v>
      </c>
      <c r="C32" s="657"/>
      <c r="D32" s="657"/>
      <c r="E32" s="657"/>
      <c r="F32" s="657"/>
      <c r="G32" s="657"/>
      <c r="H32" s="657"/>
      <c r="I32" s="657"/>
      <c r="J32" s="657"/>
      <c r="K32" s="657"/>
      <c r="L32" s="657"/>
      <c r="M32" s="657"/>
      <c r="N32" s="657"/>
      <c r="O32" s="657"/>
      <c r="P32" s="657"/>
      <c r="Q32" s="658"/>
      <c r="R32" s="659">
        <v>237165</v>
      </c>
      <c r="S32" s="660"/>
      <c r="T32" s="660"/>
      <c r="U32" s="660"/>
      <c r="V32" s="660"/>
      <c r="W32" s="660"/>
      <c r="X32" s="660"/>
      <c r="Y32" s="661"/>
      <c r="Z32" s="662">
        <v>4.2</v>
      </c>
      <c r="AA32" s="662"/>
      <c r="AB32" s="662"/>
      <c r="AC32" s="662"/>
      <c r="AD32" s="663" t="s">
        <v>219</v>
      </c>
      <c r="AE32" s="663"/>
      <c r="AF32" s="663"/>
      <c r="AG32" s="663"/>
      <c r="AH32" s="663"/>
      <c r="AI32" s="663"/>
      <c r="AJ32" s="663"/>
      <c r="AK32" s="663"/>
      <c r="AL32" s="664" t="s">
        <v>219</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99.4</v>
      </c>
      <c r="BH32" s="729"/>
      <c r="BI32" s="729"/>
      <c r="BJ32" s="729"/>
      <c r="BK32" s="729"/>
      <c r="BL32" s="729"/>
      <c r="BM32" s="730">
        <v>98.6</v>
      </c>
      <c r="BN32" s="729"/>
      <c r="BO32" s="729"/>
      <c r="BP32" s="729"/>
      <c r="BQ32" s="731"/>
      <c r="BR32" s="728">
        <v>99.4</v>
      </c>
      <c r="BS32" s="729"/>
      <c r="BT32" s="729"/>
      <c r="BU32" s="729"/>
      <c r="BV32" s="729"/>
      <c r="BW32" s="729"/>
      <c r="BX32" s="730">
        <v>98.5</v>
      </c>
      <c r="BY32" s="729"/>
      <c r="BZ32" s="729"/>
      <c r="CA32" s="729"/>
      <c r="CB32" s="731"/>
      <c r="CD32" s="726"/>
      <c r="CE32" s="727"/>
      <c r="CF32" s="674" t="s">
        <v>309</v>
      </c>
      <c r="CG32" s="675"/>
      <c r="CH32" s="675"/>
      <c r="CI32" s="675"/>
      <c r="CJ32" s="675"/>
      <c r="CK32" s="675"/>
      <c r="CL32" s="675"/>
      <c r="CM32" s="675"/>
      <c r="CN32" s="675"/>
      <c r="CO32" s="675"/>
      <c r="CP32" s="675"/>
      <c r="CQ32" s="676"/>
      <c r="CR32" s="659" t="s">
        <v>219</v>
      </c>
      <c r="CS32" s="660"/>
      <c r="CT32" s="660"/>
      <c r="CU32" s="660"/>
      <c r="CV32" s="660"/>
      <c r="CW32" s="660"/>
      <c r="CX32" s="660"/>
      <c r="CY32" s="661"/>
      <c r="CZ32" s="664" t="s">
        <v>219</v>
      </c>
      <c r="DA32" s="693"/>
      <c r="DB32" s="693"/>
      <c r="DC32" s="697"/>
      <c r="DD32" s="668" t="s">
        <v>219</v>
      </c>
      <c r="DE32" s="660"/>
      <c r="DF32" s="660"/>
      <c r="DG32" s="660"/>
      <c r="DH32" s="660"/>
      <c r="DI32" s="660"/>
      <c r="DJ32" s="660"/>
      <c r="DK32" s="661"/>
      <c r="DL32" s="668" t="s">
        <v>219</v>
      </c>
      <c r="DM32" s="660"/>
      <c r="DN32" s="660"/>
      <c r="DO32" s="660"/>
      <c r="DP32" s="660"/>
      <c r="DQ32" s="660"/>
      <c r="DR32" s="660"/>
      <c r="DS32" s="660"/>
      <c r="DT32" s="660"/>
      <c r="DU32" s="660"/>
      <c r="DV32" s="661"/>
      <c r="DW32" s="664" t="s">
        <v>219</v>
      </c>
      <c r="DX32" s="693"/>
      <c r="DY32" s="693"/>
      <c r="DZ32" s="693"/>
      <c r="EA32" s="693"/>
      <c r="EB32" s="693"/>
      <c r="EC32" s="694"/>
    </row>
    <row r="33" spans="2:133" ht="11.25" customHeight="1" x14ac:dyDescent="0.15">
      <c r="B33" s="656" t="s">
        <v>310</v>
      </c>
      <c r="C33" s="657"/>
      <c r="D33" s="657"/>
      <c r="E33" s="657"/>
      <c r="F33" s="657"/>
      <c r="G33" s="657"/>
      <c r="H33" s="657"/>
      <c r="I33" s="657"/>
      <c r="J33" s="657"/>
      <c r="K33" s="657"/>
      <c r="L33" s="657"/>
      <c r="M33" s="657"/>
      <c r="N33" s="657"/>
      <c r="O33" s="657"/>
      <c r="P33" s="657"/>
      <c r="Q33" s="658"/>
      <c r="R33" s="659">
        <v>188129</v>
      </c>
      <c r="S33" s="660"/>
      <c r="T33" s="660"/>
      <c r="U33" s="660"/>
      <c r="V33" s="660"/>
      <c r="W33" s="660"/>
      <c r="X33" s="660"/>
      <c r="Y33" s="661"/>
      <c r="Z33" s="662">
        <v>3.3</v>
      </c>
      <c r="AA33" s="662"/>
      <c r="AB33" s="662"/>
      <c r="AC33" s="662"/>
      <c r="AD33" s="663" t="s">
        <v>219</v>
      </c>
      <c r="AE33" s="663"/>
      <c r="AF33" s="663"/>
      <c r="AG33" s="663"/>
      <c r="AH33" s="663"/>
      <c r="AI33" s="663"/>
      <c r="AJ33" s="663"/>
      <c r="AK33" s="663"/>
      <c r="AL33" s="664" t="s">
        <v>219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2556076</v>
      </c>
      <c r="CS33" s="695"/>
      <c r="CT33" s="695"/>
      <c r="CU33" s="695"/>
      <c r="CV33" s="695"/>
      <c r="CW33" s="695"/>
      <c r="CX33" s="695"/>
      <c r="CY33" s="696"/>
      <c r="CZ33" s="664">
        <v>46.9</v>
      </c>
      <c r="DA33" s="693"/>
      <c r="DB33" s="693"/>
      <c r="DC33" s="697"/>
      <c r="DD33" s="668">
        <v>2202400</v>
      </c>
      <c r="DE33" s="695"/>
      <c r="DF33" s="695"/>
      <c r="DG33" s="695"/>
      <c r="DH33" s="695"/>
      <c r="DI33" s="695"/>
      <c r="DJ33" s="695"/>
      <c r="DK33" s="696"/>
      <c r="DL33" s="668">
        <v>1849364</v>
      </c>
      <c r="DM33" s="695"/>
      <c r="DN33" s="695"/>
      <c r="DO33" s="695"/>
      <c r="DP33" s="695"/>
      <c r="DQ33" s="695"/>
      <c r="DR33" s="695"/>
      <c r="DS33" s="695"/>
      <c r="DT33" s="695"/>
      <c r="DU33" s="695"/>
      <c r="DV33" s="696"/>
      <c r="DW33" s="664">
        <v>45.2</v>
      </c>
      <c r="DX33" s="693"/>
      <c r="DY33" s="693"/>
      <c r="DZ33" s="693"/>
      <c r="EA33" s="693"/>
      <c r="EB33" s="693"/>
      <c r="EC33" s="694"/>
    </row>
    <row r="34" spans="2:133" ht="11.25" customHeight="1" x14ac:dyDescent="0.15">
      <c r="B34" s="656" t="s">
        <v>312</v>
      </c>
      <c r="C34" s="657"/>
      <c r="D34" s="657"/>
      <c r="E34" s="657"/>
      <c r="F34" s="657"/>
      <c r="G34" s="657"/>
      <c r="H34" s="657"/>
      <c r="I34" s="657"/>
      <c r="J34" s="657"/>
      <c r="K34" s="657"/>
      <c r="L34" s="657"/>
      <c r="M34" s="657"/>
      <c r="N34" s="657"/>
      <c r="O34" s="657"/>
      <c r="P34" s="657"/>
      <c r="Q34" s="658"/>
      <c r="R34" s="659">
        <v>140804</v>
      </c>
      <c r="S34" s="660"/>
      <c r="T34" s="660"/>
      <c r="U34" s="660"/>
      <c r="V34" s="660"/>
      <c r="W34" s="660"/>
      <c r="X34" s="660"/>
      <c r="Y34" s="661"/>
      <c r="Z34" s="662">
        <v>2.5</v>
      </c>
      <c r="AA34" s="662"/>
      <c r="AB34" s="662"/>
      <c r="AC34" s="662"/>
      <c r="AD34" s="663">
        <v>10</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771245</v>
      </c>
      <c r="CS34" s="660"/>
      <c r="CT34" s="660"/>
      <c r="CU34" s="660"/>
      <c r="CV34" s="660"/>
      <c r="CW34" s="660"/>
      <c r="CX34" s="660"/>
      <c r="CY34" s="661"/>
      <c r="CZ34" s="664">
        <v>14.1</v>
      </c>
      <c r="DA34" s="693"/>
      <c r="DB34" s="693"/>
      <c r="DC34" s="697"/>
      <c r="DD34" s="668">
        <v>598377</v>
      </c>
      <c r="DE34" s="660"/>
      <c r="DF34" s="660"/>
      <c r="DG34" s="660"/>
      <c r="DH34" s="660"/>
      <c r="DI34" s="660"/>
      <c r="DJ34" s="660"/>
      <c r="DK34" s="661"/>
      <c r="DL34" s="668">
        <v>546625</v>
      </c>
      <c r="DM34" s="660"/>
      <c r="DN34" s="660"/>
      <c r="DO34" s="660"/>
      <c r="DP34" s="660"/>
      <c r="DQ34" s="660"/>
      <c r="DR34" s="660"/>
      <c r="DS34" s="660"/>
      <c r="DT34" s="660"/>
      <c r="DU34" s="660"/>
      <c r="DV34" s="661"/>
      <c r="DW34" s="664">
        <v>13.4</v>
      </c>
      <c r="DX34" s="693"/>
      <c r="DY34" s="693"/>
      <c r="DZ34" s="693"/>
      <c r="EA34" s="693"/>
      <c r="EB34" s="693"/>
      <c r="EC34" s="694"/>
    </row>
    <row r="35" spans="2:133" ht="11.25" customHeight="1" x14ac:dyDescent="0.15">
      <c r="B35" s="656" t="s">
        <v>316</v>
      </c>
      <c r="C35" s="657"/>
      <c r="D35" s="657"/>
      <c r="E35" s="657"/>
      <c r="F35" s="657"/>
      <c r="G35" s="657"/>
      <c r="H35" s="657"/>
      <c r="I35" s="657"/>
      <c r="J35" s="657"/>
      <c r="K35" s="657"/>
      <c r="L35" s="657"/>
      <c r="M35" s="657"/>
      <c r="N35" s="657"/>
      <c r="O35" s="657"/>
      <c r="P35" s="657"/>
      <c r="Q35" s="658"/>
      <c r="R35" s="659">
        <v>465214</v>
      </c>
      <c r="S35" s="660"/>
      <c r="T35" s="660"/>
      <c r="U35" s="660"/>
      <c r="V35" s="660"/>
      <c r="W35" s="660"/>
      <c r="X35" s="660"/>
      <c r="Y35" s="661"/>
      <c r="Z35" s="662">
        <v>8.1999999999999993</v>
      </c>
      <c r="AA35" s="662"/>
      <c r="AB35" s="662"/>
      <c r="AC35" s="662"/>
      <c r="AD35" s="663" t="s">
        <v>219</v>
      </c>
      <c r="AE35" s="663"/>
      <c r="AF35" s="663"/>
      <c r="AG35" s="663"/>
      <c r="AH35" s="663"/>
      <c r="AI35" s="663"/>
      <c r="AJ35" s="663"/>
      <c r="AK35" s="663"/>
      <c r="AL35" s="664" t="s">
        <v>120</v>
      </c>
      <c r="AM35" s="665"/>
      <c r="AN35" s="665"/>
      <c r="AO35" s="666"/>
      <c r="AP35" s="214"/>
      <c r="AQ35" s="732" t="s">
        <v>317</v>
      </c>
      <c r="AR35" s="733"/>
      <c r="AS35" s="733"/>
      <c r="AT35" s="733"/>
      <c r="AU35" s="733"/>
      <c r="AV35" s="733"/>
      <c r="AW35" s="733"/>
      <c r="AX35" s="733"/>
      <c r="AY35" s="734"/>
      <c r="AZ35" s="648">
        <v>805954</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71505</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45783</v>
      </c>
      <c r="CS35" s="695"/>
      <c r="CT35" s="695"/>
      <c r="CU35" s="695"/>
      <c r="CV35" s="695"/>
      <c r="CW35" s="695"/>
      <c r="CX35" s="695"/>
      <c r="CY35" s="696"/>
      <c r="CZ35" s="664">
        <v>0.8</v>
      </c>
      <c r="DA35" s="693"/>
      <c r="DB35" s="693"/>
      <c r="DC35" s="697"/>
      <c r="DD35" s="668">
        <v>45445</v>
      </c>
      <c r="DE35" s="695"/>
      <c r="DF35" s="695"/>
      <c r="DG35" s="695"/>
      <c r="DH35" s="695"/>
      <c r="DI35" s="695"/>
      <c r="DJ35" s="695"/>
      <c r="DK35" s="696"/>
      <c r="DL35" s="668">
        <v>45445</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x14ac:dyDescent="0.15">
      <c r="B36" s="656" t="s">
        <v>320</v>
      </c>
      <c r="C36" s="657"/>
      <c r="D36" s="657"/>
      <c r="E36" s="657"/>
      <c r="F36" s="657"/>
      <c r="G36" s="657"/>
      <c r="H36" s="657"/>
      <c r="I36" s="657"/>
      <c r="J36" s="657"/>
      <c r="K36" s="657"/>
      <c r="L36" s="657"/>
      <c r="M36" s="657"/>
      <c r="N36" s="657"/>
      <c r="O36" s="657"/>
      <c r="P36" s="657"/>
      <c r="Q36" s="658"/>
      <c r="R36" s="659" t="s">
        <v>219</v>
      </c>
      <c r="S36" s="660"/>
      <c r="T36" s="660"/>
      <c r="U36" s="660"/>
      <c r="V36" s="660"/>
      <c r="W36" s="660"/>
      <c r="X36" s="660"/>
      <c r="Y36" s="661"/>
      <c r="Z36" s="662" t="s">
        <v>219</v>
      </c>
      <c r="AA36" s="662"/>
      <c r="AB36" s="662"/>
      <c r="AC36" s="662"/>
      <c r="AD36" s="663" t="s">
        <v>219</v>
      </c>
      <c r="AE36" s="663"/>
      <c r="AF36" s="663"/>
      <c r="AG36" s="663"/>
      <c r="AH36" s="663"/>
      <c r="AI36" s="663"/>
      <c r="AJ36" s="663"/>
      <c r="AK36" s="663"/>
      <c r="AL36" s="664" t="s">
        <v>219</v>
      </c>
      <c r="AM36" s="665"/>
      <c r="AN36" s="665"/>
      <c r="AO36" s="666"/>
      <c r="AQ36" s="736" t="s">
        <v>321</v>
      </c>
      <c r="AR36" s="737"/>
      <c r="AS36" s="737"/>
      <c r="AT36" s="737"/>
      <c r="AU36" s="737"/>
      <c r="AV36" s="737"/>
      <c r="AW36" s="737"/>
      <c r="AX36" s="737"/>
      <c r="AY36" s="738"/>
      <c r="AZ36" s="659">
        <v>181077</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4902</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890129</v>
      </c>
      <c r="CS36" s="660"/>
      <c r="CT36" s="660"/>
      <c r="CU36" s="660"/>
      <c r="CV36" s="660"/>
      <c r="CW36" s="660"/>
      <c r="CX36" s="660"/>
      <c r="CY36" s="661"/>
      <c r="CZ36" s="664">
        <v>16.3</v>
      </c>
      <c r="DA36" s="693"/>
      <c r="DB36" s="693"/>
      <c r="DC36" s="697"/>
      <c r="DD36" s="668">
        <v>839224</v>
      </c>
      <c r="DE36" s="660"/>
      <c r="DF36" s="660"/>
      <c r="DG36" s="660"/>
      <c r="DH36" s="660"/>
      <c r="DI36" s="660"/>
      <c r="DJ36" s="660"/>
      <c r="DK36" s="661"/>
      <c r="DL36" s="668">
        <v>779224</v>
      </c>
      <c r="DM36" s="660"/>
      <c r="DN36" s="660"/>
      <c r="DO36" s="660"/>
      <c r="DP36" s="660"/>
      <c r="DQ36" s="660"/>
      <c r="DR36" s="660"/>
      <c r="DS36" s="660"/>
      <c r="DT36" s="660"/>
      <c r="DU36" s="660"/>
      <c r="DV36" s="661"/>
      <c r="DW36" s="664">
        <v>19</v>
      </c>
      <c r="DX36" s="693"/>
      <c r="DY36" s="693"/>
      <c r="DZ36" s="693"/>
      <c r="EA36" s="693"/>
      <c r="EB36" s="693"/>
      <c r="EC36" s="694"/>
    </row>
    <row r="37" spans="2:133" ht="11.25" customHeight="1" x14ac:dyDescent="0.15">
      <c r="B37" s="656" t="s">
        <v>324</v>
      </c>
      <c r="C37" s="657"/>
      <c r="D37" s="657"/>
      <c r="E37" s="657"/>
      <c r="F37" s="657"/>
      <c r="G37" s="657"/>
      <c r="H37" s="657"/>
      <c r="I37" s="657"/>
      <c r="J37" s="657"/>
      <c r="K37" s="657"/>
      <c r="L37" s="657"/>
      <c r="M37" s="657"/>
      <c r="N37" s="657"/>
      <c r="O37" s="657"/>
      <c r="P37" s="657"/>
      <c r="Q37" s="658"/>
      <c r="R37" s="659">
        <v>374714</v>
      </c>
      <c r="S37" s="660"/>
      <c r="T37" s="660"/>
      <c r="U37" s="660"/>
      <c r="V37" s="660"/>
      <c r="W37" s="660"/>
      <c r="X37" s="660"/>
      <c r="Y37" s="661"/>
      <c r="Z37" s="662">
        <v>6.6</v>
      </c>
      <c r="AA37" s="662"/>
      <c r="AB37" s="662"/>
      <c r="AC37" s="662"/>
      <c r="AD37" s="663" t="s">
        <v>219</v>
      </c>
      <c r="AE37" s="663"/>
      <c r="AF37" s="663"/>
      <c r="AG37" s="663"/>
      <c r="AH37" s="663"/>
      <c r="AI37" s="663"/>
      <c r="AJ37" s="663"/>
      <c r="AK37" s="663"/>
      <c r="AL37" s="664" t="s">
        <v>219</v>
      </c>
      <c r="AM37" s="665"/>
      <c r="AN37" s="665"/>
      <c r="AO37" s="666"/>
      <c r="AQ37" s="736" t="s">
        <v>325</v>
      </c>
      <c r="AR37" s="737"/>
      <c r="AS37" s="737"/>
      <c r="AT37" s="737"/>
      <c r="AU37" s="737"/>
      <c r="AV37" s="737"/>
      <c r="AW37" s="737"/>
      <c r="AX37" s="737"/>
      <c r="AY37" s="738"/>
      <c r="AZ37" s="659" t="s">
        <v>219</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2549</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607846</v>
      </c>
      <c r="CS37" s="695"/>
      <c r="CT37" s="695"/>
      <c r="CU37" s="695"/>
      <c r="CV37" s="695"/>
      <c r="CW37" s="695"/>
      <c r="CX37" s="695"/>
      <c r="CY37" s="696"/>
      <c r="CZ37" s="664">
        <v>11.1</v>
      </c>
      <c r="DA37" s="693"/>
      <c r="DB37" s="693"/>
      <c r="DC37" s="697"/>
      <c r="DD37" s="668">
        <v>607846</v>
      </c>
      <c r="DE37" s="695"/>
      <c r="DF37" s="695"/>
      <c r="DG37" s="695"/>
      <c r="DH37" s="695"/>
      <c r="DI37" s="695"/>
      <c r="DJ37" s="695"/>
      <c r="DK37" s="696"/>
      <c r="DL37" s="668">
        <v>591664</v>
      </c>
      <c r="DM37" s="695"/>
      <c r="DN37" s="695"/>
      <c r="DO37" s="695"/>
      <c r="DP37" s="695"/>
      <c r="DQ37" s="695"/>
      <c r="DR37" s="695"/>
      <c r="DS37" s="695"/>
      <c r="DT37" s="695"/>
      <c r="DU37" s="695"/>
      <c r="DV37" s="696"/>
      <c r="DW37" s="664">
        <v>14.5</v>
      </c>
      <c r="DX37" s="693"/>
      <c r="DY37" s="693"/>
      <c r="DZ37" s="693"/>
      <c r="EA37" s="693"/>
      <c r="EB37" s="693"/>
      <c r="EC37" s="694"/>
    </row>
    <row r="38" spans="2:133" ht="11.25" customHeight="1" x14ac:dyDescent="0.15">
      <c r="B38" s="704" t="s">
        <v>328</v>
      </c>
      <c r="C38" s="705"/>
      <c r="D38" s="705"/>
      <c r="E38" s="705"/>
      <c r="F38" s="705"/>
      <c r="G38" s="705"/>
      <c r="H38" s="705"/>
      <c r="I38" s="705"/>
      <c r="J38" s="705"/>
      <c r="K38" s="705"/>
      <c r="L38" s="705"/>
      <c r="M38" s="705"/>
      <c r="N38" s="705"/>
      <c r="O38" s="705"/>
      <c r="P38" s="705"/>
      <c r="Q38" s="706"/>
      <c r="R38" s="739">
        <v>5660329</v>
      </c>
      <c r="S38" s="740"/>
      <c r="T38" s="740"/>
      <c r="U38" s="740"/>
      <c r="V38" s="740"/>
      <c r="W38" s="740"/>
      <c r="X38" s="740"/>
      <c r="Y38" s="741"/>
      <c r="Z38" s="742">
        <v>100</v>
      </c>
      <c r="AA38" s="742"/>
      <c r="AB38" s="742"/>
      <c r="AC38" s="742"/>
      <c r="AD38" s="743">
        <v>3718750</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t="s">
        <v>120</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4099</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805954</v>
      </c>
      <c r="CS38" s="660"/>
      <c r="CT38" s="660"/>
      <c r="CU38" s="660"/>
      <c r="CV38" s="660"/>
      <c r="CW38" s="660"/>
      <c r="CX38" s="660"/>
      <c r="CY38" s="661"/>
      <c r="CZ38" s="664">
        <v>14.8</v>
      </c>
      <c r="DA38" s="693"/>
      <c r="DB38" s="693"/>
      <c r="DC38" s="697"/>
      <c r="DD38" s="668">
        <v>719354</v>
      </c>
      <c r="DE38" s="660"/>
      <c r="DF38" s="660"/>
      <c r="DG38" s="660"/>
      <c r="DH38" s="660"/>
      <c r="DI38" s="660"/>
      <c r="DJ38" s="660"/>
      <c r="DK38" s="661"/>
      <c r="DL38" s="668">
        <v>478070</v>
      </c>
      <c r="DM38" s="660"/>
      <c r="DN38" s="660"/>
      <c r="DO38" s="660"/>
      <c r="DP38" s="660"/>
      <c r="DQ38" s="660"/>
      <c r="DR38" s="660"/>
      <c r="DS38" s="660"/>
      <c r="DT38" s="660"/>
      <c r="DU38" s="660"/>
      <c r="DV38" s="661"/>
      <c r="DW38" s="664">
        <v>11.7</v>
      </c>
      <c r="DX38" s="693"/>
      <c r="DY38" s="693"/>
      <c r="DZ38" s="693"/>
      <c r="EA38" s="693"/>
      <c r="EB38" s="693"/>
      <c r="EC38" s="694"/>
    </row>
    <row r="39" spans="2:133" ht="11.25" customHeight="1" x14ac:dyDescent="0.15">
      <c r="AQ39" s="736" t="s">
        <v>332</v>
      </c>
      <c r="AR39" s="737"/>
      <c r="AS39" s="737"/>
      <c r="AT39" s="737"/>
      <c r="AU39" s="737"/>
      <c r="AV39" s="737"/>
      <c r="AW39" s="737"/>
      <c r="AX39" s="737"/>
      <c r="AY39" s="738"/>
      <c r="AZ39" s="659" t="s">
        <v>120</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91</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39965</v>
      </c>
      <c r="CS39" s="695"/>
      <c r="CT39" s="695"/>
      <c r="CU39" s="695"/>
      <c r="CV39" s="695"/>
      <c r="CW39" s="695"/>
      <c r="CX39" s="695"/>
      <c r="CY39" s="696"/>
      <c r="CZ39" s="664">
        <v>0.7</v>
      </c>
      <c r="DA39" s="693"/>
      <c r="DB39" s="693"/>
      <c r="DC39" s="697"/>
      <c r="DD39" s="668" t="s">
        <v>120</v>
      </c>
      <c r="DE39" s="695"/>
      <c r="DF39" s="695"/>
      <c r="DG39" s="695"/>
      <c r="DH39" s="695"/>
      <c r="DI39" s="695"/>
      <c r="DJ39" s="695"/>
      <c r="DK39" s="696"/>
      <c r="DL39" s="668" t="s">
        <v>120</v>
      </c>
      <c r="DM39" s="695"/>
      <c r="DN39" s="695"/>
      <c r="DO39" s="695"/>
      <c r="DP39" s="695"/>
      <c r="DQ39" s="695"/>
      <c r="DR39" s="695"/>
      <c r="DS39" s="695"/>
      <c r="DT39" s="695"/>
      <c r="DU39" s="695"/>
      <c r="DV39" s="696"/>
      <c r="DW39" s="664" t="s">
        <v>336</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256764</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113</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3000</v>
      </c>
      <c r="CS40" s="660"/>
      <c r="CT40" s="660"/>
      <c r="CU40" s="660"/>
      <c r="CV40" s="660"/>
      <c r="CW40" s="660"/>
      <c r="CX40" s="660"/>
      <c r="CY40" s="661"/>
      <c r="CZ40" s="664">
        <v>0.1</v>
      </c>
      <c r="DA40" s="693"/>
      <c r="DB40" s="693"/>
      <c r="DC40" s="697"/>
      <c r="DD40" s="668" t="s">
        <v>336</v>
      </c>
      <c r="DE40" s="660"/>
      <c r="DF40" s="660"/>
      <c r="DG40" s="660"/>
      <c r="DH40" s="660"/>
      <c r="DI40" s="660"/>
      <c r="DJ40" s="660"/>
      <c r="DK40" s="661"/>
      <c r="DL40" s="668" t="s">
        <v>120</v>
      </c>
      <c r="DM40" s="660"/>
      <c r="DN40" s="660"/>
      <c r="DO40" s="660"/>
      <c r="DP40" s="660"/>
      <c r="DQ40" s="660"/>
      <c r="DR40" s="660"/>
      <c r="DS40" s="660"/>
      <c r="DT40" s="660"/>
      <c r="DU40" s="660"/>
      <c r="DV40" s="661"/>
      <c r="DW40" s="664" t="s">
        <v>120</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368113</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308</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336</v>
      </c>
      <c r="CS41" s="695"/>
      <c r="CT41" s="695"/>
      <c r="CU41" s="695"/>
      <c r="CV41" s="695"/>
      <c r="CW41" s="695"/>
      <c r="CX41" s="695"/>
      <c r="CY41" s="696"/>
      <c r="CZ41" s="664" t="s">
        <v>336</v>
      </c>
      <c r="DA41" s="693"/>
      <c r="DB41" s="693"/>
      <c r="DC41" s="697"/>
      <c r="DD41" s="668" t="s">
        <v>336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287395</v>
      </c>
      <c r="CS42" s="660"/>
      <c r="CT42" s="660"/>
      <c r="CU42" s="660"/>
      <c r="CV42" s="660"/>
      <c r="CW42" s="660"/>
      <c r="CX42" s="660"/>
      <c r="CY42" s="661"/>
      <c r="CZ42" s="664">
        <v>5.3</v>
      </c>
      <c r="DA42" s="665"/>
      <c r="DB42" s="665"/>
      <c r="DC42" s="760"/>
      <c r="DD42" s="668">
        <v>115813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15205</v>
      </c>
      <c r="CS43" s="695"/>
      <c r="CT43" s="695"/>
      <c r="CU43" s="695"/>
      <c r="CV43" s="695"/>
      <c r="CW43" s="695"/>
      <c r="CX43" s="695"/>
      <c r="CY43" s="696"/>
      <c r="CZ43" s="664">
        <v>0.3</v>
      </c>
      <c r="DA43" s="693"/>
      <c r="DB43" s="693"/>
      <c r="DC43" s="697"/>
      <c r="DD43" s="668">
        <v>15205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297</v>
      </c>
      <c r="CE44" s="772"/>
      <c r="CF44" s="656" t="s">
        <v>348</v>
      </c>
      <c r="CG44" s="657"/>
      <c r="CH44" s="657"/>
      <c r="CI44" s="657"/>
      <c r="CJ44" s="657"/>
      <c r="CK44" s="657"/>
      <c r="CL44" s="657"/>
      <c r="CM44" s="657"/>
      <c r="CN44" s="657"/>
      <c r="CO44" s="657"/>
      <c r="CP44" s="657"/>
      <c r="CQ44" s="658"/>
      <c r="CR44" s="659">
        <v>287395</v>
      </c>
      <c r="CS44" s="660"/>
      <c r="CT44" s="660"/>
      <c r="CU44" s="660"/>
      <c r="CV44" s="660"/>
      <c r="CW44" s="660"/>
      <c r="CX44" s="660"/>
      <c r="CY44" s="661"/>
      <c r="CZ44" s="664">
        <v>5.3</v>
      </c>
      <c r="DA44" s="665"/>
      <c r="DB44" s="665"/>
      <c r="DC44" s="760"/>
      <c r="DD44" s="668">
        <v>115813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28674</v>
      </c>
      <c r="CS45" s="695"/>
      <c r="CT45" s="695"/>
      <c r="CU45" s="695"/>
      <c r="CV45" s="695"/>
      <c r="CW45" s="695"/>
      <c r="CX45" s="695"/>
      <c r="CY45" s="696"/>
      <c r="CZ45" s="664">
        <v>0.5</v>
      </c>
      <c r="DA45" s="693"/>
      <c r="DB45" s="693"/>
      <c r="DC45" s="697"/>
      <c r="DD45" s="668">
        <v>4070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200571</v>
      </c>
      <c r="CS46" s="660"/>
      <c r="CT46" s="660"/>
      <c r="CU46" s="660"/>
      <c r="CV46" s="660"/>
      <c r="CW46" s="660"/>
      <c r="CX46" s="660"/>
      <c r="CY46" s="661"/>
      <c r="CZ46" s="664">
        <v>3.7</v>
      </c>
      <c r="DA46" s="665"/>
      <c r="DB46" s="665"/>
      <c r="DC46" s="760"/>
      <c r="DD46" s="668">
        <v>109593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t="s">
        <v>336</v>
      </c>
      <c r="CS47" s="695"/>
      <c r="CT47" s="695"/>
      <c r="CU47" s="695"/>
      <c r="CV47" s="695"/>
      <c r="CW47" s="695"/>
      <c r="CX47" s="695"/>
      <c r="CY47" s="696"/>
      <c r="CZ47" s="664" t="s">
        <v>336</v>
      </c>
      <c r="DA47" s="693"/>
      <c r="DB47" s="693"/>
      <c r="DC47" s="697"/>
      <c r="DD47" s="668" t="s">
        <v>336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120</v>
      </c>
      <c r="CS48" s="660"/>
      <c r="CT48" s="660"/>
      <c r="CU48" s="660"/>
      <c r="CV48" s="660"/>
      <c r="CW48" s="660"/>
      <c r="CX48" s="660"/>
      <c r="CY48" s="661"/>
      <c r="CZ48" s="664" t="s">
        <v>336</v>
      </c>
      <c r="DA48" s="665"/>
      <c r="DB48" s="665"/>
      <c r="DC48" s="760"/>
      <c r="DD48" s="668" t="s">
        <v>336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5454835</v>
      </c>
      <c r="CS49" s="729"/>
      <c r="CT49" s="729"/>
      <c r="CU49" s="729"/>
      <c r="CV49" s="729"/>
      <c r="CW49" s="729"/>
      <c r="CX49" s="729"/>
      <c r="CY49" s="761"/>
      <c r="CZ49" s="744">
        <v>100</v>
      </c>
      <c r="DA49" s="762"/>
      <c r="DB49" s="762"/>
      <c r="DC49" s="763"/>
      <c r="DD49" s="764">
        <v>4365158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TfQpF0MPwuvNaNmV8MFmLvB/1I4LYADSWg0pLOndGSC4Jt1rIGa7+Qmmtuc/nJjjDjFqvtE7jH+dqVilpeNmg==" saltValue="YHbISZpZb7wEn9XXdyB29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5665</v>
      </c>
      <c r="R7" s="795"/>
      <c r="S7" s="795"/>
      <c r="T7" s="795"/>
      <c r="U7" s="795"/>
      <c r="V7" s="795">
        <v>5460</v>
      </c>
      <c r="W7" s="795"/>
      <c r="X7" s="795"/>
      <c r="Y7" s="795"/>
      <c r="Z7" s="795"/>
      <c r="AA7" s="795">
        <v>205</v>
      </c>
      <c r="AB7" s="795"/>
      <c r="AC7" s="795"/>
      <c r="AD7" s="795"/>
      <c r="AE7" s="796"/>
      <c r="AF7" s="797">
        <v>205</v>
      </c>
      <c r="AG7" s="798"/>
      <c r="AH7" s="798"/>
      <c r="AI7" s="798"/>
      <c r="AJ7" s="799"/>
      <c r="AK7" s="834">
        <v>237</v>
      </c>
      <c r="AL7" s="835"/>
      <c r="AM7" s="835"/>
      <c r="AN7" s="835"/>
      <c r="AO7" s="835"/>
      <c r="AP7" s="835">
        <v>7263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5665</v>
      </c>
      <c r="R23" s="854"/>
      <c r="S23" s="854"/>
      <c r="T23" s="854"/>
      <c r="U23" s="854"/>
      <c r="V23" s="854">
        <v>5460</v>
      </c>
      <c r="W23" s="854"/>
      <c r="X23" s="854"/>
      <c r="Y23" s="854"/>
      <c r="Z23" s="854"/>
      <c r="AA23" s="854">
        <v>205</v>
      </c>
      <c r="AB23" s="854"/>
      <c r="AC23" s="854"/>
      <c r="AD23" s="854"/>
      <c r="AE23" s="855"/>
      <c r="AF23" s="856">
        <v>205</v>
      </c>
      <c r="AG23" s="854"/>
      <c r="AH23" s="854"/>
      <c r="AI23" s="854"/>
      <c r="AJ23" s="857"/>
      <c r="AK23" s="858"/>
      <c r="AL23" s="859"/>
      <c r="AM23" s="859"/>
      <c r="AN23" s="859"/>
      <c r="AO23" s="859"/>
      <c r="AP23" s="854">
        <v>7263</v>
      </c>
      <c r="AQ23" s="854"/>
      <c r="AR23" s="854"/>
      <c r="AS23" s="854"/>
      <c r="AT23" s="854"/>
      <c r="AU23" s="860"/>
      <c r="AV23" s="860"/>
      <c r="AW23" s="860"/>
      <c r="AX23" s="860"/>
      <c r="AY23" s="861"/>
      <c r="AZ23" s="869" t="s">
        <v>120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2263</v>
      </c>
      <c r="R28" s="883"/>
      <c r="S28" s="883"/>
      <c r="T28" s="883"/>
      <c r="U28" s="883"/>
      <c r="V28" s="883">
        <v>2191</v>
      </c>
      <c r="W28" s="883"/>
      <c r="X28" s="883"/>
      <c r="Y28" s="883"/>
      <c r="Z28" s="883"/>
      <c r="AA28" s="883">
        <v>72</v>
      </c>
      <c r="AB28" s="883"/>
      <c r="AC28" s="883"/>
      <c r="AD28" s="883"/>
      <c r="AE28" s="884"/>
      <c r="AF28" s="885">
        <v>72</v>
      </c>
      <c r="AG28" s="883"/>
      <c r="AH28" s="883"/>
      <c r="AI28" s="883"/>
      <c r="AJ28" s="886"/>
      <c r="AK28" s="887">
        <v>257</v>
      </c>
      <c r="AL28" s="878"/>
      <c r="AM28" s="878"/>
      <c r="AN28" s="878"/>
      <c r="AO28" s="878"/>
      <c r="AP28" s="878" t="s">
        <v>558</v>
      </c>
      <c r="AQ28" s="878"/>
      <c r="AR28" s="878"/>
      <c r="AS28" s="878"/>
      <c r="AT28" s="878"/>
      <c r="AU28" s="878" t="s">
        <v>558</v>
      </c>
      <c r="AV28" s="878"/>
      <c r="AW28" s="878"/>
      <c r="AX28" s="878"/>
      <c r="AY28" s="878"/>
      <c r="AZ28" s="879" t="s">
        <v>558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1145</v>
      </c>
      <c r="R29" s="819"/>
      <c r="S29" s="819"/>
      <c r="T29" s="819"/>
      <c r="U29" s="819"/>
      <c r="V29" s="819">
        <v>1115</v>
      </c>
      <c r="W29" s="819"/>
      <c r="X29" s="819"/>
      <c r="Y29" s="819"/>
      <c r="Z29" s="819"/>
      <c r="AA29" s="819">
        <v>30</v>
      </c>
      <c r="AB29" s="819"/>
      <c r="AC29" s="819"/>
      <c r="AD29" s="819"/>
      <c r="AE29" s="820"/>
      <c r="AF29" s="821">
        <v>30</v>
      </c>
      <c r="AG29" s="822"/>
      <c r="AH29" s="822"/>
      <c r="AI29" s="822"/>
      <c r="AJ29" s="823"/>
      <c r="AK29" s="890">
        <v>201</v>
      </c>
      <c r="AL29" s="891"/>
      <c r="AM29" s="891"/>
      <c r="AN29" s="891"/>
      <c r="AO29" s="891"/>
      <c r="AP29" s="891" t="s">
        <v>558</v>
      </c>
      <c r="AQ29" s="891"/>
      <c r="AR29" s="891"/>
      <c r="AS29" s="891"/>
      <c r="AT29" s="891"/>
      <c r="AU29" s="891" t="s">
        <v>558</v>
      </c>
      <c r="AV29" s="891"/>
      <c r="AW29" s="891"/>
      <c r="AX29" s="891"/>
      <c r="AY29" s="891"/>
      <c r="AZ29" s="892" t="s">
        <v>559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136</v>
      </c>
      <c r="R30" s="819"/>
      <c r="S30" s="819"/>
      <c r="T30" s="819"/>
      <c r="U30" s="819"/>
      <c r="V30" s="819">
        <v>135</v>
      </c>
      <c r="W30" s="819"/>
      <c r="X30" s="819"/>
      <c r="Y30" s="819"/>
      <c r="Z30" s="819"/>
      <c r="AA30" s="819">
        <v>1</v>
      </c>
      <c r="AB30" s="819"/>
      <c r="AC30" s="819"/>
      <c r="AD30" s="819"/>
      <c r="AE30" s="820"/>
      <c r="AF30" s="821">
        <v>1</v>
      </c>
      <c r="AG30" s="822"/>
      <c r="AH30" s="822"/>
      <c r="AI30" s="822"/>
      <c r="AJ30" s="823"/>
      <c r="AK30" s="890">
        <v>33</v>
      </c>
      <c r="AL30" s="891"/>
      <c r="AM30" s="891"/>
      <c r="AN30" s="891"/>
      <c r="AO30" s="891"/>
      <c r="AP30" s="891" t="s">
        <v>558</v>
      </c>
      <c r="AQ30" s="891"/>
      <c r="AR30" s="891"/>
      <c r="AS30" s="891"/>
      <c r="AT30" s="891"/>
      <c r="AU30" s="891" t="s">
        <v>558</v>
      </c>
      <c r="AV30" s="891"/>
      <c r="AW30" s="891"/>
      <c r="AX30" s="891"/>
      <c r="AY30" s="891"/>
      <c r="AZ30" s="892" t="s">
        <v>558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541</v>
      </c>
      <c r="R31" s="819"/>
      <c r="S31" s="819"/>
      <c r="T31" s="819"/>
      <c r="U31" s="819"/>
      <c r="V31" s="819">
        <v>527</v>
      </c>
      <c r="W31" s="819"/>
      <c r="X31" s="819"/>
      <c r="Y31" s="819"/>
      <c r="Z31" s="819"/>
      <c r="AA31" s="819">
        <v>14</v>
      </c>
      <c r="AB31" s="819"/>
      <c r="AC31" s="819"/>
      <c r="AD31" s="819"/>
      <c r="AE31" s="820"/>
      <c r="AF31" s="821">
        <v>844</v>
      </c>
      <c r="AG31" s="822"/>
      <c r="AH31" s="822"/>
      <c r="AI31" s="822"/>
      <c r="AJ31" s="823"/>
      <c r="AK31" s="890" t="s">
        <v>558</v>
      </c>
      <c r="AL31" s="891"/>
      <c r="AM31" s="891"/>
      <c r="AN31" s="891"/>
      <c r="AO31" s="891"/>
      <c r="AP31" s="891">
        <v>928</v>
      </c>
      <c r="AQ31" s="891"/>
      <c r="AR31" s="891"/>
      <c r="AS31" s="891"/>
      <c r="AT31" s="891"/>
      <c r="AU31" s="891">
        <v>15</v>
      </c>
      <c r="AV31" s="891"/>
      <c r="AW31" s="891"/>
      <c r="AX31" s="891"/>
      <c r="AY31" s="891"/>
      <c r="AZ31" s="892" t="s">
        <v>558</v>
      </c>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395</v>
      </c>
      <c r="C32" s="816"/>
      <c r="D32" s="816"/>
      <c r="E32" s="816"/>
      <c r="F32" s="816"/>
      <c r="G32" s="816"/>
      <c r="H32" s="816"/>
      <c r="I32" s="816"/>
      <c r="J32" s="816"/>
      <c r="K32" s="816"/>
      <c r="L32" s="816"/>
      <c r="M32" s="816"/>
      <c r="N32" s="816"/>
      <c r="O32" s="816"/>
      <c r="P32" s="817"/>
      <c r="Q32" s="818">
        <v>101</v>
      </c>
      <c r="R32" s="819"/>
      <c r="S32" s="819"/>
      <c r="T32" s="819"/>
      <c r="U32" s="819"/>
      <c r="V32" s="819">
        <v>43</v>
      </c>
      <c r="W32" s="819"/>
      <c r="X32" s="819"/>
      <c r="Y32" s="819"/>
      <c r="Z32" s="819"/>
      <c r="AA32" s="819">
        <v>58</v>
      </c>
      <c r="AB32" s="819"/>
      <c r="AC32" s="819"/>
      <c r="AD32" s="819"/>
      <c r="AE32" s="820"/>
      <c r="AF32" s="821">
        <v>252</v>
      </c>
      <c r="AG32" s="822"/>
      <c r="AH32" s="822"/>
      <c r="AI32" s="822"/>
      <c r="AJ32" s="823"/>
      <c r="AK32" s="890" t="s">
        <v>558</v>
      </c>
      <c r="AL32" s="891"/>
      <c r="AM32" s="891"/>
      <c r="AN32" s="891"/>
      <c r="AO32" s="891"/>
      <c r="AP32" s="891">
        <v>710</v>
      </c>
      <c r="AQ32" s="891"/>
      <c r="AR32" s="891"/>
      <c r="AS32" s="891"/>
      <c r="AT32" s="891"/>
      <c r="AU32" s="891" t="s">
        <v>558</v>
      </c>
      <c r="AV32" s="891"/>
      <c r="AW32" s="891"/>
      <c r="AX32" s="891"/>
      <c r="AY32" s="891"/>
      <c r="AZ32" s="892" t="s">
        <v>558</v>
      </c>
      <c r="BA32" s="892"/>
      <c r="BB32" s="892"/>
      <c r="BC32" s="892"/>
      <c r="BD32" s="892"/>
      <c r="BE32" s="888" t="s">
        <v>394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396</v>
      </c>
      <c r="C33" s="816"/>
      <c r="D33" s="816"/>
      <c r="E33" s="816"/>
      <c r="F33" s="816"/>
      <c r="G33" s="816"/>
      <c r="H33" s="816"/>
      <c r="I33" s="816"/>
      <c r="J33" s="816"/>
      <c r="K33" s="816"/>
      <c r="L33" s="816"/>
      <c r="M33" s="816"/>
      <c r="N33" s="816"/>
      <c r="O33" s="816"/>
      <c r="P33" s="817"/>
      <c r="Q33" s="818">
        <v>1092</v>
      </c>
      <c r="R33" s="819"/>
      <c r="S33" s="819"/>
      <c r="T33" s="819"/>
      <c r="U33" s="819"/>
      <c r="V33" s="819">
        <v>1051</v>
      </c>
      <c r="W33" s="819"/>
      <c r="X33" s="819"/>
      <c r="Y33" s="819"/>
      <c r="Z33" s="819"/>
      <c r="AA33" s="819">
        <v>41</v>
      </c>
      <c r="AB33" s="819"/>
      <c r="AC33" s="819"/>
      <c r="AD33" s="819"/>
      <c r="AE33" s="820"/>
      <c r="AF33" s="821">
        <v>18</v>
      </c>
      <c r="AG33" s="822"/>
      <c r="AH33" s="822"/>
      <c r="AI33" s="822"/>
      <c r="AJ33" s="823"/>
      <c r="AK33" s="890">
        <v>132</v>
      </c>
      <c r="AL33" s="891"/>
      <c r="AM33" s="891"/>
      <c r="AN33" s="891"/>
      <c r="AO33" s="891"/>
      <c r="AP33" s="891">
        <v>4572</v>
      </c>
      <c r="AQ33" s="891"/>
      <c r="AR33" s="891"/>
      <c r="AS33" s="891"/>
      <c r="AT33" s="891"/>
      <c r="AU33" s="891">
        <v>2185</v>
      </c>
      <c r="AV33" s="891"/>
      <c r="AW33" s="891"/>
      <c r="AX33" s="891"/>
      <c r="AY33" s="891"/>
      <c r="AZ33" s="892" t="s">
        <v>558</v>
      </c>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398</v>
      </c>
      <c r="C34" s="816"/>
      <c r="D34" s="816"/>
      <c r="E34" s="816"/>
      <c r="F34" s="816"/>
      <c r="G34" s="816"/>
      <c r="H34" s="816"/>
      <c r="I34" s="816"/>
      <c r="J34" s="816"/>
      <c r="K34" s="816"/>
      <c r="L34" s="816"/>
      <c r="M34" s="816"/>
      <c r="N34" s="816"/>
      <c r="O34" s="816"/>
      <c r="P34" s="817"/>
      <c r="Q34" s="818">
        <v>163</v>
      </c>
      <c r="R34" s="819"/>
      <c r="S34" s="819"/>
      <c r="T34" s="819"/>
      <c r="U34" s="819"/>
      <c r="V34" s="819">
        <v>148</v>
      </c>
      <c r="W34" s="819"/>
      <c r="X34" s="819"/>
      <c r="Y34" s="819"/>
      <c r="Z34" s="819"/>
      <c r="AA34" s="819">
        <v>15</v>
      </c>
      <c r="AB34" s="819"/>
      <c r="AC34" s="819"/>
      <c r="AD34" s="819"/>
      <c r="AE34" s="820"/>
      <c r="AF34" s="821">
        <v>15</v>
      </c>
      <c r="AG34" s="822"/>
      <c r="AH34" s="822"/>
      <c r="AI34" s="822"/>
      <c r="AJ34" s="823"/>
      <c r="AK34" s="890">
        <v>76</v>
      </c>
      <c r="AL34" s="891"/>
      <c r="AM34" s="891"/>
      <c r="AN34" s="891"/>
      <c r="AO34" s="891"/>
      <c r="AP34" s="891">
        <v>487</v>
      </c>
      <c r="AQ34" s="891"/>
      <c r="AR34" s="891"/>
      <c r="AS34" s="891"/>
      <c r="AT34" s="891"/>
      <c r="AU34" s="891">
        <v>480</v>
      </c>
      <c r="AV34" s="891"/>
      <c r="AW34" s="891"/>
      <c r="AX34" s="891"/>
      <c r="AY34" s="891"/>
      <c r="AZ34" s="892" t="s">
        <v>558</v>
      </c>
      <c r="BA34" s="892"/>
      <c r="BB34" s="892"/>
      <c r="BC34" s="892"/>
      <c r="BD34" s="892"/>
      <c r="BE34" s="888" t="s">
        <v>397</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1231</v>
      </c>
      <c r="AG63" s="902"/>
      <c r="AH63" s="902"/>
      <c r="AI63" s="902"/>
      <c r="AJ63" s="903"/>
      <c r="AK63" s="904"/>
      <c r="AL63" s="899"/>
      <c r="AM63" s="899"/>
      <c r="AN63" s="899"/>
      <c r="AO63" s="899"/>
      <c r="AP63" s="902">
        <v>6697</v>
      </c>
      <c r="AQ63" s="902"/>
      <c r="AR63" s="902"/>
      <c r="AS63" s="902"/>
      <c r="AT63" s="902"/>
      <c r="AU63" s="902">
        <v>2680</v>
      </c>
      <c r="AV63" s="902"/>
      <c r="AW63" s="902"/>
      <c r="AX63" s="902"/>
      <c r="AY63" s="902"/>
      <c r="AZ63" s="906"/>
      <c r="BA63" s="906"/>
      <c r="BB63" s="906"/>
      <c r="BC63" s="906"/>
      <c r="BD63" s="906"/>
      <c r="BE63" s="907"/>
      <c r="BF63" s="907"/>
      <c r="BG63" s="907"/>
      <c r="BH63" s="907"/>
      <c r="BI63" s="908"/>
      <c r="BJ63" s="909" t="s">
        <v>120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383</v>
      </c>
      <c r="W66" s="778"/>
      <c r="X66" s="778"/>
      <c r="Y66" s="778"/>
      <c r="Z66" s="779"/>
      <c r="AA66" s="777" t="s">
        <v>404</v>
      </c>
      <c r="AB66" s="778"/>
      <c r="AC66" s="778"/>
      <c r="AD66" s="778"/>
      <c r="AE66" s="779"/>
      <c r="AF66" s="912" t="s">
        <v>385</v>
      </c>
      <c r="AG66" s="873"/>
      <c r="AH66" s="873"/>
      <c r="AI66" s="873"/>
      <c r="AJ66" s="913"/>
      <c r="AK66" s="777" t="s">
        <v>405</v>
      </c>
      <c r="AL66" s="801"/>
      <c r="AM66" s="801"/>
      <c r="AN66" s="801"/>
      <c r="AO66" s="802"/>
      <c r="AP66" s="777" t="s">
        <v>387</v>
      </c>
      <c r="AQ66" s="778"/>
      <c r="AR66" s="778"/>
      <c r="AS66" s="778"/>
      <c r="AT66" s="779"/>
      <c r="AU66" s="777" t="s">
        <v>406</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560</v>
      </c>
      <c r="C68" s="930"/>
      <c r="D68" s="930"/>
      <c r="E68" s="930"/>
      <c r="F68" s="930"/>
      <c r="G68" s="930"/>
      <c r="H68" s="930"/>
      <c r="I68" s="930"/>
      <c r="J68" s="930"/>
      <c r="K68" s="930"/>
      <c r="L68" s="930"/>
      <c r="M68" s="930"/>
      <c r="N68" s="930"/>
      <c r="O68" s="930"/>
      <c r="P68" s="931"/>
      <c r="Q68" s="932">
        <v>4006</v>
      </c>
      <c r="R68" s="926"/>
      <c r="S68" s="926"/>
      <c r="T68" s="926"/>
      <c r="U68" s="926"/>
      <c r="V68" s="926">
        <v>3939</v>
      </c>
      <c r="W68" s="926"/>
      <c r="X68" s="926"/>
      <c r="Y68" s="926"/>
      <c r="Z68" s="926"/>
      <c r="AA68" s="926">
        <v>67</v>
      </c>
      <c r="AB68" s="926"/>
      <c r="AC68" s="926"/>
      <c r="AD68" s="926"/>
      <c r="AE68" s="926"/>
      <c r="AF68" s="926">
        <v>49</v>
      </c>
      <c r="AG68" s="926"/>
      <c r="AH68" s="926"/>
      <c r="AI68" s="926"/>
      <c r="AJ68" s="926"/>
      <c r="AK68" s="926">
        <v>65</v>
      </c>
      <c r="AL68" s="926"/>
      <c r="AM68" s="926"/>
      <c r="AN68" s="926"/>
      <c r="AO68" s="926"/>
      <c r="AP68" s="926">
        <v>1820</v>
      </c>
      <c r="AQ68" s="926"/>
      <c r="AR68" s="926"/>
      <c r="AS68" s="926"/>
      <c r="AT68" s="926"/>
      <c r="AU68" s="926">
        <v>203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561</v>
      </c>
      <c r="C69" s="934"/>
      <c r="D69" s="934"/>
      <c r="E69" s="934"/>
      <c r="F69" s="934"/>
      <c r="G69" s="934"/>
      <c r="H69" s="934"/>
      <c r="I69" s="934"/>
      <c r="J69" s="934"/>
      <c r="K69" s="934"/>
      <c r="L69" s="934"/>
      <c r="M69" s="934"/>
      <c r="N69" s="934"/>
      <c r="O69" s="934"/>
      <c r="P69" s="935"/>
      <c r="Q69" s="936">
        <v>11</v>
      </c>
      <c r="R69" s="891"/>
      <c r="S69" s="891"/>
      <c r="T69" s="891"/>
      <c r="U69" s="891"/>
      <c r="V69" s="891">
        <v>10</v>
      </c>
      <c r="W69" s="891"/>
      <c r="X69" s="891"/>
      <c r="Y69" s="891"/>
      <c r="Z69" s="891"/>
      <c r="AA69" s="891">
        <v>1</v>
      </c>
      <c r="AB69" s="891"/>
      <c r="AC69" s="891"/>
      <c r="AD69" s="891"/>
      <c r="AE69" s="891"/>
      <c r="AF69" s="891">
        <v>1</v>
      </c>
      <c r="AG69" s="891"/>
      <c r="AH69" s="891"/>
      <c r="AI69" s="891"/>
      <c r="AJ69" s="891"/>
      <c r="AK69" s="891" t="s">
        <v>574</v>
      </c>
      <c r="AL69" s="891"/>
      <c r="AM69" s="891"/>
      <c r="AN69" s="891"/>
      <c r="AO69" s="891"/>
      <c r="AP69" s="891" t="s">
        <v>574</v>
      </c>
      <c r="AQ69" s="891"/>
      <c r="AR69" s="891"/>
      <c r="AS69" s="891"/>
      <c r="AT69" s="891"/>
      <c r="AU69" s="891" t="s">
        <v>575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562</v>
      </c>
      <c r="C70" s="934"/>
      <c r="D70" s="934"/>
      <c r="E70" s="934"/>
      <c r="F70" s="934"/>
      <c r="G70" s="934"/>
      <c r="H70" s="934"/>
      <c r="I70" s="934"/>
      <c r="J70" s="934"/>
      <c r="K70" s="934"/>
      <c r="L70" s="934"/>
      <c r="M70" s="934"/>
      <c r="N70" s="934"/>
      <c r="O70" s="934"/>
      <c r="P70" s="935"/>
      <c r="Q70" s="936">
        <v>535</v>
      </c>
      <c r="R70" s="891"/>
      <c r="S70" s="891"/>
      <c r="T70" s="891"/>
      <c r="U70" s="891"/>
      <c r="V70" s="891">
        <v>498</v>
      </c>
      <c r="W70" s="891"/>
      <c r="X70" s="891"/>
      <c r="Y70" s="891"/>
      <c r="Z70" s="891"/>
      <c r="AA70" s="891">
        <v>37</v>
      </c>
      <c r="AB70" s="891"/>
      <c r="AC70" s="891"/>
      <c r="AD70" s="891"/>
      <c r="AE70" s="891"/>
      <c r="AF70" s="891">
        <v>37</v>
      </c>
      <c r="AG70" s="891"/>
      <c r="AH70" s="891"/>
      <c r="AI70" s="891"/>
      <c r="AJ70" s="891"/>
      <c r="AK70" s="891" t="s">
        <v>576</v>
      </c>
      <c r="AL70" s="891"/>
      <c r="AM70" s="891"/>
      <c r="AN70" s="891"/>
      <c r="AO70" s="891"/>
      <c r="AP70" s="891">
        <v>234</v>
      </c>
      <c r="AQ70" s="891"/>
      <c r="AR70" s="891"/>
      <c r="AS70" s="891"/>
      <c r="AT70" s="891"/>
      <c r="AU70" s="891">
        <v>17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563</v>
      </c>
      <c r="C71" s="934"/>
      <c r="D71" s="934"/>
      <c r="E71" s="934"/>
      <c r="F71" s="934"/>
      <c r="G71" s="934"/>
      <c r="H71" s="934"/>
      <c r="I71" s="934"/>
      <c r="J71" s="934"/>
      <c r="K71" s="934"/>
      <c r="L71" s="934"/>
      <c r="M71" s="934"/>
      <c r="N71" s="934"/>
      <c r="O71" s="934"/>
      <c r="P71" s="935"/>
      <c r="Q71" s="936">
        <v>1465</v>
      </c>
      <c r="R71" s="891"/>
      <c r="S71" s="891"/>
      <c r="T71" s="891"/>
      <c r="U71" s="891"/>
      <c r="V71" s="891">
        <v>1398</v>
      </c>
      <c r="W71" s="891"/>
      <c r="X71" s="891"/>
      <c r="Y71" s="891"/>
      <c r="Z71" s="891"/>
      <c r="AA71" s="891">
        <v>68</v>
      </c>
      <c r="AB71" s="891"/>
      <c r="AC71" s="891"/>
      <c r="AD71" s="891"/>
      <c r="AE71" s="891"/>
      <c r="AF71" s="891">
        <v>68</v>
      </c>
      <c r="AG71" s="891"/>
      <c r="AH71" s="891"/>
      <c r="AI71" s="891"/>
      <c r="AJ71" s="891"/>
      <c r="AK71" s="891" t="s">
        <v>574</v>
      </c>
      <c r="AL71" s="891"/>
      <c r="AM71" s="891"/>
      <c r="AN71" s="891"/>
      <c r="AO71" s="891"/>
      <c r="AP71" s="891">
        <v>137</v>
      </c>
      <c r="AQ71" s="891"/>
      <c r="AR71" s="891"/>
      <c r="AS71" s="891"/>
      <c r="AT71" s="891"/>
      <c r="AU71" s="891">
        <v>38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564</v>
      </c>
      <c r="C72" s="934"/>
      <c r="D72" s="934"/>
      <c r="E72" s="934"/>
      <c r="F72" s="934"/>
      <c r="G72" s="934"/>
      <c r="H72" s="934"/>
      <c r="I72" s="934"/>
      <c r="J72" s="934"/>
      <c r="K72" s="934"/>
      <c r="L72" s="934"/>
      <c r="M72" s="934"/>
      <c r="N72" s="934"/>
      <c r="O72" s="934"/>
      <c r="P72" s="935"/>
      <c r="Q72" s="936">
        <v>19891</v>
      </c>
      <c r="R72" s="891"/>
      <c r="S72" s="891"/>
      <c r="T72" s="891"/>
      <c r="U72" s="891"/>
      <c r="V72" s="891">
        <v>19869</v>
      </c>
      <c r="W72" s="891"/>
      <c r="X72" s="891"/>
      <c r="Y72" s="891"/>
      <c r="Z72" s="891"/>
      <c r="AA72" s="891">
        <v>21</v>
      </c>
      <c r="AB72" s="891"/>
      <c r="AC72" s="891"/>
      <c r="AD72" s="891"/>
      <c r="AE72" s="891"/>
      <c r="AF72" s="891">
        <v>21</v>
      </c>
      <c r="AG72" s="891"/>
      <c r="AH72" s="891"/>
      <c r="AI72" s="891"/>
      <c r="AJ72" s="891"/>
      <c r="AK72" s="891">
        <v>3109</v>
      </c>
      <c r="AL72" s="891"/>
      <c r="AM72" s="891"/>
      <c r="AN72" s="891"/>
      <c r="AO72" s="891"/>
      <c r="AP72" s="891" t="s">
        <v>574</v>
      </c>
      <c r="AQ72" s="891"/>
      <c r="AR72" s="891"/>
      <c r="AS72" s="891"/>
      <c r="AT72" s="891"/>
      <c r="AU72" s="891" t="s">
        <v>574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565</v>
      </c>
      <c r="C73" s="934"/>
      <c r="D73" s="934"/>
      <c r="E73" s="934"/>
      <c r="F73" s="934"/>
      <c r="G73" s="934"/>
      <c r="H73" s="934"/>
      <c r="I73" s="934"/>
      <c r="J73" s="934"/>
      <c r="K73" s="934"/>
      <c r="L73" s="934"/>
      <c r="M73" s="934"/>
      <c r="N73" s="934"/>
      <c r="O73" s="934"/>
      <c r="P73" s="935"/>
      <c r="Q73" s="936">
        <v>169</v>
      </c>
      <c r="R73" s="891"/>
      <c r="S73" s="891"/>
      <c r="T73" s="891"/>
      <c r="U73" s="891"/>
      <c r="V73" s="891">
        <v>169</v>
      </c>
      <c r="W73" s="891"/>
      <c r="X73" s="891"/>
      <c r="Y73" s="891"/>
      <c r="Z73" s="891"/>
      <c r="AA73" s="891">
        <v>1</v>
      </c>
      <c r="AB73" s="891"/>
      <c r="AC73" s="891"/>
      <c r="AD73" s="891"/>
      <c r="AE73" s="891"/>
      <c r="AF73" s="891">
        <v>1</v>
      </c>
      <c r="AG73" s="891"/>
      <c r="AH73" s="891"/>
      <c r="AI73" s="891"/>
      <c r="AJ73" s="891"/>
      <c r="AK73" s="891">
        <v>36</v>
      </c>
      <c r="AL73" s="891"/>
      <c r="AM73" s="891"/>
      <c r="AN73" s="891"/>
      <c r="AO73" s="891"/>
      <c r="AP73" s="891" t="s">
        <v>574</v>
      </c>
      <c r="AQ73" s="891"/>
      <c r="AR73" s="891"/>
      <c r="AS73" s="891"/>
      <c r="AT73" s="891"/>
      <c r="AU73" s="891" t="s">
        <v>574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566</v>
      </c>
      <c r="C74" s="934"/>
      <c r="D74" s="934"/>
      <c r="E74" s="934"/>
      <c r="F74" s="934"/>
      <c r="G74" s="934"/>
      <c r="H74" s="934"/>
      <c r="I74" s="934"/>
      <c r="J74" s="934"/>
      <c r="K74" s="934"/>
      <c r="L74" s="934"/>
      <c r="M74" s="934"/>
      <c r="N74" s="934"/>
      <c r="O74" s="934"/>
      <c r="P74" s="935"/>
      <c r="Q74" s="936">
        <v>555</v>
      </c>
      <c r="R74" s="891"/>
      <c r="S74" s="891"/>
      <c r="T74" s="891"/>
      <c r="U74" s="891"/>
      <c r="V74" s="891">
        <v>345</v>
      </c>
      <c r="W74" s="891"/>
      <c r="X74" s="891"/>
      <c r="Y74" s="891"/>
      <c r="Z74" s="891"/>
      <c r="AA74" s="891">
        <v>211</v>
      </c>
      <c r="AB74" s="891"/>
      <c r="AC74" s="891"/>
      <c r="AD74" s="891"/>
      <c r="AE74" s="891"/>
      <c r="AF74" s="891">
        <v>211</v>
      </c>
      <c r="AG74" s="891"/>
      <c r="AH74" s="891"/>
      <c r="AI74" s="891"/>
      <c r="AJ74" s="891"/>
      <c r="AK74" s="891" t="s">
        <v>574</v>
      </c>
      <c r="AL74" s="891"/>
      <c r="AM74" s="891"/>
      <c r="AN74" s="891"/>
      <c r="AO74" s="891"/>
      <c r="AP74" s="891" t="s">
        <v>574</v>
      </c>
      <c r="AQ74" s="891"/>
      <c r="AR74" s="891"/>
      <c r="AS74" s="891"/>
      <c r="AT74" s="891"/>
      <c r="AU74" s="891" t="s">
        <v>574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567</v>
      </c>
      <c r="C75" s="934"/>
      <c r="D75" s="934"/>
      <c r="E75" s="934"/>
      <c r="F75" s="934"/>
      <c r="G75" s="934"/>
      <c r="H75" s="934"/>
      <c r="I75" s="934"/>
      <c r="J75" s="934"/>
      <c r="K75" s="934"/>
      <c r="L75" s="934"/>
      <c r="M75" s="934"/>
      <c r="N75" s="934"/>
      <c r="O75" s="934"/>
      <c r="P75" s="935"/>
      <c r="Q75" s="939">
        <v>908</v>
      </c>
      <c r="R75" s="940"/>
      <c r="S75" s="940"/>
      <c r="T75" s="940"/>
      <c r="U75" s="890"/>
      <c r="V75" s="941">
        <v>902</v>
      </c>
      <c r="W75" s="940"/>
      <c r="X75" s="940"/>
      <c r="Y75" s="940"/>
      <c r="Z75" s="890"/>
      <c r="AA75" s="941">
        <v>5</v>
      </c>
      <c r="AB75" s="940"/>
      <c r="AC75" s="940"/>
      <c r="AD75" s="940"/>
      <c r="AE75" s="890"/>
      <c r="AF75" s="941">
        <v>5</v>
      </c>
      <c r="AG75" s="940"/>
      <c r="AH75" s="940"/>
      <c r="AI75" s="940"/>
      <c r="AJ75" s="890"/>
      <c r="AK75" s="941" t="s">
        <v>574</v>
      </c>
      <c r="AL75" s="940"/>
      <c r="AM75" s="940"/>
      <c r="AN75" s="940"/>
      <c r="AO75" s="890"/>
      <c r="AP75" s="941" t="s">
        <v>574</v>
      </c>
      <c r="AQ75" s="940"/>
      <c r="AR75" s="940"/>
      <c r="AS75" s="940"/>
      <c r="AT75" s="890"/>
      <c r="AU75" s="941" t="s">
        <v>574</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568</v>
      </c>
      <c r="C76" s="934"/>
      <c r="D76" s="934"/>
      <c r="E76" s="934"/>
      <c r="F76" s="934"/>
      <c r="G76" s="934"/>
      <c r="H76" s="934"/>
      <c r="I76" s="934"/>
      <c r="J76" s="934"/>
      <c r="K76" s="934"/>
      <c r="L76" s="934"/>
      <c r="M76" s="934"/>
      <c r="N76" s="934"/>
      <c r="O76" s="934"/>
      <c r="P76" s="935"/>
      <c r="Q76" s="939">
        <v>325093</v>
      </c>
      <c r="R76" s="940"/>
      <c r="S76" s="940"/>
      <c r="T76" s="940"/>
      <c r="U76" s="890"/>
      <c r="V76" s="941">
        <v>319922</v>
      </c>
      <c r="W76" s="940"/>
      <c r="X76" s="940"/>
      <c r="Y76" s="940"/>
      <c r="Z76" s="890"/>
      <c r="AA76" s="941">
        <v>5161</v>
      </c>
      <c r="AB76" s="940"/>
      <c r="AC76" s="940"/>
      <c r="AD76" s="940"/>
      <c r="AE76" s="890"/>
      <c r="AF76" s="941">
        <v>5161</v>
      </c>
      <c r="AG76" s="940"/>
      <c r="AH76" s="940"/>
      <c r="AI76" s="940"/>
      <c r="AJ76" s="890"/>
      <c r="AK76" s="941">
        <v>2069</v>
      </c>
      <c r="AL76" s="940"/>
      <c r="AM76" s="940"/>
      <c r="AN76" s="940"/>
      <c r="AO76" s="890"/>
      <c r="AP76" s="941" t="s">
        <v>574</v>
      </c>
      <c r="AQ76" s="940"/>
      <c r="AR76" s="940"/>
      <c r="AS76" s="940"/>
      <c r="AT76" s="890"/>
      <c r="AU76" s="941" t="s">
        <v>574</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5553</v>
      </c>
      <c r="AG88" s="902"/>
      <c r="AH88" s="902"/>
      <c r="AI88" s="902"/>
      <c r="AJ88" s="902"/>
      <c r="AK88" s="899"/>
      <c r="AL88" s="899"/>
      <c r="AM88" s="899"/>
      <c r="AN88" s="899"/>
      <c r="AO88" s="899"/>
      <c r="AP88" s="902">
        <v>2191</v>
      </c>
      <c r="AQ88" s="902"/>
      <c r="AR88" s="902"/>
      <c r="AS88" s="902"/>
      <c r="AT88" s="902"/>
      <c r="AU88" s="902">
        <v>258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416</v>
      </c>
      <c r="AB109" s="955"/>
      <c r="AC109" s="955"/>
      <c r="AD109" s="955"/>
      <c r="AE109" s="956"/>
      <c r="AF109" s="954" t="s">
        <v>296</v>
      </c>
      <c r="AG109" s="955"/>
      <c r="AH109" s="955"/>
      <c r="AI109" s="955"/>
      <c r="AJ109" s="956"/>
      <c r="AK109" s="954" t="s">
        <v>295</v>
      </c>
      <c r="AL109" s="955"/>
      <c r="AM109" s="955"/>
      <c r="AN109" s="955"/>
      <c r="AO109" s="956"/>
      <c r="AP109" s="954" t="s">
        <v>417</v>
      </c>
      <c r="AQ109" s="955"/>
      <c r="AR109" s="955"/>
      <c r="AS109" s="955"/>
      <c r="AT109" s="957"/>
      <c r="AU109" s="974" t="s">
        <v>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416</v>
      </c>
      <c r="BR109" s="955"/>
      <c r="BS109" s="955"/>
      <c r="BT109" s="955"/>
      <c r="BU109" s="956"/>
      <c r="BV109" s="954" t="s">
        <v>296</v>
      </c>
      <c r="BW109" s="955"/>
      <c r="BX109" s="955"/>
      <c r="BY109" s="955"/>
      <c r="BZ109" s="956"/>
      <c r="CA109" s="954" t="s">
        <v>295</v>
      </c>
      <c r="CB109" s="955"/>
      <c r="CC109" s="955"/>
      <c r="CD109" s="955"/>
      <c r="CE109" s="956"/>
      <c r="CF109" s="975" t="s">
        <v>417</v>
      </c>
      <c r="CG109" s="975"/>
      <c r="CH109" s="975"/>
      <c r="CI109" s="975"/>
      <c r="CJ109" s="975"/>
      <c r="CK109" s="954" t="s">
        <v>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416</v>
      </c>
      <c r="DH109" s="955"/>
      <c r="DI109" s="955"/>
      <c r="DJ109" s="955"/>
      <c r="DK109" s="956"/>
      <c r="DL109" s="954" t="s">
        <v>296</v>
      </c>
      <c r="DM109" s="955"/>
      <c r="DN109" s="955"/>
      <c r="DO109" s="955"/>
      <c r="DP109" s="956"/>
      <c r="DQ109" s="954" t="s">
        <v>295</v>
      </c>
      <c r="DR109" s="955"/>
      <c r="DS109" s="955"/>
      <c r="DT109" s="955"/>
      <c r="DU109" s="956"/>
      <c r="DV109" s="954" t="s">
        <v>417</v>
      </c>
      <c r="DW109" s="955"/>
      <c r="DX109" s="955"/>
      <c r="DY109" s="955"/>
      <c r="DZ109" s="957"/>
    </row>
    <row r="110" spans="1:131" s="226" customFormat="1" ht="26.25" customHeight="1" x14ac:dyDescent="0.15">
      <c r="A110" s="958" t="s">
        <v>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469148</v>
      </c>
      <c r="AB110" s="962"/>
      <c r="AC110" s="962"/>
      <c r="AD110" s="962"/>
      <c r="AE110" s="963"/>
      <c r="AF110" s="964">
        <v>520222</v>
      </c>
      <c r="AG110" s="962"/>
      <c r="AH110" s="962"/>
      <c r="AI110" s="962"/>
      <c r="AJ110" s="963"/>
      <c r="AK110" s="964">
        <v>555792</v>
      </c>
      <c r="AL110" s="962"/>
      <c r="AM110" s="962"/>
      <c r="AN110" s="962"/>
      <c r="AO110" s="963"/>
      <c r="AP110" s="965">
        <v>15.6</v>
      </c>
      <c r="AQ110" s="966"/>
      <c r="AR110" s="966"/>
      <c r="AS110" s="966"/>
      <c r="AT110" s="967"/>
      <c r="AU110" s="968" t="s">
        <v>67</v>
      </c>
      <c r="AV110" s="969"/>
      <c r="AW110" s="969"/>
      <c r="AX110" s="969"/>
      <c r="AY110" s="969"/>
      <c r="AZ110" s="1010" t="s">
        <v>420</v>
      </c>
      <c r="BA110" s="959"/>
      <c r="BB110" s="959"/>
      <c r="BC110" s="959"/>
      <c r="BD110" s="959"/>
      <c r="BE110" s="959"/>
      <c r="BF110" s="959"/>
      <c r="BG110" s="959"/>
      <c r="BH110" s="959"/>
      <c r="BI110" s="959"/>
      <c r="BJ110" s="959"/>
      <c r="BK110" s="959"/>
      <c r="BL110" s="959"/>
      <c r="BM110" s="959"/>
      <c r="BN110" s="959"/>
      <c r="BO110" s="959"/>
      <c r="BP110" s="960"/>
      <c r="BQ110" s="996">
        <v>6830656</v>
      </c>
      <c r="BR110" s="997"/>
      <c r="BS110" s="997"/>
      <c r="BT110" s="997"/>
      <c r="BU110" s="997"/>
      <c r="BV110" s="997">
        <v>7295576</v>
      </c>
      <c r="BW110" s="997"/>
      <c r="BX110" s="997"/>
      <c r="BY110" s="997"/>
      <c r="BZ110" s="997"/>
      <c r="CA110" s="997">
        <v>7263230</v>
      </c>
      <c r="CB110" s="997"/>
      <c r="CC110" s="997"/>
      <c r="CD110" s="997"/>
      <c r="CE110" s="997"/>
      <c r="CF110" s="1011">
        <v>204.1</v>
      </c>
      <c r="CG110" s="1012"/>
      <c r="CH110" s="1012"/>
      <c r="CI110" s="1012"/>
      <c r="CJ110" s="1012"/>
      <c r="CK110" s="1013" t="s">
        <v>421</v>
      </c>
      <c r="CL110" s="1014"/>
      <c r="CM110" s="993" t="s">
        <v>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423</v>
      </c>
      <c r="DH110" s="997"/>
      <c r="DI110" s="997"/>
      <c r="DJ110" s="997"/>
      <c r="DK110" s="997"/>
      <c r="DL110" s="997" t="s">
        <v>120</v>
      </c>
      <c r="DM110" s="997"/>
      <c r="DN110" s="997"/>
      <c r="DO110" s="997"/>
      <c r="DP110" s="997"/>
      <c r="DQ110" s="997" t="s">
        <v>120</v>
      </c>
      <c r="DR110" s="997"/>
      <c r="DS110" s="997"/>
      <c r="DT110" s="997"/>
      <c r="DU110" s="997"/>
      <c r="DV110" s="998" t="s">
        <v>120</v>
      </c>
      <c r="DW110" s="998"/>
      <c r="DX110" s="998"/>
      <c r="DY110" s="998"/>
      <c r="DZ110" s="999"/>
    </row>
    <row r="111" spans="1:131" s="226" customFormat="1" ht="26.25" customHeight="1" x14ac:dyDescent="0.15">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120</v>
      </c>
      <c r="AB111" s="1004"/>
      <c r="AC111" s="1004"/>
      <c r="AD111" s="1004"/>
      <c r="AE111" s="1005"/>
      <c r="AF111" s="1006" t="s">
        <v>120</v>
      </c>
      <c r="AG111" s="1004"/>
      <c r="AH111" s="1004"/>
      <c r="AI111" s="1004"/>
      <c r="AJ111" s="1005"/>
      <c r="AK111" s="1006" t="s">
        <v>423</v>
      </c>
      <c r="AL111" s="1004"/>
      <c r="AM111" s="1004"/>
      <c r="AN111" s="1004"/>
      <c r="AO111" s="1005"/>
      <c r="AP111" s="1007" t="s">
        <v>120</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t="s">
        <v>120</v>
      </c>
      <c r="BR111" s="990"/>
      <c r="BS111" s="990"/>
      <c r="BT111" s="990"/>
      <c r="BU111" s="990"/>
      <c r="BV111" s="990" t="s">
        <v>120</v>
      </c>
      <c r="BW111" s="990"/>
      <c r="BX111" s="990"/>
      <c r="BY111" s="990"/>
      <c r="BZ111" s="990"/>
      <c r="CA111" s="990" t="s">
        <v>120</v>
      </c>
      <c r="CB111" s="990"/>
      <c r="CC111" s="990"/>
      <c r="CD111" s="990"/>
      <c r="CE111" s="990"/>
      <c r="CF111" s="984" t="s">
        <v>120</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423</v>
      </c>
      <c r="DH111" s="990"/>
      <c r="DI111" s="990"/>
      <c r="DJ111" s="990"/>
      <c r="DK111" s="990"/>
      <c r="DL111" s="990" t="s">
        <v>423</v>
      </c>
      <c r="DM111" s="990"/>
      <c r="DN111" s="990"/>
      <c r="DO111" s="990"/>
      <c r="DP111" s="990"/>
      <c r="DQ111" s="990" t="s">
        <v>423</v>
      </c>
      <c r="DR111" s="990"/>
      <c r="DS111" s="990"/>
      <c r="DT111" s="990"/>
      <c r="DU111" s="990"/>
      <c r="DV111" s="991" t="s">
        <v>120</v>
      </c>
      <c r="DW111" s="991"/>
      <c r="DX111" s="991"/>
      <c r="DY111" s="991"/>
      <c r="DZ111" s="992"/>
    </row>
    <row r="112" spans="1:131" s="226" customFormat="1" ht="26.25" customHeight="1" x14ac:dyDescent="0.15">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120</v>
      </c>
      <c r="AB112" s="1029"/>
      <c r="AC112" s="1029"/>
      <c r="AD112" s="1029"/>
      <c r="AE112" s="1030"/>
      <c r="AF112" s="1031" t="s">
        <v>423</v>
      </c>
      <c r="AG112" s="1029"/>
      <c r="AH112" s="1029"/>
      <c r="AI112" s="1029"/>
      <c r="AJ112" s="1030"/>
      <c r="AK112" s="1031" t="s">
        <v>120</v>
      </c>
      <c r="AL112" s="1029"/>
      <c r="AM112" s="1029"/>
      <c r="AN112" s="1029"/>
      <c r="AO112" s="1030"/>
      <c r="AP112" s="1032" t="s">
        <v>423</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3043183</v>
      </c>
      <c r="BR112" s="990"/>
      <c r="BS112" s="990"/>
      <c r="BT112" s="990"/>
      <c r="BU112" s="990"/>
      <c r="BV112" s="990">
        <v>2781023</v>
      </c>
      <c r="BW112" s="990"/>
      <c r="BX112" s="990"/>
      <c r="BY112" s="990"/>
      <c r="BZ112" s="990"/>
      <c r="CA112" s="990">
        <v>2680253</v>
      </c>
      <c r="CB112" s="990"/>
      <c r="CC112" s="990"/>
      <c r="CD112" s="990"/>
      <c r="CE112" s="990"/>
      <c r="CF112" s="984">
        <v>75.3</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120</v>
      </c>
      <c r="DH112" s="990"/>
      <c r="DI112" s="990"/>
      <c r="DJ112" s="990"/>
      <c r="DK112" s="990"/>
      <c r="DL112" s="990" t="s">
        <v>120</v>
      </c>
      <c r="DM112" s="990"/>
      <c r="DN112" s="990"/>
      <c r="DO112" s="990"/>
      <c r="DP112" s="990"/>
      <c r="DQ112" s="990" t="s">
        <v>423</v>
      </c>
      <c r="DR112" s="990"/>
      <c r="DS112" s="990"/>
      <c r="DT112" s="990"/>
      <c r="DU112" s="990"/>
      <c r="DV112" s="991" t="s">
        <v>120</v>
      </c>
      <c r="DW112" s="991"/>
      <c r="DX112" s="991"/>
      <c r="DY112" s="991"/>
      <c r="DZ112" s="992"/>
    </row>
    <row r="113" spans="1:130" s="226" customFormat="1" ht="26.25" customHeight="1" x14ac:dyDescent="0.15">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168440</v>
      </c>
      <c r="AB113" s="1004"/>
      <c r="AC113" s="1004"/>
      <c r="AD113" s="1004"/>
      <c r="AE113" s="1005"/>
      <c r="AF113" s="1006">
        <v>161686</v>
      </c>
      <c r="AG113" s="1004"/>
      <c r="AH113" s="1004"/>
      <c r="AI113" s="1004"/>
      <c r="AJ113" s="1005"/>
      <c r="AK113" s="1006">
        <v>151736</v>
      </c>
      <c r="AL113" s="1004"/>
      <c r="AM113" s="1004"/>
      <c r="AN113" s="1004"/>
      <c r="AO113" s="1005"/>
      <c r="AP113" s="1007">
        <v>4.3</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228308</v>
      </c>
      <c r="BR113" s="990"/>
      <c r="BS113" s="990"/>
      <c r="BT113" s="990"/>
      <c r="BU113" s="990"/>
      <c r="BV113" s="990">
        <v>289412</v>
      </c>
      <c r="BW113" s="990"/>
      <c r="BX113" s="990"/>
      <c r="BY113" s="990"/>
      <c r="BZ113" s="990"/>
      <c r="CA113" s="990">
        <v>258307</v>
      </c>
      <c r="CB113" s="990"/>
      <c r="CC113" s="990"/>
      <c r="CD113" s="990"/>
      <c r="CE113" s="990"/>
      <c r="CF113" s="984">
        <v>7.3</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423</v>
      </c>
      <c r="DH113" s="1029"/>
      <c r="DI113" s="1029"/>
      <c r="DJ113" s="1029"/>
      <c r="DK113" s="1030"/>
      <c r="DL113" s="1031" t="s">
        <v>120</v>
      </c>
      <c r="DM113" s="1029"/>
      <c r="DN113" s="1029"/>
      <c r="DO113" s="1029"/>
      <c r="DP113" s="1030"/>
      <c r="DQ113" s="1031" t="s">
        <v>120</v>
      </c>
      <c r="DR113" s="1029"/>
      <c r="DS113" s="1029"/>
      <c r="DT113" s="1029"/>
      <c r="DU113" s="1030"/>
      <c r="DV113" s="1032" t="s">
        <v>423</v>
      </c>
      <c r="DW113" s="1033"/>
      <c r="DX113" s="1033"/>
      <c r="DY113" s="1033"/>
      <c r="DZ113" s="1034"/>
    </row>
    <row r="114" spans="1:130" s="226" customFormat="1" ht="26.25" customHeight="1" x14ac:dyDescent="0.15">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37515</v>
      </c>
      <c r="AB114" s="1029"/>
      <c r="AC114" s="1029"/>
      <c r="AD114" s="1029"/>
      <c r="AE114" s="1030"/>
      <c r="AF114" s="1031">
        <v>39214</v>
      </c>
      <c r="AG114" s="1029"/>
      <c r="AH114" s="1029"/>
      <c r="AI114" s="1029"/>
      <c r="AJ114" s="1030"/>
      <c r="AK114" s="1031">
        <v>37713</v>
      </c>
      <c r="AL114" s="1029"/>
      <c r="AM114" s="1029"/>
      <c r="AN114" s="1029"/>
      <c r="AO114" s="1030"/>
      <c r="AP114" s="1032">
        <v>1.1000000000000001</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534003</v>
      </c>
      <c r="BR114" s="990"/>
      <c r="BS114" s="990"/>
      <c r="BT114" s="990"/>
      <c r="BU114" s="990"/>
      <c r="BV114" s="990">
        <v>540174</v>
      </c>
      <c r="BW114" s="990"/>
      <c r="BX114" s="990"/>
      <c r="BY114" s="990"/>
      <c r="BZ114" s="990"/>
      <c r="CA114" s="990">
        <v>563031</v>
      </c>
      <c r="CB114" s="990"/>
      <c r="CC114" s="990"/>
      <c r="CD114" s="990"/>
      <c r="CE114" s="990"/>
      <c r="CF114" s="984">
        <v>15.8</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120</v>
      </c>
      <c r="DH114" s="1029"/>
      <c r="DI114" s="1029"/>
      <c r="DJ114" s="1029"/>
      <c r="DK114" s="1030"/>
      <c r="DL114" s="1031" t="s">
        <v>423</v>
      </c>
      <c r="DM114" s="1029"/>
      <c r="DN114" s="1029"/>
      <c r="DO114" s="1029"/>
      <c r="DP114" s="1030"/>
      <c r="DQ114" s="1031" t="s">
        <v>423</v>
      </c>
      <c r="DR114" s="1029"/>
      <c r="DS114" s="1029"/>
      <c r="DT114" s="1029"/>
      <c r="DU114" s="1030"/>
      <c r="DV114" s="1032" t="s">
        <v>120</v>
      </c>
      <c r="DW114" s="1033"/>
      <c r="DX114" s="1033"/>
      <c r="DY114" s="1033"/>
      <c r="DZ114" s="1034"/>
    </row>
    <row r="115" spans="1:130" s="226" customFormat="1" ht="26.25" customHeight="1" x14ac:dyDescent="0.15">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423</v>
      </c>
      <c r="AB115" s="1004"/>
      <c r="AC115" s="1004"/>
      <c r="AD115" s="1004"/>
      <c r="AE115" s="1005"/>
      <c r="AF115" s="1006" t="s">
        <v>423</v>
      </c>
      <c r="AG115" s="1004"/>
      <c r="AH115" s="1004"/>
      <c r="AI115" s="1004"/>
      <c r="AJ115" s="1005"/>
      <c r="AK115" s="1006" t="s">
        <v>120</v>
      </c>
      <c r="AL115" s="1004"/>
      <c r="AM115" s="1004"/>
      <c r="AN115" s="1004"/>
      <c r="AO115" s="1005"/>
      <c r="AP115" s="1007" t="s">
        <v>120</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t="s">
        <v>120</v>
      </c>
      <c r="BR115" s="990"/>
      <c r="BS115" s="990"/>
      <c r="BT115" s="990"/>
      <c r="BU115" s="990"/>
      <c r="BV115" s="990" t="s">
        <v>120</v>
      </c>
      <c r="BW115" s="990"/>
      <c r="BX115" s="990"/>
      <c r="BY115" s="990"/>
      <c r="BZ115" s="990"/>
      <c r="CA115" s="990" t="s">
        <v>120</v>
      </c>
      <c r="CB115" s="990"/>
      <c r="CC115" s="990"/>
      <c r="CD115" s="990"/>
      <c r="CE115" s="990"/>
      <c r="CF115" s="984" t="s">
        <v>120</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120</v>
      </c>
      <c r="DH115" s="1029"/>
      <c r="DI115" s="1029"/>
      <c r="DJ115" s="1029"/>
      <c r="DK115" s="1030"/>
      <c r="DL115" s="1031" t="s">
        <v>120</v>
      </c>
      <c r="DM115" s="1029"/>
      <c r="DN115" s="1029"/>
      <c r="DO115" s="1029"/>
      <c r="DP115" s="1030"/>
      <c r="DQ115" s="1031" t="s">
        <v>120</v>
      </c>
      <c r="DR115" s="1029"/>
      <c r="DS115" s="1029"/>
      <c r="DT115" s="1029"/>
      <c r="DU115" s="1030"/>
      <c r="DV115" s="1032" t="s">
        <v>120</v>
      </c>
      <c r="DW115" s="1033"/>
      <c r="DX115" s="1033"/>
      <c r="DY115" s="1033"/>
      <c r="DZ115" s="1034"/>
    </row>
    <row r="116" spans="1:130" s="226" customFormat="1" ht="26.25" customHeight="1" x14ac:dyDescent="0.15">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120</v>
      </c>
      <c r="AB116" s="1029"/>
      <c r="AC116" s="1029"/>
      <c r="AD116" s="1029"/>
      <c r="AE116" s="1030"/>
      <c r="AF116" s="1031" t="s">
        <v>423</v>
      </c>
      <c r="AG116" s="1029"/>
      <c r="AH116" s="1029"/>
      <c r="AI116" s="1029"/>
      <c r="AJ116" s="1030"/>
      <c r="AK116" s="1031" t="s">
        <v>120</v>
      </c>
      <c r="AL116" s="1029"/>
      <c r="AM116" s="1029"/>
      <c r="AN116" s="1029"/>
      <c r="AO116" s="1030"/>
      <c r="AP116" s="1032" t="s">
        <v>120</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120</v>
      </c>
      <c r="BR116" s="990"/>
      <c r="BS116" s="990"/>
      <c r="BT116" s="990"/>
      <c r="BU116" s="990"/>
      <c r="BV116" s="990" t="s">
        <v>120</v>
      </c>
      <c r="BW116" s="990"/>
      <c r="BX116" s="990"/>
      <c r="BY116" s="990"/>
      <c r="BZ116" s="990"/>
      <c r="CA116" s="990" t="s">
        <v>120</v>
      </c>
      <c r="CB116" s="990"/>
      <c r="CC116" s="990"/>
      <c r="CD116" s="990"/>
      <c r="CE116" s="990"/>
      <c r="CF116" s="984" t="s">
        <v>120</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423</v>
      </c>
      <c r="DH116" s="1029"/>
      <c r="DI116" s="1029"/>
      <c r="DJ116" s="1029"/>
      <c r="DK116" s="1030"/>
      <c r="DL116" s="1031" t="s">
        <v>120</v>
      </c>
      <c r="DM116" s="1029"/>
      <c r="DN116" s="1029"/>
      <c r="DO116" s="1029"/>
      <c r="DP116" s="1030"/>
      <c r="DQ116" s="1031" t="s">
        <v>120</v>
      </c>
      <c r="DR116" s="1029"/>
      <c r="DS116" s="1029"/>
      <c r="DT116" s="1029"/>
      <c r="DU116" s="1030"/>
      <c r="DV116" s="1032" t="s">
        <v>423</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675103</v>
      </c>
      <c r="AB117" s="1047"/>
      <c r="AC117" s="1047"/>
      <c r="AD117" s="1047"/>
      <c r="AE117" s="1048"/>
      <c r="AF117" s="1049">
        <v>721122</v>
      </c>
      <c r="AG117" s="1047"/>
      <c r="AH117" s="1047"/>
      <c r="AI117" s="1047"/>
      <c r="AJ117" s="1048"/>
      <c r="AK117" s="1049">
        <v>745241</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423</v>
      </c>
      <c r="BR117" s="990"/>
      <c r="BS117" s="990"/>
      <c r="BT117" s="990"/>
      <c r="BU117" s="990"/>
      <c r="BV117" s="990" t="s">
        <v>120</v>
      </c>
      <c r="BW117" s="990"/>
      <c r="BX117" s="990"/>
      <c r="BY117" s="990"/>
      <c r="BZ117" s="990"/>
      <c r="CA117" s="990" t="s">
        <v>423</v>
      </c>
      <c r="CB117" s="990"/>
      <c r="CC117" s="990"/>
      <c r="CD117" s="990"/>
      <c r="CE117" s="990"/>
      <c r="CF117" s="984" t="s">
        <v>120</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120</v>
      </c>
      <c r="DH117" s="1029"/>
      <c r="DI117" s="1029"/>
      <c r="DJ117" s="1029"/>
      <c r="DK117" s="1030"/>
      <c r="DL117" s="1031" t="s">
        <v>423</v>
      </c>
      <c r="DM117" s="1029"/>
      <c r="DN117" s="1029"/>
      <c r="DO117" s="1029"/>
      <c r="DP117" s="1030"/>
      <c r="DQ117" s="1031" t="s">
        <v>423</v>
      </c>
      <c r="DR117" s="1029"/>
      <c r="DS117" s="1029"/>
      <c r="DT117" s="1029"/>
      <c r="DU117" s="1030"/>
      <c r="DV117" s="1032" t="s">
        <v>423</v>
      </c>
      <c r="DW117" s="1033"/>
      <c r="DX117" s="1033"/>
      <c r="DY117" s="1033"/>
      <c r="DZ117" s="1034"/>
    </row>
    <row r="118" spans="1:130" s="226" customFormat="1" ht="26.25" customHeight="1" x14ac:dyDescent="0.15">
      <c r="A118" s="974" t="s">
        <v>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416</v>
      </c>
      <c r="AB118" s="955"/>
      <c r="AC118" s="955"/>
      <c r="AD118" s="955"/>
      <c r="AE118" s="956"/>
      <c r="AF118" s="954" t="s">
        <v>296</v>
      </c>
      <c r="AG118" s="955"/>
      <c r="AH118" s="955"/>
      <c r="AI118" s="955"/>
      <c r="AJ118" s="956"/>
      <c r="AK118" s="954" t="s">
        <v>295</v>
      </c>
      <c r="AL118" s="955"/>
      <c r="AM118" s="955"/>
      <c r="AN118" s="955"/>
      <c r="AO118" s="956"/>
      <c r="AP118" s="1041" t="s">
        <v>417</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423</v>
      </c>
      <c r="BR118" s="1068"/>
      <c r="BS118" s="1068"/>
      <c r="BT118" s="1068"/>
      <c r="BU118" s="1068"/>
      <c r="BV118" s="1068" t="s">
        <v>120</v>
      </c>
      <c r="BW118" s="1068"/>
      <c r="BX118" s="1068"/>
      <c r="BY118" s="1068"/>
      <c r="BZ118" s="1068"/>
      <c r="CA118" s="1068" t="s">
        <v>423</v>
      </c>
      <c r="CB118" s="1068"/>
      <c r="CC118" s="1068"/>
      <c r="CD118" s="1068"/>
      <c r="CE118" s="1068"/>
      <c r="CF118" s="984" t="s">
        <v>120</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120</v>
      </c>
      <c r="DH118" s="1029"/>
      <c r="DI118" s="1029"/>
      <c r="DJ118" s="1029"/>
      <c r="DK118" s="1030"/>
      <c r="DL118" s="1031" t="s">
        <v>423</v>
      </c>
      <c r="DM118" s="1029"/>
      <c r="DN118" s="1029"/>
      <c r="DO118" s="1029"/>
      <c r="DP118" s="1030"/>
      <c r="DQ118" s="1031" t="s">
        <v>423</v>
      </c>
      <c r="DR118" s="1029"/>
      <c r="DS118" s="1029"/>
      <c r="DT118" s="1029"/>
      <c r="DU118" s="1030"/>
      <c r="DV118" s="1032" t="s">
        <v>423</v>
      </c>
      <c r="DW118" s="1033"/>
      <c r="DX118" s="1033"/>
      <c r="DY118" s="1033"/>
      <c r="DZ118" s="1034"/>
    </row>
    <row r="119" spans="1:130" s="226" customFormat="1" ht="26.25" customHeight="1" x14ac:dyDescent="0.15">
      <c r="A119" s="1128" t="s">
        <v>421</v>
      </c>
      <c r="B119" s="1014"/>
      <c r="C119" s="993" t="s">
        <v>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120</v>
      </c>
      <c r="AB119" s="962"/>
      <c r="AC119" s="962"/>
      <c r="AD119" s="962"/>
      <c r="AE119" s="963"/>
      <c r="AF119" s="964" t="s">
        <v>423</v>
      </c>
      <c r="AG119" s="962"/>
      <c r="AH119" s="962"/>
      <c r="AI119" s="962"/>
      <c r="AJ119" s="963"/>
      <c r="AK119" s="964" t="s">
        <v>423</v>
      </c>
      <c r="AL119" s="962"/>
      <c r="AM119" s="962"/>
      <c r="AN119" s="962"/>
      <c r="AO119" s="963"/>
      <c r="AP119" s="965" t="s">
        <v>120</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448</v>
      </c>
      <c r="BP119" s="1076"/>
      <c r="BQ119" s="1067">
        <v>10636150</v>
      </c>
      <c r="BR119" s="1068"/>
      <c r="BS119" s="1068"/>
      <c r="BT119" s="1068"/>
      <c r="BU119" s="1068"/>
      <c r="BV119" s="1068">
        <v>10906185</v>
      </c>
      <c r="BW119" s="1068"/>
      <c r="BX119" s="1068"/>
      <c r="BY119" s="1068"/>
      <c r="BZ119" s="1068"/>
      <c r="CA119" s="1068">
        <v>10764821</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423</v>
      </c>
      <c r="DH119" s="1054"/>
      <c r="DI119" s="1054"/>
      <c r="DJ119" s="1054"/>
      <c r="DK119" s="1055"/>
      <c r="DL119" s="1053" t="s">
        <v>423</v>
      </c>
      <c r="DM119" s="1054"/>
      <c r="DN119" s="1054"/>
      <c r="DO119" s="1054"/>
      <c r="DP119" s="1055"/>
      <c r="DQ119" s="1053" t="s">
        <v>423</v>
      </c>
      <c r="DR119" s="1054"/>
      <c r="DS119" s="1054"/>
      <c r="DT119" s="1054"/>
      <c r="DU119" s="1055"/>
      <c r="DV119" s="1056" t="s">
        <v>423</v>
      </c>
      <c r="DW119" s="1057"/>
      <c r="DX119" s="1057"/>
      <c r="DY119" s="1057"/>
      <c r="DZ119" s="1058"/>
    </row>
    <row r="120" spans="1:130" s="226" customFormat="1" ht="26.25" customHeight="1" x14ac:dyDescent="0.15">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423</v>
      </c>
      <c r="AB120" s="1029"/>
      <c r="AC120" s="1029"/>
      <c r="AD120" s="1029"/>
      <c r="AE120" s="1030"/>
      <c r="AF120" s="1031" t="s">
        <v>120</v>
      </c>
      <c r="AG120" s="1029"/>
      <c r="AH120" s="1029"/>
      <c r="AI120" s="1029"/>
      <c r="AJ120" s="1030"/>
      <c r="AK120" s="1031" t="s">
        <v>120</v>
      </c>
      <c r="AL120" s="1029"/>
      <c r="AM120" s="1029"/>
      <c r="AN120" s="1029"/>
      <c r="AO120" s="1030"/>
      <c r="AP120" s="1032" t="s">
        <v>423</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1677923</v>
      </c>
      <c r="BR120" s="997"/>
      <c r="BS120" s="997"/>
      <c r="BT120" s="997"/>
      <c r="BU120" s="997"/>
      <c r="BV120" s="997">
        <v>1505001</v>
      </c>
      <c r="BW120" s="997"/>
      <c r="BX120" s="997"/>
      <c r="BY120" s="997"/>
      <c r="BZ120" s="997"/>
      <c r="CA120" s="997">
        <v>1414639</v>
      </c>
      <c r="CB120" s="997"/>
      <c r="CC120" s="997"/>
      <c r="CD120" s="997"/>
      <c r="CE120" s="997"/>
      <c r="CF120" s="1011">
        <v>39.799999999999997</v>
      </c>
      <c r="CG120" s="1012"/>
      <c r="CH120" s="1012"/>
      <c r="CI120" s="1012"/>
      <c r="CJ120" s="1012"/>
      <c r="CK120" s="1077" t="s">
        <v>452</v>
      </c>
      <c r="CL120" s="1078"/>
      <c r="CM120" s="1078"/>
      <c r="CN120" s="1078"/>
      <c r="CO120" s="1079"/>
      <c r="CP120" s="1085" t="s">
        <v>453</v>
      </c>
      <c r="CQ120" s="1086"/>
      <c r="CR120" s="1086"/>
      <c r="CS120" s="1086"/>
      <c r="CT120" s="1086"/>
      <c r="CU120" s="1086"/>
      <c r="CV120" s="1086"/>
      <c r="CW120" s="1086"/>
      <c r="CX120" s="1086"/>
      <c r="CY120" s="1086"/>
      <c r="CZ120" s="1086"/>
      <c r="DA120" s="1086"/>
      <c r="DB120" s="1086"/>
      <c r="DC120" s="1086"/>
      <c r="DD120" s="1086"/>
      <c r="DE120" s="1086"/>
      <c r="DF120" s="1087"/>
      <c r="DG120" s="996">
        <v>2364647</v>
      </c>
      <c r="DH120" s="997"/>
      <c r="DI120" s="997"/>
      <c r="DJ120" s="997"/>
      <c r="DK120" s="997"/>
      <c r="DL120" s="997">
        <v>2238704</v>
      </c>
      <c r="DM120" s="997"/>
      <c r="DN120" s="997"/>
      <c r="DO120" s="997"/>
      <c r="DP120" s="997"/>
      <c r="DQ120" s="997">
        <v>2185317</v>
      </c>
      <c r="DR120" s="997"/>
      <c r="DS120" s="997"/>
      <c r="DT120" s="997"/>
      <c r="DU120" s="997"/>
      <c r="DV120" s="998">
        <v>61.4</v>
      </c>
      <c r="DW120" s="998"/>
      <c r="DX120" s="998"/>
      <c r="DY120" s="998"/>
      <c r="DZ120" s="999"/>
    </row>
    <row r="121" spans="1:130" s="226" customFormat="1" ht="26.25" customHeight="1" x14ac:dyDescent="0.15">
      <c r="A121" s="1129"/>
      <c r="B121" s="1016"/>
      <c r="C121" s="1037" t="s">
        <v>454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423</v>
      </c>
      <c r="AB121" s="1029"/>
      <c r="AC121" s="1029"/>
      <c r="AD121" s="1029"/>
      <c r="AE121" s="1030"/>
      <c r="AF121" s="1031" t="s">
        <v>423</v>
      </c>
      <c r="AG121" s="1029"/>
      <c r="AH121" s="1029"/>
      <c r="AI121" s="1029"/>
      <c r="AJ121" s="1030"/>
      <c r="AK121" s="1031" t="s">
        <v>423</v>
      </c>
      <c r="AL121" s="1029"/>
      <c r="AM121" s="1029"/>
      <c r="AN121" s="1029"/>
      <c r="AO121" s="1030"/>
      <c r="AP121" s="1032" t="s">
        <v>423</v>
      </c>
      <c r="AQ121" s="1033"/>
      <c r="AR121" s="1033"/>
      <c r="AS121" s="1033"/>
      <c r="AT121" s="1034"/>
      <c r="AU121" s="1062"/>
      <c r="AV121" s="1063"/>
      <c r="AW121" s="1063"/>
      <c r="AX121" s="1063"/>
      <c r="AY121" s="1064"/>
      <c r="AZ121" s="1019" t="s">
        <v>455</v>
      </c>
      <c r="BA121" s="1020"/>
      <c r="BB121" s="1020"/>
      <c r="BC121" s="1020"/>
      <c r="BD121" s="1020"/>
      <c r="BE121" s="1020"/>
      <c r="BF121" s="1020"/>
      <c r="BG121" s="1020"/>
      <c r="BH121" s="1020"/>
      <c r="BI121" s="1020"/>
      <c r="BJ121" s="1020"/>
      <c r="BK121" s="1020"/>
      <c r="BL121" s="1020"/>
      <c r="BM121" s="1020"/>
      <c r="BN121" s="1020"/>
      <c r="BO121" s="1020"/>
      <c r="BP121" s="1021"/>
      <c r="BQ121" s="989" t="s">
        <v>120</v>
      </c>
      <c r="BR121" s="990"/>
      <c r="BS121" s="990"/>
      <c r="BT121" s="990"/>
      <c r="BU121" s="990"/>
      <c r="BV121" s="990" t="s">
        <v>423</v>
      </c>
      <c r="BW121" s="990"/>
      <c r="BX121" s="990"/>
      <c r="BY121" s="990"/>
      <c r="BZ121" s="990"/>
      <c r="CA121" s="990" t="s">
        <v>423</v>
      </c>
      <c r="CB121" s="990"/>
      <c r="CC121" s="990"/>
      <c r="CD121" s="990"/>
      <c r="CE121" s="990"/>
      <c r="CF121" s="984" t="s">
        <v>423</v>
      </c>
      <c r="CG121" s="985"/>
      <c r="CH121" s="985"/>
      <c r="CI121" s="985"/>
      <c r="CJ121" s="985"/>
      <c r="CK121" s="1080"/>
      <c r="CL121" s="1081"/>
      <c r="CM121" s="1081"/>
      <c r="CN121" s="1081"/>
      <c r="CO121" s="1082"/>
      <c r="CP121" s="1090" t="s">
        <v>398</v>
      </c>
      <c r="CQ121" s="1091"/>
      <c r="CR121" s="1091"/>
      <c r="CS121" s="1091"/>
      <c r="CT121" s="1091"/>
      <c r="CU121" s="1091"/>
      <c r="CV121" s="1091"/>
      <c r="CW121" s="1091"/>
      <c r="CX121" s="1091"/>
      <c r="CY121" s="1091"/>
      <c r="CZ121" s="1091"/>
      <c r="DA121" s="1091"/>
      <c r="DB121" s="1091"/>
      <c r="DC121" s="1091"/>
      <c r="DD121" s="1091"/>
      <c r="DE121" s="1091"/>
      <c r="DF121" s="1092"/>
      <c r="DG121" s="989">
        <v>569241</v>
      </c>
      <c r="DH121" s="990"/>
      <c r="DI121" s="990"/>
      <c r="DJ121" s="990"/>
      <c r="DK121" s="990"/>
      <c r="DL121" s="990">
        <v>526347</v>
      </c>
      <c r="DM121" s="990"/>
      <c r="DN121" s="990"/>
      <c r="DO121" s="990"/>
      <c r="DP121" s="990"/>
      <c r="DQ121" s="990">
        <v>480095</v>
      </c>
      <c r="DR121" s="990"/>
      <c r="DS121" s="990"/>
      <c r="DT121" s="990"/>
      <c r="DU121" s="990"/>
      <c r="DV121" s="991">
        <v>13.5</v>
      </c>
      <c r="DW121" s="991"/>
      <c r="DX121" s="991"/>
      <c r="DY121" s="991"/>
      <c r="DZ121" s="992"/>
    </row>
    <row r="122" spans="1:130" s="226" customFormat="1" ht="26.25" customHeight="1" x14ac:dyDescent="0.15">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423</v>
      </c>
      <c r="AB122" s="1029"/>
      <c r="AC122" s="1029"/>
      <c r="AD122" s="1029"/>
      <c r="AE122" s="1030"/>
      <c r="AF122" s="1031" t="s">
        <v>423</v>
      </c>
      <c r="AG122" s="1029"/>
      <c r="AH122" s="1029"/>
      <c r="AI122" s="1029"/>
      <c r="AJ122" s="1030"/>
      <c r="AK122" s="1031" t="s">
        <v>423</v>
      </c>
      <c r="AL122" s="1029"/>
      <c r="AM122" s="1029"/>
      <c r="AN122" s="1029"/>
      <c r="AO122" s="1030"/>
      <c r="AP122" s="1032" t="s">
        <v>423</v>
      </c>
      <c r="AQ122" s="1033"/>
      <c r="AR122" s="1033"/>
      <c r="AS122" s="1033"/>
      <c r="AT122" s="1034"/>
      <c r="AU122" s="1062"/>
      <c r="AV122" s="1063"/>
      <c r="AW122" s="1063"/>
      <c r="AX122" s="1063"/>
      <c r="AY122" s="1064"/>
      <c r="AZ122" s="1044" t="s">
        <v>456</v>
      </c>
      <c r="BA122" s="1035"/>
      <c r="BB122" s="1035"/>
      <c r="BC122" s="1035"/>
      <c r="BD122" s="1035"/>
      <c r="BE122" s="1035"/>
      <c r="BF122" s="1035"/>
      <c r="BG122" s="1035"/>
      <c r="BH122" s="1035"/>
      <c r="BI122" s="1035"/>
      <c r="BJ122" s="1035"/>
      <c r="BK122" s="1035"/>
      <c r="BL122" s="1035"/>
      <c r="BM122" s="1035"/>
      <c r="BN122" s="1035"/>
      <c r="BO122" s="1035"/>
      <c r="BP122" s="1036"/>
      <c r="BQ122" s="1067">
        <v>7454967</v>
      </c>
      <c r="BR122" s="1068"/>
      <c r="BS122" s="1068"/>
      <c r="BT122" s="1068"/>
      <c r="BU122" s="1068"/>
      <c r="BV122" s="1068">
        <v>7686464</v>
      </c>
      <c r="BW122" s="1068"/>
      <c r="BX122" s="1068"/>
      <c r="BY122" s="1068"/>
      <c r="BZ122" s="1068"/>
      <c r="CA122" s="1068">
        <v>7765818</v>
      </c>
      <c r="CB122" s="1068"/>
      <c r="CC122" s="1068"/>
      <c r="CD122" s="1068"/>
      <c r="CE122" s="1068"/>
      <c r="CF122" s="1088">
        <v>218.2</v>
      </c>
      <c r="CG122" s="1089"/>
      <c r="CH122" s="1089"/>
      <c r="CI122" s="1089"/>
      <c r="CJ122" s="1089"/>
      <c r="CK122" s="1080"/>
      <c r="CL122" s="1081"/>
      <c r="CM122" s="1081"/>
      <c r="CN122" s="1081"/>
      <c r="CO122" s="1082"/>
      <c r="CP122" s="1090" t="s">
        <v>393</v>
      </c>
      <c r="CQ122" s="1091"/>
      <c r="CR122" s="1091"/>
      <c r="CS122" s="1091"/>
      <c r="CT122" s="1091"/>
      <c r="CU122" s="1091"/>
      <c r="CV122" s="1091"/>
      <c r="CW122" s="1091"/>
      <c r="CX122" s="1091"/>
      <c r="CY122" s="1091"/>
      <c r="CZ122" s="1091"/>
      <c r="DA122" s="1091"/>
      <c r="DB122" s="1091"/>
      <c r="DC122" s="1091"/>
      <c r="DD122" s="1091"/>
      <c r="DE122" s="1091"/>
      <c r="DF122" s="1092"/>
      <c r="DG122" s="989">
        <v>109295</v>
      </c>
      <c r="DH122" s="990"/>
      <c r="DI122" s="990"/>
      <c r="DJ122" s="990"/>
      <c r="DK122" s="990"/>
      <c r="DL122" s="990">
        <v>15972</v>
      </c>
      <c r="DM122" s="990"/>
      <c r="DN122" s="990"/>
      <c r="DO122" s="990"/>
      <c r="DP122" s="990"/>
      <c r="DQ122" s="990">
        <v>14841</v>
      </c>
      <c r="DR122" s="990"/>
      <c r="DS122" s="990"/>
      <c r="DT122" s="990"/>
      <c r="DU122" s="990"/>
      <c r="DV122" s="991">
        <v>0.4</v>
      </c>
      <c r="DW122" s="991"/>
      <c r="DX122" s="991"/>
      <c r="DY122" s="991"/>
      <c r="DZ122" s="992"/>
    </row>
    <row r="123" spans="1:130" s="226" customFormat="1" ht="26.25" customHeight="1" x14ac:dyDescent="0.15">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423</v>
      </c>
      <c r="AB123" s="1029"/>
      <c r="AC123" s="1029"/>
      <c r="AD123" s="1029"/>
      <c r="AE123" s="1030"/>
      <c r="AF123" s="1031" t="s">
        <v>120</v>
      </c>
      <c r="AG123" s="1029"/>
      <c r="AH123" s="1029"/>
      <c r="AI123" s="1029"/>
      <c r="AJ123" s="1030"/>
      <c r="AK123" s="1031" t="s">
        <v>120</v>
      </c>
      <c r="AL123" s="1029"/>
      <c r="AM123" s="1029"/>
      <c r="AN123" s="1029"/>
      <c r="AO123" s="1030"/>
      <c r="AP123" s="1032" t="s">
        <v>120</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457</v>
      </c>
      <c r="BP123" s="1076"/>
      <c r="BQ123" s="1135">
        <v>9132890</v>
      </c>
      <c r="BR123" s="1136"/>
      <c r="BS123" s="1136"/>
      <c r="BT123" s="1136"/>
      <c r="BU123" s="1136"/>
      <c r="BV123" s="1136">
        <v>9191465</v>
      </c>
      <c r="BW123" s="1136"/>
      <c r="BX123" s="1136"/>
      <c r="BY123" s="1136"/>
      <c r="BZ123" s="1136"/>
      <c r="CA123" s="1136">
        <v>9180457</v>
      </c>
      <c r="CB123" s="1136"/>
      <c r="CC123" s="1136"/>
      <c r="CD123" s="1136"/>
      <c r="CE123" s="1136"/>
      <c r="CF123" s="1069"/>
      <c r="CG123" s="1070"/>
      <c r="CH123" s="1070"/>
      <c r="CI123" s="1070"/>
      <c r="CJ123" s="1071"/>
      <c r="CK123" s="1080"/>
      <c r="CL123" s="1081"/>
      <c r="CM123" s="1081"/>
      <c r="CN123" s="1081"/>
      <c r="CO123" s="1082"/>
      <c r="CP123" s="1090" t="s">
        <v>391</v>
      </c>
      <c r="CQ123" s="1091"/>
      <c r="CR123" s="1091"/>
      <c r="CS123" s="1091"/>
      <c r="CT123" s="1091"/>
      <c r="CU123" s="1091"/>
      <c r="CV123" s="1091"/>
      <c r="CW123" s="1091"/>
      <c r="CX123" s="1091"/>
      <c r="CY123" s="1091"/>
      <c r="CZ123" s="1091"/>
      <c r="DA123" s="1091"/>
      <c r="DB123" s="1091"/>
      <c r="DC123" s="1091"/>
      <c r="DD123" s="1091"/>
      <c r="DE123" s="1091"/>
      <c r="DF123" s="1092"/>
      <c r="DG123" s="1028" t="s">
        <v>120</v>
      </c>
      <c r="DH123" s="1029"/>
      <c r="DI123" s="1029"/>
      <c r="DJ123" s="1029"/>
      <c r="DK123" s="1030"/>
      <c r="DL123" s="1031" t="s">
        <v>120</v>
      </c>
      <c r="DM123" s="1029"/>
      <c r="DN123" s="1029"/>
      <c r="DO123" s="1029"/>
      <c r="DP123" s="1030"/>
      <c r="DQ123" s="1031" t="s">
        <v>120</v>
      </c>
      <c r="DR123" s="1029"/>
      <c r="DS123" s="1029"/>
      <c r="DT123" s="1029"/>
      <c r="DU123" s="1030"/>
      <c r="DV123" s="1032" t="s">
        <v>120</v>
      </c>
      <c r="DW123" s="1033"/>
      <c r="DX123" s="1033"/>
      <c r="DY123" s="1033"/>
      <c r="DZ123" s="1034"/>
    </row>
    <row r="124" spans="1:130" s="226" customFormat="1" ht="26.25" customHeight="1" thickBot="1" x14ac:dyDescent="0.2">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120</v>
      </c>
      <c r="AB124" s="1029"/>
      <c r="AC124" s="1029"/>
      <c r="AD124" s="1029"/>
      <c r="AE124" s="1030"/>
      <c r="AF124" s="1031" t="s">
        <v>120</v>
      </c>
      <c r="AG124" s="1029"/>
      <c r="AH124" s="1029"/>
      <c r="AI124" s="1029"/>
      <c r="AJ124" s="1030"/>
      <c r="AK124" s="1031" t="s">
        <v>120</v>
      </c>
      <c r="AL124" s="1029"/>
      <c r="AM124" s="1029"/>
      <c r="AN124" s="1029"/>
      <c r="AO124" s="1030"/>
      <c r="AP124" s="1032" t="s">
        <v>120</v>
      </c>
      <c r="AQ124" s="1033"/>
      <c r="AR124" s="1033"/>
      <c r="AS124" s="1033"/>
      <c r="AT124" s="1034"/>
      <c r="AU124" s="1131" t="s">
        <v>458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41.5</v>
      </c>
      <c r="BR124" s="1098"/>
      <c r="BS124" s="1098"/>
      <c r="BT124" s="1098"/>
      <c r="BU124" s="1098"/>
      <c r="BV124" s="1098">
        <v>48.5</v>
      </c>
      <c r="BW124" s="1098"/>
      <c r="BX124" s="1098"/>
      <c r="BY124" s="1098"/>
      <c r="BZ124" s="1098"/>
      <c r="CA124" s="1098">
        <v>44.5</v>
      </c>
      <c r="CB124" s="1098"/>
      <c r="CC124" s="1098"/>
      <c r="CD124" s="1098"/>
      <c r="CE124" s="1098"/>
      <c r="CF124" s="1099"/>
      <c r="CG124" s="1100"/>
      <c r="CH124" s="1100"/>
      <c r="CI124" s="1100"/>
      <c r="CJ124" s="1101"/>
      <c r="CK124" s="1083"/>
      <c r="CL124" s="1083"/>
      <c r="CM124" s="1083"/>
      <c r="CN124" s="1083"/>
      <c r="CO124" s="1084"/>
      <c r="CP124" s="1090" t="s">
        <v>459</v>
      </c>
      <c r="CQ124" s="1091"/>
      <c r="CR124" s="1091"/>
      <c r="CS124" s="1091"/>
      <c r="CT124" s="1091"/>
      <c r="CU124" s="1091"/>
      <c r="CV124" s="1091"/>
      <c r="CW124" s="1091"/>
      <c r="CX124" s="1091"/>
      <c r="CY124" s="1091"/>
      <c r="CZ124" s="1091"/>
      <c r="DA124" s="1091"/>
      <c r="DB124" s="1091"/>
      <c r="DC124" s="1091"/>
      <c r="DD124" s="1091"/>
      <c r="DE124" s="1091"/>
      <c r="DF124" s="1092"/>
      <c r="DG124" s="1075" t="s">
        <v>120</v>
      </c>
      <c r="DH124" s="1054"/>
      <c r="DI124" s="1054"/>
      <c r="DJ124" s="1054"/>
      <c r="DK124" s="1055"/>
      <c r="DL124" s="1053" t="s">
        <v>120</v>
      </c>
      <c r="DM124" s="1054"/>
      <c r="DN124" s="1054"/>
      <c r="DO124" s="1054"/>
      <c r="DP124" s="1055"/>
      <c r="DQ124" s="1053" t="s">
        <v>120</v>
      </c>
      <c r="DR124" s="1054"/>
      <c r="DS124" s="1054"/>
      <c r="DT124" s="1054"/>
      <c r="DU124" s="1055"/>
      <c r="DV124" s="1056" t="s">
        <v>120</v>
      </c>
      <c r="DW124" s="1057"/>
      <c r="DX124" s="1057"/>
      <c r="DY124" s="1057"/>
      <c r="DZ124" s="1058"/>
    </row>
    <row r="125" spans="1:130" s="226" customFormat="1" ht="26.25" customHeight="1" x14ac:dyDescent="0.15">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120</v>
      </c>
      <c r="AB125" s="1029"/>
      <c r="AC125" s="1029"/>
      <c r="AD125" s="1029"/>
      <c r="AE125" s="1030"/>
      <c r="AF125" s="1031" t="s">
        <v>120</v>
      </c>
      <c r="AG125" s="1029"/>
      <c r="AH125" s="1029"/>
      <c r="AI125" s="1029"/>
      <c r="AJ125" s="1030"/>
      <c r="AK125" s="1031" t="s">
        <v>120</v>
      </c>
      <c r="AL125" s="1029"/>
      <c r="AM125" s="1029"/>
      <c r="AN125" s="1029"/>
      <c r="AO125" s="1030"/>
      <c r="AP125" s="1032" t="s">
        <v>120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460</v>
      </c>
      <c r="CL125" s="1078"/>
      <c r="CM125" s="1078"/>
      <c r="CN125" s="1078"/>
      <c r="CO125" s="1079"/>
      <c r="CP125" s="1010" t="s">
        <v>461</v>
      </c>
      <c r="CQ125" s="959"/>
      <c r="CR125" s="959"/>
      <c r="CS125" s="959"/>
      <c r="CT125" s="959"/>
      <c r="CU125" s="959"/>
      <c r="CV125" s="959"/>
      <c r="CW125" s="959"/>
      <c r="CX125" s="959"/>
      <c r="CY125" s="959"/>
      <c r="CZ125" s="959"/>
      <c r="DA125" s="959"/>
      <c r="DB125" s="959"/>
      <c r="DC125" s="959"/>
      <c r="DD125" s="959"/>
      <c r="DE125" s="959"/>
      <c r="DF125" s="960"/>
      <c r="DG125" s="996" t="s">
        <v>120</v>
      </c>
      <c r="DH125" s="997"/>
      <c r="DI125" s="997"/>
      <c r="DJ125" s="997"/>
      <c r="DK125" s="997"/>
      <c r="DL125" s="997" t="s">
        <v>462</v>
      </c>
      <c r="DM125" s="997"/>
      <c r="DN125" s="997"/>
      <c r="DO125" s="997"/>
      <c r="DP125" s="997"/>
      <c r="DQ125" s="997" t="s">
        <v>120</v>
      </c>
      <c r="DR125" s="997"/>
      <c r="DS125" s="997"/>
      <c r="DT125" s="997"/>
      <c r="DU125" s="997"/>
      <c r="DV125" s="998" t="s">
        <v>120</v>
      </c>
      <c r="DW125" s="998"/>
      <c r="DX125" s="998"/>
      <c r="DY125" s="998"/>
      <c r="DZ125" s="999"/>
    </row>
    <row r="126" spans="1:130" s="226" customFormat="1" ht="26.25" customHeight="1" thickBot="1" x14ac:dyDescent="0.2">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120</v>
      </c>
      <c r="AB126" s="1029"/>
      <c r="AC126" s="1029"/>
      <c r="AD126" s="1029"/>
      <c r="AE126" s="1030"/>
      <c r="AF126" s="1031" t="s">
        <v>120</v>
      </c>
      <c r="AG126" s="1029"/>
      <c r="AH126" s="1029"/>
      <c r="AI126" s="1029"/>
      <c r="AJ126" s="1030"/>
      <c r="AK126" s="1031" t="s">
        <v>120</v>
      </c>
      <c r="AL126" s="1029"/>
      <c r="AM126" s="1029"/>
      <c r="AN126" s="1029"/>
      <c r="AO126" s="1030"/>
      <c r="AP126" s="1032" t="s">
        <v>120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120</v>
      </c>
      <c r="DH126" s="990"/>
      <c r="DI126" s="990"/>
      <c r="DJ126" s="990"/>
      <c r="DK126" s="990"/>
      <c r="DL126" s="990" t="s">
        <v>120</v>
      </c>
      <c r="DM126" s="990"/>
      <c r="DN126" s="990"/>
      <c r="DO126" s="990"/>
      <c r="DP126" s="990"/>
      <c r="DQ126" s="990" t="s">
        <v>120</v>
      </c>
      <c r="DR126" s="990"/>
      <c r="DS126" s="990"/>
      <c r="DT126" s="990"/>
      <c r="DU126" s="990"/>
      <c r="DV126" s="991" t="s">
        <v>462</v>
      </c>
      <c r="DW126" s="991"/>
      <c r="DX126" s="991"/>
      <c r="DY126" s="991"/>
      <c r="DZ126" s="992"/>
    </row>
    <row r="127" spans="1:130" s="226" customFormat="1" ht="26.25" customHeight="1" x14ac:dyDescent="0.15">
      <c r="A127" s="1130"/>
      <c r="B127" s="1018"/>
      <c r="C127" s="1072" t="s">
        <v>464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120</v>
      </c>
      <c r="AB127" s="1029"/>
      <c r="AC127" s="1029"/>
      <c r="AD127" s="1029"/>
      <c r="AE127" s="1030"/>
      <c r="AF127" s="1031" t="s">
        <v>120</v>
      </c>
      <c r="AG127" s="1029"/>
      <c r="AH127" s="1029"/>
      <c r="AI127" s="1029"/>
      <c r="AJ127" s="1030"/>
      <c r="AK127" s="1031" t="s">
        <v>120</v>
      </c>
      <c r="AL127" s="1029"/>
      <c r="AM127" s="1029"/>
      <c r="AN127" s="1029"/>
      <c r="AO127" s="1030"/>
      <c r="AP127" s="1032" t="s">
        <v>462</v>
      </c>
      <c r="AQ127" s="1033"/>
      <c r="AR127" s="1033"/>
      <c r="AS127" s="1033"/>
      <c r="AT127" s="1034"/>
      <c r="AU127" s="262"/>
      <c r="AV127" s="262"/>
      <c r="AW127" s="262"/>
      <c r="AX127" s="1102" t="s">
        <v>465</v>
      </c>
      <c r="AY127" s="1103"/>
      <c r="AZ127" s="1103"/>
      <c r="BA127" s="1103"/>
      <c r="BB127" s="1103"/>
      <c r="BC127" s="1103"/>
      <c r="BD127" s="1103"/>
      <c r="BE127" s="1104"/>
      <c r="BF127" s="1105" t="s">
        <v>466</v>
      </c>
      <c r="BG127" s="1103"/>
      <c r="BH127" s="1103"/>
      <c r="BI127" s="1103"/>
      <c r="BJ127" s="1103"/>
      <c r="BK127" s="1103"/>
      <c r="BL127" s="1104"/>
      <c r="BM127" s="1105" t="s">
        <v>467</v>
      </c>
      <c r="BN127" s="1103"/>
      <c r="BO127" s="1103"/>
      <c r="BP127" s="1103"/>
      <c r="BQ127" s="1103"/>
      <c r="BR127" s="1103"/>
      <c r="BS127" s="1104"/>
      <c r="BT127" s="1105" t="s">
        <v>468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469</v>
      </c>
      <c r="CQ127" s="1020"/>
      <c r="CR127" s="1020"/>
      <c r="CS127" s="1020"/>
      <c r="CT127" s="1020"/>
      <c r="CU127" s="1020"/>
      <c r="CV127" s="1020"/>
      <c r="CW127" s="1020"/>
      <c r="CX127" s="1020"/>
      <c r="CY127" s="1020"/>
      <c r="CZ127" s="1020"/>
      <c r="DA127" s="1020"/>
      <c r="DB127" s="1020"/>
      <c r="DC127" s="1020"/>
      <c r="DD127" s="1020"/>
      <c r="DE127" s="1020"/>
      <c r="DF127" s="1021"/>
      <c r="DG127" s="989" t="s">
        <v>120</v>
      </c>
      <c r="DH127" s="990"/>
      <c r="DI127" s="990"/>
      <c r="DJ127" s="990"/>
      <c r="DK127" s="990"/>
      <c r="DL127" s="990" t="s">
        <v>120</v>
      </c>
      <c r="DM127" s="990"/>
      <c r="DN127" s="990"/>
      <c r="DO127" s="990"/>
      <c r="DP127" s="990"/>
      <c r="DQ127" s="990" t="s">
        <v>120</v>
      </c>
      <c r="DR127" s="990"/>
      <c r="DS127" s="990"/>
      <c r="DT127" s="990"/>
      <c r="DU127" s="990"/>
      <c r="DV127" s="991" t="s">
        <v>120</v>
      </c>
      <c r="DW127" s="991"/>
      <c r="DX127" s="991"/>
      <c r="DY127" s="991"/>
      <c r="DZ127" s="992"/>
    </row>
    <row r="128" spans="1:130" s="226" customFormat="1" ht="26.25" customHeight="1" thickBot="1" x14ac:dyDescent="0.2">
      <c r="A128" s="1113" t="s">
        <v>470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471</v>
      </c>
      <c r="X128" s="1115"/>
      <c r="Y128" s="1115"/>
      <c r="Z128" s="1116"/>
      <c r="AA128" s="1117" t="s">
        <v>120</v>
      </c>
      <c r="AB128" s="1118"/>
      <c r="AC128" s="1118"/>
      <c r="AD128" s="1118"/>
      <c r="AE128" s="1119"/>
      <c r="AF128" s="1120" t="s">
        <v>120</v>
      </c>
      <c r="AG128" s="1118"/>
      <c r="AH128" s="1118"/>
      <c r="AI128" s="1118"/>
      <c r="AJ128" s="1119"/>
      <c r="AK128" s="1120" t="s">
        <v>120</v>
      </c>
      <c r="AL128" s="1118"/>
      <c r="AM128" s="1118"/>
      <c r="AN128" s="1118"/>
      <c r="AO128" s="1119"/>
      <c r="AP128" s="1121"/>
      <c r="AQ128" s="1122"/>
      <c r="AR128" s="1122"/>
      <c r="AS128" s="1122"/>
      <c r="AT128" s="1123"/>
      <c r="AU128" s="262"/>
      <c r="AV128" s="262"/>
      <c r="AW128" s="262"/>
      <c r="AX128" s="958" t="s">
        <v>472</v>
      </c>
      <c r="AY128" s="959"/>
      <c r="AZ128" s="959"/>
      <c r="BA128" s="959"/>
      <c r="BB128" s="959"/>
      <c r="BC128" s="959"/>
      <c r="BD128" s="959"/>
      <c r="BE128" s="960"/>
      <c r="BF128" s="1124" t="s">
        <v>120</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473</v>
      </c>
      <c r="CQ128" s="1107"/>
      <c r="CR128" s="1107"/>
      <c r="CS128" s="1107"/>
      <c r="CT128" s="1107"/>
      <c r="CU128" s="1107"/>
      <c r="CV128" s="1107"/>
      <c r="CW128" s="1107"/>
      <c r="CX128" s="1107"/>
      <c r="CY128" s="1107"/>
      <c r="CZ128" s="1107"/>
      <c r="DA128" s="1107"/>
      <c r="DB128" s="1107"/>
      <c r="DC128" s="1107"/>
      <c r="DD128" s="1107"/>
      <c r="DE128" s="1107"/>
      <c r="DF128" s="1108"/>
      <c r="DG128" s="1109" t="s">
        <v>120</v>
      </c>
      <c r="DH128" s="1110"/>
      <c r="DI128" s="1110"/>
      <c r="DJ128" s="1110"/>
      <c r="DK128" s="1110"/>
      <c r="DL128" s="1110" t="s">
        <v>120</v>
      </c>
      <c r="DM128" s="1110"/>
      <c r="DN128" s="1110"/>
      <c r="DO128" s="1110"/>
      <c r="DP128" s="1110"/>
      <c r="DQ128" s="1110" t="s">
        <v>120</v>
      </c>
      <c r="DR128" s="1110"/>
      <c r="DS128" s="1110"/>
      <c r="DT128" s="1110"/>
      <c r="DU128" s="1110"/>
      <c r="DV128" s="1111" t="s">
        <v>120</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474</v>
      </c>
      <c r="X129" s="1144"/>
      <c r="Y129" s="1144"/>
      <c r="Z129" s="1145"/>
      <c r="AA129" s="1028">
        <v>4126925</v>
      </c>
      <c r="AB129" s="1029"/>
      <c r="AC129" s="1029"/>
      <c r="AD129" s="1029"/>
      <c r="AE129" s="1030"/>
      <c r="AF129" s="1031">
        <v>4073890</v>
      </c>
      <c r="AG129" s="1029"/>
      <c r="AH129" s="1029"/>
      <c r="AI129" s="1029"/>
      <c r="AJ129" s="1030"/>
      <c r="AK129" s="1031">
        <v>4123507</v>
      </c>
      <c r="AL129" s="1029"/>
      <c r="AM129" s="1029"/>
      <c r="AN129" s="1029"/>
      <c r="AO129" s="1030"/>
      <c r="AP129" s="1146"/>
      <c r="AQ129" s="1147"/>
      <c r="AR129" s="1147"/>
      <c r="AS129" s="1147"/>
      <c r="AT129" s="1148"/>
      <c r="AU129" s="264"/>
      <c r="AV129" s="264"/>
      <c r="AW129" s="264"/>
      <c r="AX129" s="1137" t="s">
        <v>475</v>
      </c>
      <c r="AY129" s="1020"/>
      <c r="AZ129" s="1020"/>
      <c r="BA129" s="1020"/>
      <c r="BB129" s="1020"/>
      <c r="BC129" s="1020"/>
      <c r="BD129" s="1020"/>
      <c r="BE129" s="1021"/>
      <c r="BF129" s="1138" t="s">
        <v>120</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477</v>
      </c>
      <c r="X130" s="1144"/>
      <c r="Y130" s="1144"/>
      <c r="Z130" s="1145"/>
      <c r="AA130" s="1028">
        <v>510229</v>
      </c>
      <c r="AB130" s="1029"/>
      <c r="AC130" s="1029"/>
      <c r="AD130" s="1029"/>
      <c r="AE130" s="1030"/>
      <c r="AF130" s="1031">
        <v>545295</v>
      </c>
      <c r="AG130" s="1029"/>
      <c r="AH130" s="1029"/>
      <c r="AI130" s="1029"/>
      <c r="AJ130" s="1030"/>
      <c r="AK130" s="1031">
        <v>565280</v>
      </c>
      <c r="AL130" s="1029"/>
      <c r="AM130" s="1029"/>
      <c r="AN130" s="1029"/>
      <c r="AO130" s="1030"/>
      <c r="AP130" s="1146"/>
      <c r="AQ130" s="1147"/>
      <c r="AR130" s="1147"/>
      <c r="AS130" s="1147"/>
      <c r="AT130" s="1148"/>
      <c r="AU130" s="264"/>
      <c r="AV130" s="264"/>
      <c r="AW130" s="264"/>
      <c r="AX130" s="1137" t="s">
        <v>478</v>
      </c>
      <c r="AY130" s="1020"/>
      <c r="AZ130" s="1020"/>
      <c r="BA130" s="1020"/>
      <c r="BB130" s="1020"/>
      <c r="BC130" s="1020"/>
      <c r="BD130" s="1020"/>
      <c r="BE130" s="1021"/>
      <c r="BF130" s="1174">
        <v>4.8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479</v>
      </c>
      <c r="X131" s="1182"/>
      <c r="Y131" s="1182"/>
      <c r="Z131" s="1183"/>
      <c r="AA131" s="1075">
        <v>3616696</v>
      </c>
      <c r="AB131" s="1054"/>
      <c r="AC131" s="1054"/>
      <c r="AD131" s="1054"/>
      <c r="AE131" s="1055"/>
      <c r="AF131" s="1053">
        <v>3528595</v>
      </c>
      <c r="AG131" s="1054"/>
      <c r="AH131" s="1054"/>
      <c r="AI131" s="1054"/>
      <c r="AJ131" s="1055"/>
      <c r="AK131" s="1053">
        <v>3558227</v>
      </c>
      <c r="AL131" s="1054"/>
      <c r="AM131" s="1054"/>
      <c r="AN131" s="1054"/>
      <c r="AO131" s="1055"/>
      <c r="AP131" s="1184"/>
      <c r="AQ131" s="1185"/>
      <c r="AR131" s="1185"/>
      <c r="AS131" s="1185"/>
      <c r="AT131" s="1186"/>
      <c r="AU131" s="264"/>
      <c r="AV131" s="264"/>
      <c r="AW131" s="264"/>
      <c r="AX131" s="1156" t="s">
        <v>480</v>
      </c>
      <c r="AY131" s="1107"/>
      <c r="AZ131" s="1107"/>
      <c r="BA131" s="1107"/>
      <c r="BB131" s="1107"/>
      <c r="BC131" s="1107"/>
      <c r="BD131" s="1107"/>
      <c r="BE131" s="1108"/>
      <c r="BF131" s="1157">
        <v>44.5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482</v>
      </c>
      <c r="W132" s="1167"/>
      <c r="X132" s="1167"/>
      <c r="Y132" s="1167"/>
      <c r="Z132" s="1168"/>
      <c r="AA132" s="1169">
        <v>4.5586911370000003</v>
      </c>
      <c r="AB132" s="1170"/>
      <c r="AC132" s="1170"/>
      <c r="AD132" s="1170"/>
      <c r="AE132" s="1171"/>
      <c r="AF132" s="1172">
        <v>4.9829181299999998</v>
      </c>
      <c r="AG132" s="1170"/>
      <c r="AH132" s="1170"/>
      <c r="AI132" s="1170"/>
      <c r="AJ132" s="1171"/>
      <c r="AK132" s="1172">
        <v>5.0576031270000001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483</v>
      </c>
      <c r="W133" s="1150"/>
      <c r="X133" s="1150"/>
      <c r="Y133" s="1150"/>
      <c r="Z133" s="1151"/>
      <c r="AA133" s="1152">
        <v>4.5</v>
      </c>
      <c r="AB133" s="1153"/>
      <c r="AC133" s="1153"/>
      <c r="AD133" s="1153"/>
      <c r="AE133" s="1154"/>
      <c r="AF133" s="1152">
        <v>4.2</v>
      </c>
      <c r="AG133" s="1153"/>
      <c r="AH133" s="1153"/>
      <c r="AI133" s="1153"/>
      <c r="AJ133" s="1154"/>
      <c r="AK133" s="1152">
        <v>4.8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t3QZ6NbgeXNODjBn8+1gxesIcOeJvkBuukO5oyBduIsgw2UtVFRrOEUOkbblRmP/+6MpKGZY//2MgCIk/HsxaQ==" saltValue="vW2lpPf62Ov1Yr4lOutI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40"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M1" zoomScale="75" zoomScaleNormal="85" zoomScaleSheetLayoutView="7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qN3ZWcQenINja7BSl7E9/vVtjQTFnmBfugOsNeEkr1qP+EE52ihuSrZDksr47qaA6la4i8ejiF2ROOzUYeR5g==" saltValue="eI0vo8GlN3pejL/R5A6gc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nwxMN7igWqlWA1sf88hnSYwc0rhB7fscaKXHTR0bqsHPqLSJxVsXb+hxXV+g+QLMJwqPTwzFbGbRzdAkI5r0g==" saltValue="+7yBNYidQ27UdiTpHzxHKw=="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492</v>
      </c>
      <c r="AL9" s="1193"/>
      <c r="AM9" s="1193"/>
      <c r="AN9" s="1194"/>
      <c r="AO9" s="292">
        <v>1377959</v>
      </c>
      <c r="AP9" s="292">
        <v>87841</v>
      </c>
      <c r="AQ9" s="293">
        <v>79889</v>
      </c>
      <c r="AR9" s="294">
        <v>10</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493</v>
      </c>
      <c r="AL10" s="1193"/>
      <c r="AM10" s="1193"/>
      <c r="AN10" s="1194"/>
      <c r="AO10" s="295">
        <v>5700</v>
      </c>
      <c r="AP10" s="295">
        <v>363</v>
      </c>
      <c r="AQ10" s="296">
        <v>8108</v>
      </c>
      <c r="AR10" s="297">
        <v>-95.5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494</v>
      </c>
      <c r="AL11" s="1193"/>
      <c r="AM11" s="1193"/>
      <c r="AN11" s="1194"/>
      <c r="AO11" s="295">
        <v>277918</v>
      </c>
      <c r="AP11" s="295">
        <v>17716</v>
      </c>
      <c r="AQ11" s="296">
        <v>12080</v>
      </c>
      <c r="AR11" s="297">
        <v>46.7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495</v>
      </c>
      <c r="AL12" s="1193"/>
      <c r="AM12" s="1193"/>
      <c r="AN12" s="1194"/>
      <c r="AO12" s="295" t="s">
        <v>496</v>
      </c>
      <c r="AP12" s="295" t="s">
        <v>496</v>
      </c>
      <c r="AQ12" s="296">
        <v>646</v>
      </c>
      <c r="AR12" s="297" t="s">
        <v>496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497</v>
      </c>
      <c r="AL13" s="1193"/>
      <c r="AM13" s="1193"/>
      <c r="AN13" s="1194"/>
      <c r="AO13" s="295" t="s">
        <v>496</v>
      </c>
      <c r="AP13" s="295" t="s">
        <v>496</v>
      </c>
      <c r="AQ13" s="296">
        <v>5</v>
      </c>
      <c r="AR13" s="297" t="s">
        <v>496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498</v>
      </c>
      <c r="AL14" s="1193"/>
      <c r="AM14" s="1193"/>
      <c r="AN14" s="1194"/>
      <c r="AO14" s="295">
        <v>98386</v>
      </c>
      <c r="AP14" s="295">
        <v>6272</v>
      </c>
      <c r="AQ14" s="296">
        <v>3864</v>
      </c>
      <c r="AR14" s="297">
        <v>62.3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499</v>
      </c>
      <c r="AL15" s="1193"/>
      <c r="AM15" s="1193"/>
      <c r="AN15" s="1194"/>
      <c r="AO15" s="295">
        <v>15205</v>
      </c>
      <c r="AP15" s="295">
        <v>969</v>
      </c>
      <c r="AQ15" s="296">
        <v>1710</v>
      </c>
      <c r="AR15" s="297">
        <v>-43.3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500</v>
      </c>
      <c r="AL16" s="1196"/>
      <c r="AM16" s="1196"/>
      <c r="AN16" s="1197"/>
      <c r="AO16" s="295">
        <v>-114742</v>
      </c>
      <c r="AP16" s="295">
        <v>-7314</v>
      </c>
      <c r="AQ16" s="296">
        <v>-7653</v>
      </c>
      <c r="AR16" s="297">
        <v>-4.4000000000000004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1660426</v>
      </c>
      <c r="AP17" s="295">
        <v>105847</v>
      </c>
      <c r="AQ17" s="296">
        <v>98649</v>
      </c>
      <c r="AR17" s="297">
        <v>7.3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505</v>
      </c>
      <c r="AL21" s="1188"/>
      <c r="AM21" s="1188"/>
      <c r="AN21" s="1189"/>
      <c r="AO21" s="307">
        <v>9.1199999999999992</v>
      </c>
      <c r="AP21" s="308">
        <v>9.08</v>
      </c>
      <c r="AQ21" s="309">
        <v>0.04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506</v>
      </c>
      <c r="AL22" s="1188"/>
      <c r="AM22" s="1188"/>
      <c r="AN22" s="1189"/>
      <c r="AO22" s="312">
        <v>99.1</v>
      </c>
      <c r="AP22" s="313">
        <v>97.3</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511</v>
      </c>
      <c r="AL32" s="1204"/>
      <c r="AM32" s="1204"/>
      <c r="AN32" s="1205"/>
      <c r="AO32" s="322">
        <v>555792</v>
      </c>
      <c r="AP32" s="322">
        <v>35430</v>
      </c>
      <c r="AQ32" s="323">
        <v>48423</v>
      </c>
      <c r="AR32" s="324">
        <v>-26.8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512</v>
      </c>
      <c r="AL33" s="1204"/>
      <c r="AM33" s="1204"/>
      <c r="AN33" s="1205"/>
      <c r="AO33" s="322" t="s">
        <v>496</v>
      </c>
      <c r="AP33" s="322" t="s">
        <v>496</v>
      </c>
      <c r="AQ33" s="323" t="s">
        <v>496</v>
      </c>
      <c r="AR33" s="324" t="s">
        <v>496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513</v>
      </c>
      <c r="AL34" s="1204"/>
      <c r="AM34" s="1204"/>
      <c r="AN34" s="1205"/>
      <c r="AO34" s="322" t="s">
        <v>496</v>
      </c>
      <c r="AP34" s="322" t="s">
        <v>496</v>
      </c>
      <c r="AQ34" s="323">
        <v>13</v>
      </c>
      <c r="AR34" s="324" t="s">
        <v>496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514</v>
      </c>
      <c r="AL35" s="1204"/>
      <c r="AM35" s="1204"/>
      <c r="AN35" s="1205"/>
      <c r="AO35" s="322">
        <v>151736</v>
      </c>
      <c r="AP35" s="322">
        <v>9673</v>
      </c>
      <c r="AQ35" s="323">
        <v>14651</v>
      </c>
      <c r="AR35" s="324">
        <v>-34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515</v>
      </c>
      <c r="AL36" s="1204"/>
      <c r="AM36" s="1204"/>
      <c r="AN36" s="1205"/>
      <c r="AO36" s="322">
        <v>37713</v>
      </c>
      <c r="AP36" s="322">
        <v>2404</v>
      </c>
      <c r="AQ36" s="323">
        <v>3601</v>
      </c>
      <c r="AR36" s="324">
        <v>-33.200000000000003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516</v>
      </c>
      <c r="AL37" s="1204"/>
      <c r="AM37" s="1204"/>
      <c r="AN37" s="1205"/>
      <c r="AO37" s="322" t="s">
        <v>496</v>
      </c>
      <c r="AP37" s="322" t="s">
        <v>496</v>
      </c>
      <c r="AQ37" s="323">
        <v>938</v>
      </c>
      <c r="AR37" s="324" t="s">
        <v>496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517</v>
      </c>
      <c r="AL38" s="1207"/>
      <c r="AM38" s="1207"/>
      <c r="AN38" s="1208"/>
      <c r="AO38" s="325" t="s">
        <v>496</v>
      </c>
      <c r="AP38" s="325" t="s">
        <v>496</v>
      </c>
      <c r="AQ38" s="326">
        <v>4</v>
      </c>
      <c r="AR38" s="314" t="s">
        <v>496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518</v>
      </c>
      <c r="AL39" s="1207"/>
      <c r="AM39" s="1207"/>
      <c r="AN39" s="1208"/>
      <c r="AO39" s="322" t="s">
        <v>496</v>
      </c>
      <c r="AP39" s="322" t="s">
        <v>496</v>
      </c>
      <c r="AQ39" s="323">
        <v>-3765</v>
      </c>
      <c r="AR39" s="324" t="s">
        <v>496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519</v>
      </c>
      <c r="AL40" s="1204"/>
      <c r="AM40" s="1204"/>
      <c r="AN40" s="1205"/>
      <c r="AO40" s="322">
        <v>-565280</v>
      </c>
      <c r="AP40" s="322">
        <v>-36035</v>
      </c>
      <c r="AQ40" s="323">
        <v>-44033</v>
      </c>
      <c r="AR40" s="324">
        <v>-18.2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179961</v>
      </c>
      <c r="AP41" s="322">
        <v>11472</v>
      </c>
      <c r="AQ41" s="323">
        <v>19832</v>
      </c>
      <c r="AR41" s="324">
        <v>-42.2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487</v>
      </c>
      <c r="AN49" s="1200" t="s">
        <v>523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1027312</v>
      </c>
      <c r="AN51" s="344">
        <v>60853</v>
      </c>
      <c r="AO51" s="345">
        <v>75.599999999999994</v>
      </c>
      <c r="AP51" s="346">
        <v>74444</v>
      </c>
      <c r="AQ51" s="347">
        <v>6.6</v>
      </c>
      <c r="AR51" s="348">
        <v>69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454353</v>
      </c>
      <c r="AN52" s="352">
        <v>26913</v>
      </c>
      <c r="AO52" s="353">
        <v>92.1</v>
      </c>
      <c r="AP52" s="354">
        <v>34175</v>
      </c>
      <c r="AQ52" s="355">
        <v>4.0999999999999996</v>
      </c>
      <c r="AR52" s="356">
        <v>88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411973</v>
      </c>
      <c r="AN53" s="344">
        <v>24722</v>
      </c>
      <c r="AO53" s="345">
        <v>-59.4</v>
      </c>
      <c r="AP53" s="346">
        <v>85205</v>
      </c>
      <c r="AQ53" s="347">
        <v>14.5</v>
      </c>
      <c r="AR53" s="348">
        <v>-73.900000000000006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398658</v>
      </c>
      <c r="AN54" s="352">
        <v>23923</v>
      </c>
      <c r="AO54" s="353">
        <v>-11.1</v>
      </c>
      <c r="AP54" s="354">
        <v>38847</v>
      </c>
      <c r="AQ54" s="355">
        <v>13.7</v>
      </c>
      <c r="AR54" s="356">
        <v>-24.8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1215110</v>
      </c>
      <c r="AN55" s="344">
        <v>74269</v>
      </c>
      <c r="AO55" s="345">
        <v>200.4</v>
      </c>
      <c r="AP55" s="346">
        <v>69469</v>
      </c>
      <c r="AQ55" s="347">
        <v>-18.5</v>
      </c>
      <c r="AR55" s="348">
        <v>218.9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697162</v>
      </c>
      <c r="AN56" s="352">
        <v>42611</v>
      </c>
      <c r="AO56" s="353">
        <v>78.099999999999994</v>
      </c>
      <c r="AP56" s="354">
        <v>38215</v>
      </c>
      <c r="AQ56" s="355">
        <v>-1.6</v>
      </c>
      <c r="AR56" s="356">
        <v>79.7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943163</v>
      </c>
      <c r="AN57" s="344">
        <v>59084</v>
      </c>
      <c r="AO57" s="345">
        <v>-20.399999999999999</v>
      </c>
      <c r="AP57" s="346">
        <v>67293</v>
      </c>
      <c r="AQ57" s="347">
        <v>-3.1</v>
      </c>
      <c r="AR57" s="348">
        <v>-17.3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670265</v>
      </c>
      <c r="AN58" s="352">
        <v>41989</v>
      </c>
      <c r="AO58" s="353">
        <v>-1.5</v>
      </c>
      <c r="AP58" s="354">
        <v>35076</v>
      </c>
      <c r="AQ58" s="355">
        <v>-8.1999999999999993</v>
      </c>
      <c r="AR58" s="356">
        <v>6.7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287395</v>
      </c>
      <c r="AN59" s="344">
        <v>18321</v>
      </c>
      <c r="AO59" s="345">
        <v>-69</v>
      </c>
      <c r="AP59" s="346">
        <v>67343</v>
      </c>
      <c r="AQ59" s="347">
        <v>0.1</v>
      </c>
      <c r="AR59" s="348">
        <v>-69.099999999999994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200571</v>
      </c>
      <c r="AN60" s="352">
        <v>12786</v>
      </c>
      <c r="AO60" s="353">
        <v>-69.5</v>
      </c>
      <c r="AP60" s="354">
        <v>32865</v>
      </c>
      <c r="AQ60" s="355">
        <v>-6.3</v>
      </c>
      <c r="AR60" s="356">
        <v>-63.2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776991</v>
      </c>
      <c r="AN61" s="359">
        <v>47450</v>
      </c>
      <c r="AO61" s="360">
        <v>25.4</v>
      </c>
      <c r="AP61" s="361">
        <v>72751</v>
      </c>
      <c r="AQ61" s="362">
        <v>-0.1</v>
      </c>
      <c r="AR61" s="348">
        <v>25.5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484202</v>
      </c>
      <c r="AN62" s="352">
        <v>29644</v>
      </c>
      <c r="AO62" s="353">
        <v>17.600000000000001</v>
      </c>
      <c r="AP62" s="354">
        <v>35836</v>
      </c>
      <c r="AQ62" s="355">
        <v>0.3</v>
      </c>
      <c r="AR62" s="356">
        <v>17.3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CIsB6a/HuktvWWI0XXJXYS4xJ8OlemIsjubH7+uQW5mCUmJMsqlei5486hM6a11nGjjMfiJH4Bl6Q+622MwfA==" saltValue="GsVogu/0ZqUDZaNCp2D2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1qoLq80xqN8RlWEbAP8WTBh0EVTBn4HxoVmXIiCPOpBOsPjiUyayplcpMpfTRcGj6THkkHoYQXNjSM5J6pwdg==" saltValue="QRLN5ioeK1hp87MUY9aAC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75" zoomScaleNormal="7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zMJKAQMVFjxPqfg887rjjQRQp3hPsOkCjJpHHdKcbpw7vcl78r0Egkr1kK0R08bAyPkp4GQqfqpgdd+qbWKLQ==" saltValue="ywgR2KE4/tOHiyuLpxf3T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2" t="s">
        <v>3</v>
      </c>
      <c r="D47" s="1212"/>
      <c r="E47" s="1213"/>
      <c r="F47" s="11">
        <v>19.260000000000002</v>
      </c>
      <c r="G47" s="12">
        <v>15.54</v>
      </c>
      <c r="H47" s="12">
        <v>15.1</v>
      </c>
      <c r="I47" s="12">
        <v>11.05</v>
      </c>
      <c r="J47" s="13">
        <v>9.1999999999999993</v>
      </c>
    </row>
    <row r="48" spans="2:10" ht="57.75" customHeight="1" x14ac:dyDescent="0.15">
      <c r="B48" s="14"/>
      <c r="C48" s="1214" t="s">
        <v>4</v>
      </c>
      <c r="D48" s="1214"/>
      <c r="E48" s="1215"/>
      <c r="F48" s="15">
        <v>2.5499999999999998</v>
      </c>
      <c r="G48" s="16">
        <v>4.2</v>
      </c>
      <c r="H48" s="16">
        <v>7.32</v>
      </c>
      <c r="I48" s="16">
        <v>4.62</v>
      </c>
      <c r="J48" s="17">
        <v>4.9800000000000004</v>
      </c>
    </row>
    <row r="49" spans="2:10" ht="57.75" customHeight="1" thickBot="1" x14ac:dyDescent="0.2">
      <c r="B49" s="18"/>
      <c r="C49" s="1216" t="s">
        <v>5</v>
      </c>
      <c r="D49" s="1216"/>
      <c r="E49" s="1217"/>
      <c r="F49" s="19" t="s">
        <v>544</v>
      </c>
      <c r="G49" s="20" t="s">
        <v>545</v>
      </c>
      <c r="H49" s="20">
        <v>3.24</v>
      </c>
      <c r="I49" s="20" t="s">
        <v>546</v>
      </c>
      <c r="J49" s="21" t="s">
        <v>547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YqKQdoqPA0Rs0QBCZOqhE98vFH+u2Rg/zgtfOAXTIjTqupWJTIfOP/Q+QJ5hhI4NjEK0CZuNTkGxi5sQCE9A==" saltValue="9WzH/qZ+gVgW4PL62cuDj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H27031176</dc:creator>
  <cp:lastModifiedBy> </cp:lastModifiedBy>
  <cp:lastPrinted>2019-10-31T06:24:38Z</cp:lastPrinted>
  <dcterms:created xsi:type="dcterms:W3CDTF">2019-10-29T01:30:54Z</dcterms:created>
  <dcterms:modified xsi:type="dcterms:W3CDTF">2019-10-31T06:25:05Z</dcterms:modified>
</cp:coreProperties>
</file>