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<sst xmlns="http://schemas.openxmlformats.org/spreadsheetml/2006/main" count="245" uniqueCount="99">
  <si>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</si>
  <si>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</si>
  <si>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</si>
  <si>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</si>
  <si>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</si>
  <si>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</si>
  <si>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</si>
  <si>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</si>
  <si>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</si>
  <si>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</si>
  <si>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</si>
  <si>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</si>
  <si>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</si>
  <si>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</si>
  <si>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</si>
  <si>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</si>
  <si>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</si>
  <si>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</si>
  <si>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</si>
  <si>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</si>
  <si>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</si>
  <si>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</si>
  <si>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</si>
  <si>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　分</t>
  </si>
  <si>
    <t>決　定　価　格</t>
  </si>
  <si>
    <t>木　造</t>
  </si>
  <si>
    <t>非　木　造</t>
  </si>
  <si>
    <t>木　造</t>
  </si>
  <si>
    <t>市町村名</t>
  </si>
  <si>
    <t>(市町村計）</t>
  </si>
  <si>
    <t>番　号</t>
  </si>
  <si>
    <t>棟　　　数</t>
  </si>
  <si>
    <t>床　面　積</t>
  </si>
  <si>
    <t>区　　　　　　　分</t>
  </si>
  <si>
    <t>合　　　　　　　計</t>
  </si>
  <si>
    <t>棟　数</t>
  </si>
  <si>
    <t>床　面　積</t>
  </si>
  <si>
    <t>決定価格</t>
  </si>
  <si>
    <t>単位当たり</t>
  </si>
  <si>
    <t>（㎡）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</si>
  <si>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</si>
  <si>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</si>
  <si>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</si>
  <si>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</si>
  <si>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</si>
  <si>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</si>
  <si>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</si>
  <si>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総　　　　　　　　数</t>
  </si>
  <si>
    <t>法定免税点未満のもの</t>
  </si>
  <si>
    <t>計</t>
  </si>
  <si>
    <t>総　　　　　　　　数</t>
  </si>
  <si>
    <t>非課税家屋の</t>
  </si>
  <si>
    <t>棟数及び床面積</t>
  </si>
  <si>
    <t>市　　　　　計</t>
  </si>
  <si>
    <t>木　造</t>
  </si>
  <si>
    <t>総　　　　　　　　数</t>
  </si>
  <si>
    <t>法定免税点未満のもの</t>
  </si>
  <si>
    <t>町　　　村　　　計</t>
  </si>
  <si>
    <t>木　造</t>
  </si>
  <si>
    <t>（市    　計）</t>
  </si>
  <si>
    <t>(町 村 計）</t>
  </si>
  <si>
    <t>　１　総括表</t>
  </si>
  <si>
    <t>２　市町村別明細</t>
  </si>
  <si>
    <t>（１）総　数</t>
  </si>
  <si>
    <t>水戸市</t>
  </si>
  <si>
    <t>日立市</t>
  </si>
  <si>
    <t>土浦市</t>
  </si>
  <si>
    <t>古河市</t>
  </si>
  <si>
    <t>守谷市</t>
  </si>
  <si>
    <t>常陸大宮市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</si>
  <si>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</si>
  <si>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</si>
  <si>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</si>
  <si>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</si>
  <si>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</si>
  <si>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</si>
  <si>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</si>
  <si>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</si>
  <si>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</si>
  <si>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単位当たり価格</t>
  </si>
  <si>
    <t>木造</t>
  </si>
  <si>
    <t>非木造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</si>
  <si>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</si>
  <si>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</si>
  <si>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</si>
  <si>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</si>
  <si>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</si>
  <si>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</si>
  <si>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</si>
  <si>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</si>
  <si>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</si>
  <si>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</si>
  <si>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</si>
  <si>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</si>
  <si>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</si>
  <si>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</si>
  <si>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</si>
  <si>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</si>
  <si>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第２表　平成２１年度家屋に関する概要調書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</si>
</sst>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5.5"/>
      <name val="ＭＳ 明朝"/>
      <family val="1"/>
    </font>
    <font>
      <sz val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38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8" fontId="4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8" fontId="4" fillId="2" borderId="10" xfId="0" applyNumberFormat="1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38" fontId="3" fillId="0" borderId="1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38" fontId="3" fillId="0" borderId="22" xfId="16" applyFont="1" applyFill="1" applyBorder="1" applyAlignment="1">
      <alignment horizontal="right" vertical="center"/>
    </xf>
    <xf numFmtId="38" fontId="3" fillId="0" borderId="23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 quotePrefix="1">
      <alignment horizontal="left"/>
    </xf>
    <xf numFmtId="0" fontId="3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3" sqref="A3:C5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5" width="12.59765625" style="1" customWidth="1"/>
    <col min="6" max="6" width="13.09765625" style="1" customWidth="1"/>
    <col min="7" max="7" width="12.8984375" style="1" bestFit="1" customWidth="1"/>
    <col min="8" max="16384" width="9" style="1" customWidth="1"/>
  </cols>
  <sheetData>
    <row r="1" spans="1:7" ht="19.5" customHeight="1">
      <c r="A1" s="59" t="s">
        <v>98</v>
      </c>
      <c r="B1" s="59"/>
      <c r="C1" s="59"/>
      <c r="D1" s="59"/>
      <c r="E1" s="59"/>
      <c r="F1" s="10"/>
      <c r="G1" s="10"/>
    </row>
    <row r="2" spans="1:7" ht="19.5" customHeight="1">
      <c r="A2" s="60" t="s">
        <v>61</v>
      </c>
      <c r="B2" s="60"/>
      <c r="C2" s="60"/>
      <c r="D2" s="10"/>
      <c r="E2" s="10"/>
      <c r="F2" s="10"/>
      <c r="G2" s="10"/>
    </row>
    <row r="3" spans="1:8" ht="19.5" customHeight="1">
      <c r="A3" s="33" t="s">
        <v>33</v>
      </c>
      <c r="B3" s="34"/>
      <c r="C3" s="35"/>
      <c r="D3" s="47" t="s">
        <v>34</v>
      </c>
      <c r="E3" s="48"/>
      <c r="F3" s="48"/>
      <c r="G3" s="49"/>
      <c r="H3" s="8"/>
    </row>
    <row r="4" spans="1:8" ht="19.5" customHeight="1">
      <c r="A4" s="36"/>
      <c r="B4" s="37"/>
      <c r="C4" s="38"/>
      <c r="D4" s="42" t="s">
        <v>35</v>
      </c>
      <c r="E4" s="11" t="s">
        <v>36</v>
      </c>
      <c r="F4" s="11" t="s">
        <v>37</v>
      </c>
      <c r="G4" s="11" t="s">
        <v>38</v>
      </c>
      <c r="H4" s="8"/>
    </row>
    <row r="5" spans="1:8" ht="19.5" customHeight="1">
      <c r="A5" s="39"/>
      <c r="B5" s="40"/>
      <c r="C5" s="41"/>
      <c r="D5" s="43"/>
      <c r="E5" s="12" t="s">
        <v>39</v>
      </c>
      <c r="F5" s="12" t="s">
        <v>40</v>
      </c>
      <c r="G5" s="12" t="s">
        <v>41</v>
      </c>
      <c r="H5" s="8"/>
    </row>
    <row r="6" spans="1:7" ht="19.5" customHeight="1">
      <c r="A6" s="44" t="s">
        <v>42</v>
      </c>
      <c r="B6" s="44" t="s">
        <v>27</v>
      </c>
      <c r="C6" s="11" t="s">
        <v>43</v>
      </c>
      <c r="D6" s="30">
        <f>D7+D8</f>
        <v>1303571</v>
      </c>
      <c r="E6" s="30">
        <f>E7+E8</f>
        <v>119177265</v>
      </c>
      <c r="F6" s="30">
        <f>F7+F8</f>
        <v>2663037041</v>
      </c>
      <c r="G6" s="30">
        <f aca="true" t="shared" si="0" ref="G6:G14">ROUND(F6*1000/E6,0)</f>
        <v>22345</v>
      </c>
    </row>
    <row r="7" spans="1:7" ht="19.5" customHeight="1">
      <c r="A7" s="45"/>
      <c r="B7" s="45"/>
      <c r="C7" s="13" t="s">
        <v>44</v>
      </c>
      <c r="D7" s="31">
        <f aca="true" t="shared" si="1" ref="D7:F8">D18+D29</f>
        <v>118531</v>
      </c>
      <c r="E7" s="31">
        <f t="shared" si="1"/>
        <v>4818137</v>
      </c>
      <c r="F7" s="31">
        <f t="shared" si="1"/>
        <v>5541972</v>
      </c>
      <c r="G7" s="31">
        <f t="shared" si="0"/>
        <v>1150</v>
      </c>
    </row>
    <row r="8" spans="1:7" ht="19.5" customHeight="1">
      <c r="A8" s="45"/>
      <c r="B8" s="46"/>
      <c r="C8" s="12" t="s">
        <v>45</v>
      </c>
      <c r="D8" s="32">
        <f t="shared" si="1"/>
        <v>1185040</v>
      </c>
      <c r="E8" s="32">
        <f t="shared" si="1"/>
        <v>114359128</v>
      </c>
      <c r="F8" s="32">
        <f t="shared" si="1"/>
        <v>2657495069</v>
      </c>
      <c r="G8" s="32">
        <f t="shared" si="0"/>
        <v>23238</v>
      </c>
    </row>
    <row r="9" spans="1:7" ht="19.5" customHeight="1">
      <c r="A9" s="45"/>
      <c r="B9" s="44" t="s">
        <v>46</v>
      </c>
      <c r="C9" s="11" t="s">
        <v>47</v>
      </c>
      <c r="D9" s="31">
        <f>D10+D11</f>
        <v>329426</v>
      </c>
      <c r="E9" s="31">
        <f>E10+E11</f>
        <v>91777337</v>
      </c>
      <c r="F9" s="31">
        <f>F10+F11</f>
        <v>3763628121</v>
      </c>
      <c r="G9" s="31">
        <f t="shared" si="0"/>
        <v>41008</v>
      </c>
    </row>
    <row r="10" spans="1:7" ht="19.5" customHeight="1">
      <c r="A10" s="45"/>
      <c r="B10" s="45"/>
      <c r="C10" s="13" t="s">
        <v>48</v>
      </c>
      <c r="D10" s="31">
        <f aca="true" t="shared" si="2" ref="D10:F11">D21+D32</f>
        <v>8503</v>
      </c>
      <c r="E10" s="31">
        <f t="shared" si="2"/>
        <v>259753</v>
      </c>
      <c r="F10" s="31">
        <f t="shared" si="2"/>
        <v>697001</v>
      </c>
      <c r="G10" s="31">
        <f t="shared" si="0"/>
        <v>2683</v>
      </c>
    </row>
    <row r="11" spans="1:7" ht="19.5" customHeight="1">
      <c r="A11" s="45"/>
      <c r="B11" s="46"/>
      <c r="C11" s="12" t="s">
        <v>45</v>
      </c>
      <c r="D11" s="31">
        <f t="shared" si="2"/>
        <v>320923</v>
      </c>
      <c r="E11" s="31">
        <f t="shared" si="2"/>
        <v>91517584</v>
      </c>
      <c r="F11" s="31">
        <f t="shared" si="2"/>
        <v>3762931120</v>
      </c>
      <c r="G11" s="31">
        <f t="shared" si="0"/>
        <v>41117</v>
      </c>
    </row>
    <row r="12" spans="1:7" ht="19.5" customHeight="1">
      <c r="A12" s="45"/>
      <c r="B12" s="44" t="s">
        <v>49</v>
      </c>
      <c r="C12" s="11" t="s">
        <v>50</v>
      </c>
      <c r="D12" s="30">
        <f>D13+D14</f>
        <v>1632997</v>
      </c>
      <c r="E12" s="30">
        <f>E13+E14</f>
        <v>210954602</v>
      </c>
      <c r="F12" s="30">
        <f>F13+F14</f>
        <v>6426665162</v>
      </c>
      <c r="G12" s="30">
        <f t="shared" si="0"/>
        <v>30465</v>
      </c>
    </row>
    <row r="13" spans="1:7" ht="19.5" customHeight="1">
      <c r="A13" s="45"/>
      <c r="B13" s="45"/>
      <c r="C13" s="13" t="s">
        <v>48</v>
      </c>
      <c r="D13" s="31">
        <f aca="true" t="shared" si="3" ref="D13:F14">D24+D35</f>
        <v>127034</v>
      </c>
      <c r="E13" s="31">
        <f>E24+E35</f>
        <v>5077890</v>
      </c>
      <c r="F13" s="31">
        <f t="shared" si="3"/>
        <v>6238973</v>
      </c>
      <c r="G13" s="31">
        <f t="shared" si="0"/>
        <v>1229</v>
      </c>
    </row>
    <row r="14" spans="1:7" ht="19.5" customHeight="1">
      <c r="A14" s="45"/>
      <c r="B14" s="45"/>
      <c r="C14" s="12" t="s">
        <v>45</v>
      </c>
      <c r="D14" s="32">
        <f t="shared" si="3"/>
        <v>1505963</v>
      </c>
      <c r="E14" s="32">
        <f t="shared" si="3"/>
        <v>205876712</v>
      </c>
      <c r="F14" s="32">
        <f t="shared" si="3"/>
        <v>6420426189</v>
      </c>
      <c r="G14" s="32">
        <f t="shared" si="0"/>
        <v>31186</v>
      </c>
    </row>
    <row r="15" spans="1:7" ht="19.5" customHeight="1">
      <c r="A15" s="45"/>
      <c r="B15" s="50" t="s">
        <v>51</v>
      </c>
      <c r="C15" s="51"/>
      <c r="D15" s="54">
        <f>D26+D37</f>
        <v>20633</v>
      </c>
      <c r="E15" s="54">
        <f>E26+E37</f>
        <v>6826294</v>
      </c>
      <c r="F15" s="56"/>
      <c r="G15" s="56"/>
    </row>
    <row r="16" spans="1:7" ht="19.5" customHeight="1">
      <c r="A16" s="46"/>
      <c r="B16" s="52" t="s">
        <v>52</v>
      </c>
      <c r="C16" s="53"/>
      <c r="D16" s="55"/>
      <c r="E16" s="55"/>
      <c r="F16" s="57"/>
      <c r="G16" s="57"/>
    </row>
    <row r="17" spans="1:7" ht="19.5" customHeight="1">
      <c r="A17" s="44" t="s">
        <v>53</v>
      </c>
      <c r="B17" s="44" t="s">
        <v>54</v>
      </c>
      <c r="C17" s="11" t="s">
        <v>55</v>
      </c>
      <c r="D17" s="31">
        <f>D18+D19</f>
        <v>1152873</v>
      </c>
      <c r="E17" s="31">
        <f>E18+E19</f>
        <v>105916541</v>
      </c>
      <c r="F17" s="31">
        <f>F18+F19</f>
        <v>2389683617</v>
      </c>
      <c r="G17" s="31">
        <f aca="true" t="shared" si="4" ref="G17:G25">ROUND(F17*1000/E17,0)</f>
        <v>22562</v>
      </c>
    </row>
    <row r="18" spans="1:7" ht="19.5" customHeight="1">
      <c r="A18" s="45"/>
      <c r="B18" s="45"/>
      <c r="C18" s="13" t="s">
        <v>56</v>
      </c>
      <c r="D18" s="31">
        <f>'市町村明細（免点未満）'!C39</f>
        <v>102915</v>
      </c>
      <c r="E18" s="31">
        <f>'市町村明細（免点未満）'!E39</f>
        <v>4159325</v>
      </c>
      <c r="F18" s="31">
        <f>'市町村明細（免点未満）'!G39</f>
        <v>4863974</v>
      </c>
      <c r="G18" s="31">
        <f t="shared" si="4"/>
        <v>1169</v>
      </c>
    </row>
    <row r="19" spans="1:7" ht="19.5" customHeight="1">
      <c r="A19" s="45"/>
      <c r="B19" s="46"/>
      <c r="C19" s="12" t="s">
        <v>45</v>
      </c>
      <c r="D19" s="32">
        <f>'市町村明細（免点以上）'!C39</f>
        <v>1049958</v>
      </c>
      <c r="E19" s="32">
        <f>'市町村明細（免点以上）'!E39</f>
        <v>101757216</v>
      </c>
      <c r="F19" s="32">
        <f>'市町村明細（免点以上）'!G39</f>
        <v>2384819643</v>
      </c>
      <c r="G19" s="32">
        <f t="shared" si="4"/>
        <v>23436</v>
      </c>
    </row>
    <row r="20" spans="1:7" ht="19.5" customHeight="1">
      <c r="A20" s="45"/>
      <c r="B20" s="44" t="s">
        <v>46</v>
      </c>
      <c r="C20" s="11" t="s">
        <v>47</v>
      </c>
      <c r="D20" s="31">
        <f>D21+D22</f>
        <v>295972</v>
      </c>
      <c r="E20" s="31">
        <f>E21+E22</f>
        <v>82896331</v>
      </c>
      <c r="F20" s="31">
        <f>F21+F22</f>
        <v>3315264155</v>
      </c>
      <c r="G20" s="31">
        <f t="shared" si="4"/>
        <v>39993</v>
      </c>
    </row>
    <row r="21" spans="1:7" ht="19.5" customHeight="1">
      <c r="A21" s="45"/>
      <c r="B21" s="45"/>
      <c r="C21" s="13" t="s">
        <v>48</v>
      </c>
      <c r="D21" s="31">
        <f>'市町村明細（免点未満）'!D39</f>
        <v>7524</v>
      </c>
      <c r="E21" s="31">
        <f>'市町村明細（免点未満）'!F39</f>
        <v>226968</v>
      </c>
      <c r="F21" s="31">
        <f>'市町村明細（免点未満）'!H39</f>
        <v>611862</v>
      </c>
      <c r="G21" s="31">
        <f t="shared" si="4"/>
        <v>2696</v>
      </c>
    </row>
    <row r="22" spans="1:7" ht="19.5" customHeight="1">
      <c r="A22" s="45"/>
      <c r="B22" s="46"/>
      <c r="C22" s="12" t="s">
        <v>45</v>
      </c>
      <c r="D22" s="31">
        <f>'市町村明細（免点以上）'!D39</f>
        <v>288448</v>
      </c>
      <c r="E22" s="31">
        <f>'市町村明細（免点以上）'!F39</f>
        <v>82669363</v>
      </c>
      <c r="F22" s="31">
        <f>'市町村明細（免点以上）'!H39</f>
        <v>3314652293</v>
      </c>
      <c r="G22" s="31">
        <f t="shared" si="4"/>
        <v>40095</v>
      </c>
    </row>
    <row r="23" spans="1:7" ht="19.5" customHeight="1">
      <c r="A23" s="45"/>
      <c r="B23" s="44" t="s">
        <v>49</v>
      </c>
      <c r="C23" s="11" t="s">
        <v>50</v>
      </c>
      <c r="D23" s="30">
        <f aca="true" t="shared" si="5" ref="D23:F25">D17+D20</f>
        <v>1448845</v>
      </c>
      <c r="E23" s="30">
        <f t="shared" si="5"/>
        <v>188812872</v>
      </c>
      <c r="F23" s="30">
        <f t="shared" si="5"/>
        <v>5704947772</v>
      </c>
      <c r="G23" s="30">
        <f t="shared" si="4"/>
        <v>30215</v>
      </c>
    </row>
    <row r="24" spans="1:7" ht="19.5" customHeight="1">
      <c r="A24" s="45"/>
      <c r="B24" s="45"/>
      <c r="C24" s="13" t="s">
        <v>48</v>
      </c>
      <c r="D24" s="31">
        <f t="shared" si="5"/>
        <v>110439</v>
      </c>
      <c r="E24" s="31">
        <f t="shared" si="5"/>
        <v>4386293</v>
      </c>
      <c r="F24" s="31">
        <f t="shared" si="5"/>
        <v>5475836</v>
      </c>
      <c r="G24" s="31">
        <f t="shared" si="4"/>
        <v>1248</v>
      </c>
    </row>
    <row r="25" spans="1:7" ht="19.5" customHeight="1">
      <c r="A25" s="45"/>
      <c r="B25" s="45"/>
      <c r="C25" s="12" t="s">
        <v>45</v>
      </c>
      <c r="D25" s="32">
        <f t="shared" si="5"/>
        <v>1338406</v>
      </c>
      <c r="E25" s="32">
        <f t="shared" si="5"/>
        <v>184426579</v>
      </c>
      <c r="F25" s="32">
        <f t="shared" si="5"/>
        <v>5699471936</v>
      </c>
      <c r="G25" s="32">
        <f t="shared" si="4"/>
        <v>30904</v>
      </c>
    </row>
    <row r="26" spans="1:10" ht="19.5" customHeight="1">
      <c r="A26" s="45"/>
      <c r="B26" s="50" t="s">
        <v>51</v>
      </c>
      <c r="C26" s="51"/>
      <c r="D26" s="58">
        <v>18776</v>
      </c>
      <c r="E26" s="58">
        <v>6090669</v>
      </c>
      <c r="F26" s="56"/>
      <c r="G26" s="56"/>
      <c r="I26" s="21"/>
      <c r="J26" s="21"/>
    </row>
    <row r="27" spans="1:10" ht="19.5" customHeight="1">
      <c r="A27" s="46"/>
      <c r="B27" s="52" t="s">
        <v>52</v>
      </c>
      <c r="C27" s="53"/>
      <c r="D27" s="55"/>
      <c r="E27" s="55"/>
      <c r="F27" s="57"/>
      <c r="G27" s="57"/>
      <c r="I27" s="21"/>
      <c r="J27" s="21"/>
    </row>
    <row r="28" spans="1:10" ht="19.5" customHeight="1">
      <c r="A28" s="44" t="s">
        <v>57</v>
      </c>
      <c r="B28" s="44" t="s">
        <v>58</v>
      </c>
      <c r="C28" s="11" t="s">
        <v>47</v>
      </c>
      <c r="D28" s="31">
        <f>D29+D30</f>
        <v>150698</v>
      </c>
      <c r="E28" s="31">
        <f>E29+E30</f>
        <v>13260724</v>
      </c>
      <c r="F28" s="31">
        <f>F29+F30</f>
        <v>273353424</v>
      </c>
      <c r="G28" s="31">
        <f aca="true" t="shared" si="6" ref="G28:G36">ROUND(F28*1000/E28,0)</f>
        <v>20614</v>
      </c>
      <c r="I28" s="21"/>
      <c r="J28" s="21"/>
    </row>
    <row r="29" spans="1:7" ht="19.5" customHeight="1">
      <c r="A29" s="45"/>
      <c r="B29" s="45"/>
      <c r="C29" s="13" t="s">
        <v>56</v>
      </c>
      <c r="D29" s="31">
        <f>'市町村明細（免点未満）'!C52</f>
        <v>15616</v>
      </c>
      <c r="E29" s="31">
        <f>'市町村明細（免点未満）'!E52</f>
        <v>658812</v>
      </c>
      <c r="F29" s="31">
        <f>'市町村明細（免点未満）'!G52</f>
        <v>677998</v>
      </c>
      <c r="G29" s="31">
        <f t="shared" si="6"/>
        <v>1029</v>
      </c>
    </row>
    <row r="30" spans="1:7" ht="19.5" customHeight="1">
      <c r="A30" s="45"/>
      <c r="B30" s="46"/>
      <c r="C30" s="12" t="s">
        <v>45</v>
      </c>
      <c r="D30" s="31">
        <f>'市町村明細（免点以上）'!C52</f>
        <v>135082</v>
      </c>
      <c r="E30" s="31">
        <f>'市町村明細（免点以上）'!E52</f>
        <v>12601912</v>
      </c>
      <c r="F30" s="31">
        <f>'市町村明細（免点以上）'!G52</f>
        <v>272675426</v>
      </c>
      <c r="G30" s="31">
        <f t="shared" si="6"/>
        <v>21638</v>
      </c>
    </row>
    <row r="31" spans="1:7" ht="19.5" customHeight="1">
      <c r="A31" s="45"/>
      <c r="B31" s="44" t="s">
        <v>46</v>
      </c>
      <c r="C31" s="11" t="s">
        <v>47</v>
      </c>
      <c r="D31" s="30">
        <f>D32+D33</f>
        <v>33454</v>
      </c>
      <c r="E31" s="30">
        <f>E32+E33</f>
        <v>8881006</v>
      </c>
      <c r="F31" s="30">
        <f>F32+F33</f>
        <v>448363966</v>
      </c>
      <c r="G31" s="30">
        <f t="shared" si="6"/>
        <v>50486</v>
      </c>
    </row>
    <row r="32" spans="1:7" ht="19.5" customHeight="1">
      <c r="A32" s="45"/>
      <c r="B32" s="45"/>
      <c r="C32" s="13" t="s">
        <v>48</v>
      </c>
      <c r="D32" s="31">
        <f>'市町村明細（免点未満）'!D52</f>
        <v>979</v>
      </c>
      <c r="E32" s="31">
        <f>'市町村明細（免点未満）'!F52</f>
        <v>32785</v>
      </c>
      <c r="F32" s="31">
        <f>'市町村明細（免点未満）'!H52</f>
        <v>85139</v>
      </c>
      <c r="G32" s="31">
        <f t="shared" si="6"/>
        <v>2597</v>
      </c>
    </row>
    <row r="33" spans="1:7" ht="19.5" customHeight="1">
      <c r="A33" s="45"/>
      <c r="B33" s="46"/>
      <c r="C33" s="12" t="s">
        <v>45</v>
      </c>
      <c r="D33" s="32">
        <f>'市町村明細（免点以上）'!D52</f>
        <v>32475</v>
      </c>
      <c r="E33" s="32">
        <f>'市町村明細（免点以上）'!F52</f>
        <v>8848221</v>
      </c>
      <c r="F33" s="32">
        <f>'市町村明細（免点以上）'!H52</f>
        <v>448278827</v>
      </c>
      <c r="G33" s="32">
        <f t="shared" si="6"/>
        <v>50663</v>
      </c>
    </row>
    <row r="34" spans="1:7" ht="19.5" customHeight="1">
      <c r="A34" s="45"/>
      <c r="B34" s="44" t="s">
        <v>49</v>
      </c>
      <c r="C34" s="11" t="s">
        <v>50</v>
      </c>
      <c r="D34" s="31">
        <f aca="true" t="shared" si="7" ref="D34:F36">D28+D31</f>
        <v>184152</v>
      </c>
      <c r="E34" s="31">
        <f t="shared" si="7"/>
        <v>22141730</v>
      </c>
      <c r="F34" s="31">
        <f t="shared" si="7"/>
        <v>721717390</v>
      </c>
      <c r="G34" s="31">
        <f t="shared" si="6"/>
        <v>32595</v>
      </c>
    </row>
    <row r="35" spans="1:7" ht="19.5" customHeight="1">
      <c r="A35" s="45"/>
      <c r="B35" s="45"/>
      <c r="C35" s="13" t="s">
        <v>48</v>
      </c>
      <c r="D35" s="31">
        <f t="shared" si="7"/>
        <v>16595</v>
      </c>
      <c r="E35" s="31">
        <f t="shared" si="7"/>
        <v>691597</v>
      </c>
      <c r="F35" s="31">
        <f t="shared" si="7"/>
        <v>763137</v>
      </c>
      <c r="G35" s="31">
        <f t="shared" si="6"/>
        <v>1103</v>
      </c>
    </row>
    <row r="36" spans="1:7" ht="19.5" customHeight="1">
      <c r="A36" s="45"/>
      <c r="B36" s="45"/>
      <c r="C36" s="12" t="s">
        <v>45</v>
      </c>
      <c r="D36" s="32">
        <f t="shared" si="7"/>
        <v>167557</v>
      </c>
      <c r="E36" s="32">
        <f t="shared" si="7"/>
        <v>21450133</v>
      </c>
      <c r="F36" s="32">
        <f t="shared" si="7"/>
        <v>720954253</v>
      </c>
      <c r="G36" s="32">
        <f t="shared" si="6"/>
        <v>33611</v>
      </c>
    </row>
    <row r="37" spans="1:7" ht="19.5" customHeight="1">
      <c r="A37" s="45"/>
      <c r="B37" s="50" t="s">
        <v>51</v>
      </c>
      <c r="C37" s="51"/>
      <c r="D37" s="58">
        <v>1857</v>
      </c>
      <c r="E37" s="58">
        <v>735625</v>
      </c>
      <c r="F37" s="56"/>
      <c r="G37" s="56"/>
    </row>
    <row r="38" spans="1:7" ht="19.5" customHeight="1">
      <c r="A38" s="46"/>
      <c r="B38" s="52" t="s">
        <v>52</v>
      </c>
      <c r="C38" s="53"/>
      <c r="D38" s="55"/>
      <c r="E38" s="55"/>
      <c r="F38" s="57"/>
      <c r="G38" s="57"/>
    </row>
    <row r="39" spans="1:7" ht="15.75" customHeight="1">
      <c r="A39" s="10"/>
      <c r="B39" s="10"/>
      <c r="C39" s="10"/>
      <c r="D39" s="10"/>
      <c r="E39" s="10"/>
      <c r="F39" s="10"/>
      <c r="G39" s="1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35"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  <mergeCell ref="E26:E27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G15:G16"/>
    <mergeCell ref="F37:F38"/>
    <mergeCell ref="G37:G38"/>
    <mergeCell ref="F26:F27"/>
    <mergeCell ref="G26:G27"/>
    <mergeCell ref="A3:C5"/>
    <mergeCell ref="D4:D5"/>
    <mergeCell ref="A6:A16"/>
    <mergeCell ref="B6:B8"/>
    <mergeCell ref="B9:B11"/>
    <mergeCell ref="B12:B14"/>
    <mergeCell ref="D3:G3"/>
    <mergeCell ref="B15:C15"/>
    <mergeCell ref="B16:C16"/>
    <mergeCell ref="D15:D16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63</v>
      </c>
    </row>
    <row r="3" spans="1:8" ht="14.25">
      <c r="A3" s="44" t="s">
        <v>30</v>
      </c>
      <c r="B3" s="2" t="s">
        <v>23</v>
      </c>
      <c r="C3" s="62" t="s">
        <v>31</v>
      </c>
      <c r="D3" s="62"/>
      <c r="E3" s="62" t="s">
        <v>32</v>
      </c>
      <c r="F3" s="62"/>
      <c r="G3" s="62" t="s">
        <v>24</v>
      </c>
      <c r="H3" s="62"/>
    </row>
    <row r="4" spans="1:8" ht="14.25">
      <c r="A4" s="45"/>
      <c r="B4" s="3"/>
      <c r="C4" s="4"/>
      <c r="D4" s="4"/>
      <c r="E4" s="4"/>
      <c r="F4" s="4"/>
      <c r="G4" s="4"/>
      <c r="H4" s="4"/>
    </row>
    <row r="5" spans="1:8" ht="14.25">
      <c r="A5" s="45"/>
      <c r="B5" s="3"/>
      <c r="C5" s="5" t="s">
        <v>25</v>
      </c>
      <c r="D5" s="5" t="s">
        <v>26</v>
      </c>
      <c r="E5" s="5" t="s">
        <v>27</v>
      </c>
      <c r="F5" s="5" t="s">
        <v>26</v>
      </c>
      <c r="G5" s="5" t="s">
        <v>27</v>
      </c>
      <c r="H5" s="5" t="s">
        <v>26</v>
      </c>
    </row>
    <row r="6" spans="1:8" ht="14.25">
      <c r="A6" s="46"/>
      <c r="B6" s="6" t="s">
        <v>28</v>
      </c>
      <c r="C6" s="7"/>
      <c r="D6" s="7"/>
      <c r="E6" s="7"/>
      <c r="F6" s="7"/>
      <c r="G6" s="7"/>
      <c r="H6" s="7"/>
    </row>
    <row r="7" spans="1:8" ht="12" customHeight="1">
      <c r="A7" s="14">
        <v>1</v>
      </c>
      <c r="B7" s="15" t="s">
        <v>64</v>
      </c>
      <c r="C7" s="16">
        <f>'市町村明細（免点未満）'!C7+'市町村明細（免点以上）'!C7</f>
        <v>89643</v>
      </c>
      <c r="D7" s="16">
        <f>'市町村明細（免点未満）'!D7+'市町村明細（免点以上）'!D7</f>
        <v>26885</v>
      </c>
      <c r="E7" s="16">
        <f>'市町村明細（免点未満）'!E7+'市町村明細（免点以上）'!E7</f>
        <v>8354224</v>
      </c>
      <c r="F7" s="16">
        <f>'市町村明細（免点未満）'!F7+'市町村明細（免点以上）'!F7</f>
        <v>7949433</v>
      </c>
      <c r="G7" s="16">
        <f>'市町村明細（免点未満）'!G7+'市町村明細（免点以上）'!G7</f>
        <v>202943520</v>
      </c>
      <c r="H7" s="16">
        <f>'市町村明細（免点未満）'!H7+'市町村明細（免点以上）'!H7</f>
        <v>404328387</v>
      </c>
    </row>
    <row r="8" spans="1:8" ht="12" customHeight="1">
      <c r="A8" s="17">
        <v>2</v>
      </c>
      <c r="B8" s="18" t="s">
        <v>65</v>
      </c>
      <c r="C8" s="19">
        <f>'市町村明細（免点未満）'!C8+'市町村明細（免点以上）'!C8</f>
        <v>64389</v>
      </c>
      <c r="D8" s="19">
        <f>'市町村明細（免点未満）'!D8+'市町村明細（免点以上）'!D8</f>
        <v>23222</v>
      </c>
      <c r="E8" s="19">
        <f>'市町村明細（免点未満）'!E8+'市町村明細（免点以上）'!E8</f>
        <v>6340507</v>
      </c>
      <c r="F8" s="19">
        <f>'市町村明細（免点未満）'!F8+'市町村明細（免点以上）'!F8</f>
        <v>6426183</v>
      </c>
      <c r="G8" s="19">
        <f>'市町村明細（免点未満）'!G8+'市町村明細（免点以上）'!G8</f>
        <v>145570993</v>
      </c>
      <c r="H8" s="19">
        <f>'市町村明細（免点未満）'!H8+'市町村明細（免点以上）'!H8</f>
        <v>232961818</v>
      </c>
    </row>
    <row r="9" spans="1:8" ht="12" customHeight="1">
      <c r="A9" s="17">
        <v>3</v>
      </c>
      <c r="B9" s="18" t="s">
        <v>66</v>
      </c>
      <c r="C9" s="19">
        <f>'市町村明細（免点未満）'!C9+'市町村明細（免点以上）'!C9</f>
        <v>48213</v>
      </c>
      <c r="D9" s="19">
        <f>'市町村明細（免点未満）'!D9+'市町村明細（免点以上）'!D9</f>
        <v>13422</v>
      </c>
      <c r="E9" s="19">
        <f>'市町村明細（免点未満）'!E9+'市町村明細（免点以上）'!E9</f>
        <v>4739834</v>
      </c>
      <c r="F9" s="19">
        <f>'市町村明細（免点未満）'!F9+'市町村明細（免点以上）'!F9</f>
        <v>4846898</v>
      </c>
      <c r="G9" s="19">
        <f>'市町村明細（免点未満）'!G9+'市町村明細（免点以上）'!G9</f>
        <v>116266872</v>
      </c>
      <c r="H9" s="19">
        <f>'市町村明細（免点未満）'!H9+'市町村明細（免点以上）'!H9</f>
        <v>213979069</v>
      </c>
    </row>
    <row r="10" spans="1:8" ht="12" customHeight="1">
      <c r="A10" s="17">
        <v>4</v>
      </c>
      <c r="B10" s="18" t="s">
        <v>67</v>
      </c>
      <c r="C10" s="19">
        <f>'市町村明細（免点未満）'!C10+'市町村明細（免点以上）'!C10</f>
        <v>56065</v>
      </c>
      <c r="D10" s="19">
        <f>'市町村明細（免点未満）'!D10+'市町村明細（免点以上）'!D10</f>
        <v>14318</v>
      </c>
      <c r="E10" s="19">
        <f>'市町村明細（免点未満）'!E10+'市町村明細（免点以上）'!E10</f>
        <v>5385876</v>
      </c>
      <c r="F10" s="19">
        <f>'市町村明細（免点未満）'!F10+'市町村明細（免点以上）'!F10</f>
        <v>4430709</v>
      </c>
      <c r="G10" s="19">
        <f>'市町村明細（免点未満）'!G10+'市町村明細（免点以上）'!G10</f>
        <v>113324149</v>
      </c>
      <c r="H10" s="19">
        <f>'市町村明細（免点未満）'!H10+'市町村明細（免点以上）'!H10</f>
        <v>152644958</v>
      </c>
    </row>
    <row r="11" spans="1:8" ht="12" customHeight="1">
      <c r="A11" s="17">
        <v>5</v>
      </c>
      <c r="B11" s="18" t="s">
        <v>1</v>
      </c>
      <c r="C11" s="19">
        <f>'市町村明細（免点未満）'!C11+'市町村明細（免点以上）'!C11</f>
        <v>42562</v>
      </c>
      <c r="D11" s="19">
        <f>'市町村明細（免点未満）'!D11+'市町村明細（免点以上）'!D11</f>
        <v>9146</v>
      </c>
      <c r="E11" s="19">
        <f>'市町村明細（免点未満）'!E11+'市町村明細（免点以上）'!E11</f>
        <v>3569271</v>
      </c>
      <c r="F11" s="19">
        <f>'市町村明細（免点未満）'!F11+'市町村明細（免点以上）'!F11</f>
        <v>2272008</v>
      </c>
      <c r="G11" s="19">
        <f>'市町村明細（免点未満）'!G11+'市町村明細（免点以上）'!G11</f>
        <v>74344267</v>
      </c>
      <c r="H11" s="19">
        <f>'市町村明細（免点未満）'!H11+'市町村明細（免点以上）'!H11</f>
        <v>80367930</v>
      </c>
    </row>
    <row r="12" spans="1:8" ht="12" customHeight="1">
      <c r="A12" s="17">
        <v>6</v>
      </c>
      <c r="B12" s="18" t="s">
        <v>2</v>
      </c>
      <c r="C12" s="19">
        <f>'市町村明細（免点未満）'!C12+'市町村明細（免点以上）'!C12</f>
        <v>20463</v>
      </c>
      <c r="D12" s="19">
        <f>'市町村明細（免点未満）'!D12+'市町村明細（免点以上）'!D12</f>
        <v>5492</v>
      </c>
      <c r="E12" s="19">
        <f>'市町村明細（免点未満）'!E12+'市町村明細（免点以上）'!E12</f>
        <v>2181732</v>
      </c>
      <c r="F12" s="19">
        <f>'市町村明細（免点未満）'!F12+'市町村明細（免点以上）'!F12</f>
        <v>1593821</v>
      </c>
      <c r="G12" s="19">
        <f>'市町村明細（免点未満）'!G12+'市町村明細（免点以上）'!G12</f>
        <v>46513824</v>
      </c>
      <c r="H12" s="19">
        <f>'市町村明細（免点未満）'!H12+'市町村明細（免点以上）'!H12</f>
        <v>53668927</v>
      </c>
    </row>
    <row r="13" spans="1:8" ht="12" customHeight="1">
      <c r="A13" s="17">
        <v>7</v>
      </c>
      <c r="B13" s="18" t="s">
        <v>84</v>
      </c>
      <c r="C13" s="19">
        <f>'市町村明細（免点未満）'!C13+'市町村明細（免点以上）'!C13</f>
        <v>26227</v>
      </c>
      <c r="D13" s="19">
        <f>'市町村明細（免点未満）'!D13+'市町村明細（免点以上）'!D13</f>
        <v>8638</v>
      </c>
      <c r="E13" s="19">
        <f>'市町村明細（免点未満）'!E13+'市町村明細（免点以上）'!E13</f>
        <v>2676056</v>
      </c>
      <c r="F13" s="19">
        <f>'市町村明細（免点未満）'!F13+'市町村明細（免点以上）'!F13</f>
        <v>1974247</v>
      </c>
      <c r="G13" s="19">
        <f>'市町村明細（免点未満）'!G13+'市町村明細（免点以上）'!G13</f>
        <v>69780242</v>
      </c>
      <c r="H13" s="19">
        <f>'市町村明細（免点未満）'!H13+'市町村明細（免点以上）'!H13</f>
        <v>75515970</v>
      </c>
    </row>
    <row r="14" spans="1:8" ht="12" customHeight="1">
      <c r="A14" s="17">
        <v>8</v>
      </c>
      <c r="B14" s="18" t="s">
        <v>3</v>
      </c>
      <c r="C14" s="19">
        <f>'市町村明細（免点未満）'!C14+'市町村明細（免点以上）'!C14</f>
        <v>27097</v>
      </c>
      <c r="D14" s="19">
        <f>'市町村明細（免点未満）'!D14+'市町村明細（免点以上）'!D14</f>
        <v>8657</v>
      </c>
      <c r="E14" s="19">
        <f>'市町村明細（免点未満）'!E14+'市町村明細（免点以上）'!E14</f>
        <v>2299359</v>
      </c>
      <c r="F14" s="19">
        <f>'市町村明細（免点未満）'!F14+'市町村明細（免点以上）'!F14</f>
        <v>1705057</v>
      </c>
      <c r="G14" s="19">
        <f>'市町村明細（免点未満）'!G14+'市町村明細（免点以上）'!G14</f>
        <v>47277370</v>
      </c>
      <c r="H14" s="19">
        <f>'市町村明細（免点未満）'!H14+'市町村明細（免点以上）'!H14</f>
        <v>47087821</v>
      </c>
    </row>
    <row r="15" spans="1:8" ht="12" customHeight="1">
      <c r="A15" s="17">
        <v>9</v>
      </c>
      <c r="B15" s="18" t="s">
        <v>85</v>
      </c>
      <c r="C15" s="19">
        <f>'市町村明細（免点未満）'!C15+'市町村明細（免点以上）'!C15</f>
        <v>31909</v>
      </c>
      <c r="D15" s="19">
        <f>'市町村明細（免点未満）'!D15+'市町村明細（免点以上）'!D15</f>
        <v>8840</v>
      </c>
      <c r="E15" s="19">
        <f>'市町村明細（免点未満）'!E15+'市町村明細（免点以上）'!E15</f>
        <v>3142625</v>
      </c>
      <c r="F15" s="19">
        <f>'市町村明細（免点未満）'!F15+'市町村明細（免点以上）'!F15</f>
        <v>2722600</v>
      </c>
      <c r="G15" s="19">
        <f>'市町村明細（免点未満）'!G15+'市町村明細（免点以上）'!G15</f>
        <v>68888129</v>
      </c>
      <c r="H15" s="19">
        <f>'市町村明細（免点未満）'!H15+'市町村明細（免点以上）'!H15</f>
        <v>89250364</v>
      </c>
    </row>
    <row r="16" spans="1:8" ht="12" customHeight="1">
      <c r="A16" s="17">
        <v>10</v>
      </c>
      <c r="B16" s="18" t="s">
        <v>4</v>
      </c>
      <c r="C16" s="19">
        <f>'市町村明細（免点未満）'!C16+'市町村明細（免点以上）'!C16</f>
        <v>37502</v>
      </c>
      <c r="D16" s="19">
        <f>'市町村明細（免点未満）'!D16+'市町村明細（免点以上）'!D16</f>
        <v>6313</v>
      </c>
      <c r="E16" s="19">
        <f>'市町村明細（免点未満）'!E16+'市町村明細（免点以上）'!E16</f>
        <v>3245244</v>
      </c>
      <c r="F16" s="19">
        <f>'市町村明細（免点未満）'!F16+'市町村明細（免点以上）'!F16</f>
        <v>894862</v>
      </c>
      <c r="G16" s="19">
        <f>'市町村明細（免点未満）'!G16+'市町村明細（免点以上）'!G16</f>
        <v>56391969</v>
      </c>
      <c r="H16" s="19">
        <f>'市町村明細（免点未満）'!H16+'市町村明細（免点以上）'!H16</f>
        <v>28433585</v>
      </c>
    </row>
    <row r="17" spans="1:8" ht="12" customHeight="1">
      <c r="A17" s="17">
        <v>11</v>
      </c>
      <c r="B17" s="18" t="s">
        <v>5</v>
      </c>
      <c r="C17" s="19">
        <f>'市町村明細（免点未満）'!C17+'市町村明細（免点以上）'!C17</f>
        <v>12633</v>
      </c>
      <c r="D17" s="19">
        <f>'市町村明細（免点未満）'!D17+'市町村明細（免点以上）'!D17</f>
        <v>3390</v>
      </c>
      <c r="E17" s="19">
        <f>'市町村明細（免点未満）'!E17+'市町村明細（免点以上）'!E17</f>
        <v>1199332</v>
      </c>
      <c r="F17" s="19">
        <f>'市町村明細（免点未満）'!F17+'市町村明細（免点以上）'!F17</f>
        <v>907930</v>
      </c>
      <c r="G17" s="19">
        <f>'市町村明細（免点未満）'!G17+'市町村明細（免点以上）'!G17</f>
        <v>24096398</v>
      </c>
      <c r="H17" s="19">
        <f>'市町村明細（免点未満）'!H17+'市町村明細（免点以上）'!H17</f>
        <v>34686617</v>
      </c>
    </row>
    <row r="18" spans="1:8" ht="12" customHeight="1">
      <c r="A18" s="17">
        <v>12</v>
      </c>
      <c r="B18" s="18" t="s">
        <v>6</v>
      </c>
      <c r="C18" s="19">
        <f>'市町村明細（免点未満）'!C18+'市町村明細（免点以上）'!C18</f>
        <v>21886</v>
      </c>
      <c r="D18" s="19">
        <f>'市町村明細（免点未満）'!D18+'市町村明細（免点以上）'!D18</f>
        <v>4102</v>
      </c>
      <c r="E18" s="19">
        <f>'市町村明細（免点未満）'!E18+'市町村明細（免点以上）'!E18</f>
        <v>2124384</v>
      </c>
      <c r="F18" s="19">
        <f>'市町村明細（免点未満）'!F18+'市町村明細（免点以上）'!F18</f>
        <v>1284561</v>
      </c>
      <c r="G18" s="19">
        <f>'市町村明細（免点未満）'!G18+'市町村明細（免点以上）'!G18</f>
        <v>42969459</v>
      </c>
      <c r="H18" s="19">
        <f>'市町村明細（免点未満）'!H18+'市町村明細（免点以上）'!H18</f>
        <v>48687121</v>
      </c>
    </row>
    <row r="19" spans="1:8" ht="12" customHeight="1">
      <c r="A19" s="17">
        <v>13</v>
      </c>
      <c r="B19" s="18" t="s">
        <v>7</v>
      </c>
      <c r="C19" s="19">
        <f>'市町村明細（免点未満）'!C19+'市町村明細（免点以上）'!C19</f>
        <v>48382</v>
      </c>
      <c r="D19" s="19">
        <f>'市町村明細（免点未満）'!D19+'市町村明細（免点以上）'!D19</f>
        <v>8993</v>
      </c>
      <c r="E19" s="19">
        <f>'市町村明細（免点未満）'!E19+'市町村明細（免点以上）'!E19</f>
        <v>3765979</v>
      </c>
      <c r="F19" s="19">
        <f>'市町村明細（免点未満）'!F19+'市町村明細（免点以上）'!F19</f>
        <v>2034394</v>
      </c>
      <c r="G19" s="19">
        <f>'市町村明細（免点未満）'!G19+'市町村明細（免点以上）'!G19</f>
        <v>88516338</v>
      </c>
      <c r="H19" s="19">
        <f>'市町村明細（免点未満）'!H19+'市町村明細（免点以上）'!H19</f>
        <v>77611504</v>
      </c>
    </row>
    <row r="20" spans="1:8" ht="12" customHeight="1">
      <c r="A20" s="17">
        <v>14</v>
      </c>
      <c r="B20" s="18" t="s">
        <v>8</v>
      </c>
      <c r="C20" s="19">
        <f>'市町村明細（免点未満）'!C20+'市町村明細（免点以上）'!C20</f>
        <v>32733</v>
      </c>
      <c r="D20" s="19">
        <f>'市町村明細（免点未満）'!D20+'市町村明細（免点以上）'!D20</f>
        <v>8366</v>
      </c>
      <c r="E20" s="19">
        <f>'市町村明細（免点未満）'!E20+'市町村明細（免点以上）'!E20</f>
        <v>3161249</v>
      </c>
      <c r="F20" s="19">
        <f>'市町村明細（免点未満）'!F20+'市町村明細（免点以上）'!F20</f>
        <v>2729950</v>
      </c>
      <c r="G20" s="19">
        <f>'市町村明細（免点未満）'!G20+'市町村明細（免点以上）'!G20</f>
        <v>74380990</v>
      </c>
      <c r="H20" s="19">
        <f>'市町村明細（免点未満）'!H20+'市町村明細（免点以上）'!H20</f>
        <v>122143635</v>
      </c>
    </row>
    <row r="21" spans="1:8" ht="12" customHeight="1">
      <c r="A21" s="17">
        <v>15</v>
      </c>
      <c r="B21" s="18" t="s">
        <v>9</v>
      </c>
      <c r="C21" s="19">
        <f>'市町村明細（免点未満）'!C21+'市町村明細（免点以上）'!C21</f>
        <v>24288</v>
      </c>
      <c r="D21" s="19">
        <f>'市町村明細（免点未満）'!D21+'市町村明細（免点以上）'!D21</f>
        <v>6580</v>
      </c>
      <c r="E21" s="19">
        <f>'市町村明細（免点未満）'!E21+'市町村明細（免点以上）'!E21</f>
        <v>2526627</v>
      </c>
      <c r="F21" s="19">
        <f>'市町村明細（免点未満）'!F21+'市町村明細（免点以上）'!F21</f>
        <v>1882125</v>
      </c>
      <c r="G21" s="19">
        <f>'市町村明細（免点未満）'!G21+'市町村明細（免点以上）'!G21</f>
        <v>68940985</v>
      </c>
      <c r="H21" s="19">
        <f>'市町村明細（免点未満）'!H21+'市町村明細（免点以上）'!H21</f>
        <v>93556975</v>
      </c>
    </row>
    <row r="22" spans="1:8" ht="12" customHeight="1">
      <c r="A22" s="17">
        <v>16</v>
      </c>
      <c r="B22" s="18" t="s">
        <v>10</v>
      </c>
      <c r="C22" s="19">
        <f>'市町村明細（免点未満）'!C22+'市町村明細（免点以上）'!C22</f>
        <v>71891</v>
      </c>
      <c r="D22" s="19">
        <f>'市町村明細（免点未満）'!D22+'市町村明細（免点以上）'!D22</f>
        <v>25450</v>
      </c>
      <c r="E22" s="19">
        <f>'市町村明細（免点未満）'!E22+'市町村明細（免点以上）'!E22</f>
        <v>6771045</v>
      </c>
      <c r="F22" s="19">
        <f>'市町村明細（免点未満）'!F22+'市町村明細（免点以上）'!F22</f>
        <v>7289652</v>
      </c>
      <c r="G22" s="19">
        <f>'市町村明細（免点未満）'!G22+'市町村明細（免点以上）'!G22</f>
        <v>168255110</v>
      </c>
      <c r="H22" s="19">
        <f>'市町村明細（免点未満）'!H22+'市町村明細（免点以上）'!H22</f>
        <v>417753572</v>
      </c>
    </row>
    <row r="23" spans="1:8" ht="12" customHeight="1">
      <c r="A23" s="17">
        <v>17</v>
      </c>
      <c r="B23" s="18" t="s">
        <v>0</v>
      </c>
      <c r="C23" s="19">
        <f>'市町村明細（免点未満）'!C23+'市町村明細（免点以上）'!C23</f>
        <v>51635</v>
      </c>
      <c r="D23" s="19">
        <f>'市町村明細（免点未満）'!D23+'市町村明細（免点以上）'!D23</f>
        <v>14783</v>
      </c>
      <c r="E23" s="19">
        <f>'市町村明細（免点未満）'!E23+'市町村明細（免点以上）'!E23</f>
        <v>5231427</v>
      </c>
      <c r="F23" s="19">
        <f>'市町村明細（免点未満）'!F23+'市町村明細（免点以上）'!F23</f>
        <v>4829014</v>
      </c>
      <c r="G23" s="19">
        <f>'市町村明細（免点未満）'!G23+'市町村明細（免点以上）'!G23</f>
        <v>135830066</v>
      </c>
      <c r="H23" s="19">
        <f>'市町村明細（免点未満）'!H23+'市町村明細（免点以上）'!H23</f>
        <v>190764111</v>
      </c>
    </row>
    <row r="24" spans="1:8" ht="12" customHeight="1">
      <c r="A24" s="17">
        <v>18</v>
      </c>
      <c r="B24" s="18" t="s">
        <v>11</v>
      </c>
      <c r="C24" s="19">
        <f>'市町村明細（免点未満）'!C24+'市町村明細（免点以上）'!C24</f>
        <v>31829</v>
      </c>
      <c r="D24" s="19">
        <f>'市町村明細（免点未満）'!D24+'市町村明細（免点以上）'!D24</f>
        <v>6762</v>
      </c>
      <c r="E24" s="19">
        <f>'市町村明細（免点未満）'!E24+'市町村明細（免点以上）'!E24</f>
        <v>2816253</v>
      </c>
      <c r="F24" s="19">
        <f>'市町村明細（免点未満）'!F24+'市町村明細（免点以上）'!F24</f>
        <v>2707091</v>
      </c>
      <c r="G24" s="19">
        <f>'市町村明細（免点未満）'!G24+'市町村明細（免点以上）'!G24</f>
        <v>70740810</v>
      </c>
      <c r="H24" s="19">
        <f>'市町村明細（免点未満）'!H24+'市町村明細（免点以上）'!H24</f>
        <v>91789731</v>
      </c>
    </row>
    <row r="25" spans="1:8" ht="12" customHeight="1">
      <c r="A25" s="17">
        <v>19</v>
      </c>
      <c r="B25" s="18" t="s">
        <v>12</v>
      </c>
      <c r="C25" s="19">
        <f>'市町村明細（免点未満）'!C25+'市町村明細（免点以上）'!C25</f>
        <v>13689</v>
      </c>
      <c r="D25" s="19">
        <f>'市町村明細（免点未満）'!D25+'市町村明細（免点以上）'!D25</f>
        <v>2801</v>
      </c>
      <c r="E25" s="19">
        <f>'市町村明細（免点未満）'!E25+'市町村明細（免点以上）'!E25</f>
        <v>1331771</v>
      </c>
      <c r="F25" s="19">
        <f>'市町村明細（免点未満）'!F25+'市町村明細（免点以上）'!F25</f>
        <v>669033</v>
      </c>
      <c r="G25" s="19">
        <f>'市町村明細（免点未満）'!G25+'市町村明細（免点以上）'!G25</f>
        <v>27858740</v>
      </c>
      <c r="H25" s="19">
        <f>'市町村明細（免点未満）'!H25+'市町村明細（免点以上）'!H25</f>
        <v>25100527</v>
      </c>
    </row>
    <row r="26" spans="1:8" ht="12" customHeight="1">
      <c r="A26" s="17">
        <v>20</v>
      </c>
      <c r="B26" s="18" t="s">
        <v>68</v>
      </c>
      <c r="C26" s="19">
        <f>'市町村明細（免点未満）'!C26+'市町村明細（免点以上）'!C26</f>
        <v>17122</v>
      </c>
      <c r="D26" s="19">
        <f>'市町村明細（免点未満）'!D26+'市町村明細（免点以上）'!D26</f>
        <v>5565</v>
      </c>
      <c r="E26" s="19">
        <f>'市町村明細（免点未満）'!E26+'市町村明細（免点以上）'!E26</f>
        <v>1882226</v>
      </c>
      <c r="F26" s="19">
        <f>'市町村明細（免点未満）'!F26+'市町村明細（免点以上）'!F26</f>
        <v>1542541</v>
      </c>
      <c r="G26" s="19">
        <f>'市町村明細（免点未満）'!G26+'市町村明細（免点以上）'!G26</f>
        <v>57967052</v>
      </c>
      <c r="H26" s="19">
        <f>'市町村明細（免点未満）'!H26+'市町村明細（免点以上）'!H26</f>
        <v>81613029</v>
      </c>
    </row>
    <row r="27" spans="1:8" ht="12" customHeight="1">
      <c r="A27" s="17">
        <v>21</v>
      </c>
      <c r="B27" s="18" t="s">
        <v>69</v>
      </c>
      <c r="C27" s="19">
        <f>'市町村明細（免点未満）'!C27+'市町村明細（免点以上）'!C27</f>
        <v>32326</v>
      </c>
      <c r="D27" s="19">
        <f>'市町村明細（免点未満）'!D27+'市町村明細（免点以上）'!D27</f>
        <v>5218</v>
      </c>
      <c r="E27" s="19">
        <f>'市町村明細（免点未満）'!E27+'市町村明細（免点以上）'!E27</f>
        <v>2576697</v>
      </c>
      <c r="F27" s="19">
        <f>'市町村明細（免点未満）'!F27+'市町村明細（免点以上）'!F27</f>
        <v>1188610</v>
      </c>
      <c r="G27" s="19">
        <f>'市町村明細（免点未満）'!G27+'市町村明細（免点以上）'!G27</f>
        <v>45315525</v>
      </c>
      <c r="H27" s="19">
        <f>'市町村明細（免点未満）'!H27+'市町村明細（免点以上）'!H27</f>
        <v>43033862</v>
      </c>
    </row>
    <row r="28" spans="1:8" ht="12" customHeight="1">
      <c r="A28" s="17">
        <v>22</v>
      </c>
      <c r="B28" s="18" t="s">
        <v>86</v>
      </c>
      <c r="C28" s="19">
        <f>'市町村明細（免点未満）'!C28+'市町村明細（免点以上）'!C28</f>
        <v>27433</v>
      </c>
      <c r="D28" s="19">
        <f>'市町村明細（免点未満）'!D28+'市町村明細（免点以上）'!D28</f>
        <v>4569</v>
      </c>
      <c r="E28" s="19">
        <f>'市町村明細（免点未満）'!E28+'市町村明細（免点以上）'!E28</f>
        <v>2498597</v>
      </c>
      <c r="F28" s="19">
        <f>'市町村明細（免点未満）'!F28+'市町村明細（免点以上）'!F28</f>
        <v>990530</v>
      </c>
      <c r="G28" s="19">
        <f>'市町村明細（免点未満）'!G28+'市町村明細（免点以上）'!G28</f>
        <v>57667494</v>
      </c>
      <c r="H28" s="19">
        <f>'市町村明細（免点未満）'!H28+'市町村明細（免点以上）'!H28</f>
        <v>56368028</v>
      </c>
    </row>
    <row r="29" spans="1:8" ht="12" customHeight="1">
      <c r="A29" s="17">
        <v>23</v>
      </c>
      <c r="B29" s="29" t="s">
        <v>87</v>
      </c>
      <c r="C29" s="19">
        <f>'市町村明細（免点未満）'!C29+'市町村明細（免点以上）'!C29</f>
        <v>52427</v>
      </c>
      <c r="D29" s="19">
        <f>'市町村明細（免点未満）'!D29+'市町村明細（免点以上）'!D29</f>
        <v>13451</v>
      </c>
      <c r="E29" s="19">
        <f>'市町村明細（免点未満）'!E29+'市町村明細（免点以上）'!E29</f>
        <v>4889590</v>
      </c>
      <c r="F29" s="19">
        <f>'市町村明細（免点未満）'!F29+'市町村明細（免点以上）'!F29</f>
        <v>3522526</v>
      </c>
      <c r="G29" s="19">
        <f>'市町村明細（免点未満）'!G29+'市町村明細（免点以上）'!G29</f>
        <v>112541421</v>
      </c>
      <c r="H29" s="19">
        <f>'市町村明細（免点未満）'!H29+'市町村明細（免点以上）'!H29</f>
        <v>112324943</v>
      </c>
    </row>
    <row r="30" spans="1:8" ht="12" customHeight="1">
      <c r="A30" s="17">
        <v>24</v>
      </c>
      <c r="B30" s="29" t="s">
        <v>88</v>
      </c>
      <c r="C30" s="19">
        <f>'市町村明細（免点未満）'!C30+'市町村明細（免点以上）'!C30</f>
        <v>31961</v>
      </c>
      <c r="D30" s="19">
        <f>'市町村明細（免点未満）'!D30+'市町村明細（免点以上）'!D30</f>
        <v>7742</v>
      </c>
      <c r="E30" s="19">
        <f>'市町村明細（免点未満）'!E30+'市町村明細（免点以上）'!E30</f>
        <v>2958955</v>
      </c>
      <c r="F30" s="19">
        <f>'市町村明細（免点未満）'!F30+'市町村明細（免点以上）'!F30</f>
        <v>1990703</v>
      </c>
      <c r="G30" s="19">
        <f>'市町村明細（免点未満）'!G30+'市町村明細（免点以上）'!G30</f>
        <v>59719681</v>
      </c>
      <c r="H30" s="19">
        <f>'市町村明細（免点未満）'!H30+'市町村明細（免点以上）'!H30</f>
        <v>59771445</v>
      </c>
    </row>
    <row r="31" spans="1:8" ht="12" customHeight="1">
      <c r="A31" s="17">
        <v>25</v>
      </c>
      <c r="B31" s="29" t="s">
        <v>89</v>
      </c>
      <c r="C31" s="19">
        <f>'市町村明細（免点未満）'!C31+'市町村明細（免点以上）'!C31</f>
        <v>29496</v>
      </c>
      <c r="D31" s="19">
        <f>'市町村明細（免点未満）'!D31+'市町村明細（免点以上）'!D31</f>
        <v>5844</v>
      </c>
      <c r="E31" s="19">
        <f>'市町村明細（免点未満）'!E31+'市町村明細（免点以上）'!E31</f>
        <v>2437001</v>
      </c>
      <c r="F31" s="19">
        <f>'市町村明細（免点未満）'!F31+'市町村明細（免点以上）'!F31</f>
        <v>1329988</v>
      </c>
      <c r="G31" s="19">
        <f>'市町村明細（免点未満）'!G31+'市町村明細（免点以上）'!G31</f>
        <v>46592706</v>
      </c>
      <c r="H31" s="19">
        <f>'市町村明細（免点未満）'!H31+'市町村明細（免点以上）'!H31</f>
        <v>43150343</v>
      </c>
    </row>
    <row r="32" spans="1:8" ht="12" customHeight="1">
      <c r="A32" s="17">
        <v>26</v>
      </c>
      <c r="B32" s="29" t="s">
        <v>90</v>
      </c>
      <c r="C32" s="19">
        <f>'市町村明細（免点未満）'!C32+'市町村明細（免点以上）'!C32</f>
        <v>24325</v>
      </c>
      <c r="D32" s="19">
        <f>'市町村明細（免点未満）'!D32+'市町村明細（免点以上）'!D32</f>
        <v>4732</v>
      </c>
      <c r="E32" s="19">
        <f>'市町村明細（免点未満）'!E32+'市町村明細（免点以上）'!E32</f>
        <v>1969339</v>
      </c>
      <c r="F32" s="19">
        <f>'市町村明細（免点未満）'!F32+'市町村明細（免点以上）'!F32</f>
        <v>1377711</v>
      </c>
      <c r="G32" s="19">
        <f>'市町村明細（免点未満）'!G32+'市町村明細（免点以上）'!G32</f>
        <v>41752455</v>
      </c>
      <c r="H32" s="19">
        <f>'市町村明細（免点未満）'!H32+'市町村明細（免点以上）'!H32</f>
        <v>43861442</v>
      </c>
    </row>
    <row r="33" spans="1:8" ht="12" customHeight="1">
      <c r="A33" s="17">
        <v>27</v>
      </c>
      <c r="B33" s="29" t="s">
        <v>91</v>
      </c>
      <c r="C33" s="19">
        <f>'市町村明細（免点未満）'!C33+'市町村明細（免点以上）'!C33</f>
        <v>26947</v>
      </c>
      <c r="D33" s="19">
        <f>'市町村明細（免点未満）'!D33+'市町村明細（免点以上）'!D33</f>
        <v>6960</v>
      </c>
      <c r="E33" s="19">
        <f>'市町村明細（免点未満）'!E33+'市町村明細（免点以上）'!E33</f>
        <v>2369183</v>
      </c>
      <c r="F33" s="19">
        <f>'市町村明細（免点未満）'!F33+'市町村明細（免点以上）'!F33</f>
        <v>1268288</v>
      </c>
      <c r="G33" s="19">
        <f>'市町村明細（免点未満）'!G33+'市町村明細（免点以上）'!G33</f>
        <v>46609929</v>
      </c>
      <c r="H33" s="19">
        <f>'市町村明細（免点未満）'!H33+'市町村明細（免点以上）'!H33</f>
        <v>31165797</v>
      </c>
    </row>
    <row r="34" spans="1:8" ht="12" customHeight="1">
      <c r="A34" s="17">
        <v>28</v>
      </c>
      <c r="B34" s="29" t="s">
        <v>92</v>
      </c>
      <c r="C34" s="19">
        <f>'市町村明細（免点未満）'!C34+'市町村明細（免点以上）'!C34</f>
        <v>38226</v>
      </c>
      <c r="D34" s="19">
        <f>'市町村明細（免点未満）'!D34+'市町村明細（免点以上）'!D34</f>
        <v>12683</v>
      </c>
      <c r="E34" s="19">
        <f>'市町村明細（免点未満）'!E34+'市町村明細（免点以上）'!E34</f>
        <v>3667284</v>
      </c>
      <c r="F34" s="19">
        <f>'市町村明細（免点未満）'!F34+'市町村明細（免点以上）'!F34</f>
        <v>5486086</v>
      </c>
      <c r="G34" s="19">
        <f>'市町村明細（免点未満）'!G34+'市町村明細（免点以上）'!G34</f>
        <v>88135810</v>
      </c>
      <c r="H34" s="19">
        <f>'市町村明細（免点未満）'!H34+'市町村明細（免点以上）'!H34</f>
        <v>205719611</v>
      </c>
    </row>
    <row r="35" spans="1:8" ht="12" customHeight="1">
      <c r="A35" s="17">
        <v>29</v>
      </c>
      <c r="B35" s="29" t="s">
        <v>93</v>
      </c>
      <c r="C35" s="19">
        <f>'市町村明細（免点未満）'!C35+'市町村明細（免点以上）'!C35</f>
        <v>29751</v>
      </c>
      <c r="D35" s="19">
        <f>'市町村明細（免点未満）'!D35+'市町村明細（免点以上）'!D35</f>
        <v>4828</v>
      </c>
      <c r="E35" s="19">
        <f>'市町村明細（免点未満）'!E35+'市町村明細（免点以上）'!E35</f>
        <v>2383584</v>
      </c>
      <c r="F35" s="19">
        <f>'市町村明細（免点未満）'!F35+'市町村明細（免点以上）'!F35</f>
        <v>865067</v>
      </c>
      <c r="G35" s="19">
        <f>'市町村明細（免点未満）'!G35+'市町村明細（免点以上）'!G35</f>
        <v>42152230</v>
      </c>
      <c r="H35" s="19">
        <f>'市町村明細（免点未満）'!H35+'市町村明細（免点以上）'!H35</f>
        <v>24803278</v>
      </c>
    </row>
    <row r="36" spans="1:8" ht="12" customHeight="1">
      <c r="A36" s="17">
        <v>30</v>
      </c>
      <c r="B36" s="29" t="s">
        <v>94</v>
      </c>
      <c r="C36" s="19">
        <f>'市町村明細（免点未満）'!C36+'市町村明細（免点以上）'!C36</f>
        <v>38534</v>
      </c>
      <c r="D36" s="19">
        <f>'市町村明細（免点未満）'!D36+'市町村明細（免点以上）'!D36</f>
        <v>5287</v>
      </c>
      <c r="E36" s="19">
        <f>'市町村明細（免点未満）'!E36+'市町村明細（免点以上）'!E36</f>
        <v>3099303</v>
      </c>
      <c r="F36" s="19">
        <f>'市町村明細（免点未満）'!F36+'市町村明細（免点以上）'!F36</f>
        <v>1053259</v>
      </c>
      <c r="G36" s="19">
        <f>'市町村明細（免点未満）'!G36+'市町村明細（免点以上）'!G36</f>
        <v>57660340</v>
      </c>
      <c r="H36" s="19">
        <f>'市町村明細（免点未満）'!H36+'市町村明細（免点以上）'!H36</f>
        <v>27663094</v>
      </c>
    </row>
    <row r="37" spans="1:8" ht="12" customHeight="1">
      <c r="A37" s="17">
        <v>31</v>
      </c>
      <c r="B37" s="29" t="s">
        <v>96</v>
      </c>
      <c r="C37" s="19">
        <f>'市町村明細（免点未満）'!C37+'市町村明細（免点以上）'!C37</f>
        <v>18590</v>
      </c>
      <c r="D37" s="19">
        <f>'市町村明細（免点未満）'!D37+'市町村明細（免点以上）'!D37</f>
        <v>6613</v>
      </c>
      <c r="E37" s="19">
        <f>'市町村明細（免点未満）'!E37+'市町村明細（免点以上）'!E37</f>
        <v>1765258</v>
      </c>
      <c r="F37" s="19">
        <f>'市町村明細（免点未満）'!F37+'市町村明細（免点以上）'!F37</f>
        <v>1421395</v>
      </c>
      <c r="G37" s="19">
        <f>'市町村明細（免点未満）'!G37+'市町村明細（免点以上）'!G37</f>
        <v>40067966</v>
      </c>
      <c r="H37" s="19">
        <f>'市町村明細（免点未満）'!H37+'市町村明細（免点以上）'!H37</f>
        <v>55534458</v>
      </c>
    </row>
    <row r="38" spans="1:8" ht="12" customHeight="1">
      <c r="A38" s="17">
        <v>32</v>
      </c>
      <c r="B38" s="29" t="s">
        <v>97</v>
      </c>
      <c r="C38" s="19">
        <f>'市町村明細（免点未満）'!C38+'市町村明細（免点以上）'!C38</f>
        <v>32699</v>
      </c>
      <c r="D38" s="19">
        <f>'市町村明細（免点未満）'!D38+'市町村明細（免点以上）'!D38</f>
        <v>6320</v>
      </c>
      <c r="E38" s="19">
        <f>'市町村明細（免点未満）'!E38+'市町村明細（免点以上）'!E38</f>
        <v>2556729</v>
      </c>
      <c r="F38" s="19">
        <f>'市町村明細（免点未満）'!F38+'市町村明細（免点以上）'!F38</f>
        <v>1710059</v>
      </c>
      <c r="G38" s="19">
        <f>'市町村明細（免点未満）'!G38+'市町村明細（免点以上）'!G38</f>
        <v>50610777</v>
      </c>
      <c r="H38" s="19">
        <f>'市町村明細（免点未満）'!H38+'市町村明細（免点以上）'!H38</f>
        <v>49922203</v>
      </c>
    </row>
    <row r="39" spans="1:8" s="25" customFormat="1" ht="12" customHeight="1">
      <c r="A39" s="22"/>
      <c r="B39" s="23" t="s">
        <v>59</v>
      </c>
      <c r="C39" s="24">
        <f aca="true" t="shared" si="0" ref="C39:H39">SUM(C7:C38)</f>
        <v>1152873</v>
      </c>
      <c r="D39" s="24">
        <f t="shared" si="0"/>
        <v>295972</v>
      </c>
      <c r="E39" s="24">
        <f t="shared" si="0"/>
        <v>105916541</v>
      </c>
      <c r="F39" s="24">
        <f t="shared" si="0"/>
        <v>82896331</v>
      </c>
      <c r="G39" s="24">
        <f t="shared" si="0"/>
        <v>2389683617</v>
      </c>
      <c r="H39" s="24">
        <f t="shared" si="0"/>
        <v>3315264155</v>
      </c>
    </row>
    <row r="40" spans="1:8" ht="12" customHeight="1">
      <c r="A40" s="17">
        <v>33</v>
      </c>
      <c r="B40" s="18" t="s">
        <v>13</v>
      </c>
      <c r="C40" s="19">
        <f>'市町村明細（免点未満）'!C40+'市町村明細（免点以上）'!C40</f>
        <v>20072</v>
      </c>
      <c r="D40" s="19">
        <f>'市町村明細（免点未満）'!D40+'市町村明細（免点以上）'!D40</f>
        <v>4253</v>
      </c>
      <c r="E40" s="19">
        <f>'市町村明細（免点未満）'!E40+'市町村明細（免点以上）'!E40</f>
        <v>1713800</v>
      </c>
      <c r="F40" s="19">
        <f>'市町村明細（免点未満）'!F40+'市町村明細（免点以上）'!F40</f>
        <v>863519</v>
      </c>
      <c r="G40" s="19">
        <f>'市町村明細（免点未満）'!G40+'市町村明細（免点以上）'!G40</f>
        <v>35323856</v>
      </c>
      <c r="H40" s="19">
        <f>'市町村明細（免点未満）'!H40+'市町村明細（免点以上）'!H40</f>
        <v>25716040</v>
      </c>
    </row>
    <row r="41" spans="1:8" ht="12" customHeight="1">
      <c r="A41" s="17">
        <v>34</v>
      </c>
      <c r="B41" s="18" t="s">
        <v>70</v>
      </c>
      <c r="C41" s="19">
        <f>'市町村明細（免点未満）'!C41+'市町村明細（免点以上）'!C41</f>
        <v>10847</v>
      </c>
      <c r="D41" s="19">
        <f>'市町村明細（免点未満）'!D41+'市町村明細（免点以上）'!D41</f>
        <v>1819</v>
      </c>
      <c r="E41" s="19">
        <f>'市町村明細（免点未満）'!E41+'市町村明細（免点以上）'!E41</f>
        <v>839691</v>
      </c>
      <c r="F41" s="19">
        <f>'市町村明細（免点未満）'!F41+'市町村明細（免点以上）'!F41</f>
        <v>621887</v>
      </c>
      <c r="G41" s="19">
        <f>'市町村明細（免点未満）'!G41+'市町村明細（免点以上）'!G41</f>
        <v>15377002</v>
      </c>
      <c r="H41" s="19">
        <f>'市町村明細（免点未満）'!H41+'市町村明細（免点以上）'!H41</f>
        <v>58595492</v>
      </c>
    </row>
    <row r="42" spans="1:8" ht="12" customHeight="1">
      <c r="A42" s="17">
        <v>35</v>
      </c>
      <c r="B42" s="18" t="s">
        <v>95</v>
      </c>
      <c r="C42" s="19">
        <f>'市町村明細（免点未満）'!C42+'市町村明細（免点以上）'!C42</f>
        <v>14504</v>
      </c>
      <c r="D42" s="19">
        <f>'市町村明細（免点未満）'!D42+'市町村明細（免点以上）'!D42</f>
        <v>2520</v>
      </c>
      <c r="E42" s="19">
        <f>'市町村明細（免点未満）'!E42+'市町村明細（免点以上）'!E42</f>
        <v>1167938</v>
      </c>
      <c r="F42" s="19">
        <f>'市町村明細（免点未満）'!F42+'市町村明細（免点以上）'!F42</f>
        <v>375800</v>
      </c>
      <c r="G42" s="19">
        <f>'市町村明細（免点未満）'!G42+'市町村明細（免点以上）'!G42</f>
        <v>24639854</v>
      </c>
      <c r="H42" s="19">
        <f>'市町村明細（免点未満）'!H42+'市町村明細（免点以上）'!H42</f>
        <v>12752560</v>
      </c>
    </row>
    <row r="43" spans="1:8" ht="12" customHeight="1">
      <c r="A43" s="17">
        <v>36</v>
      </c>
      <c r="B43" s="18" t="s">
        <v>14</v>
      </c>
      <c r="C43" s="19">
        <f>'市町村明細（免点未満）'!C43+'市町村明細（免点以上）'!C43</f>
        <v>11814</v>
      </c>
      <c r="D43" s="19">
        <f>'市町村明細（免点未満）'!D43+'市町村明細（免点以上）'!D43</f>
        <v>4339</v>
      </c>
      <c r="E43" s="19">
        <f>'市町村明細（免点未満）'!E43+'市町村明細（免点以上）'!E43</f>
        <v>1255787</v>
      </c>
      <c r="F43" s="19">
        <f>'市町村明細（免点未満）'!F43+'市町村明細（免点以上）'!F43</f>
        <v>1781273</v>
      </c>
      <c r="G43" s="19">
        <f>'市町村明細（免点未満）'!G43+'市町村明細（免点以上）'!G43</f>
        <v>30047218</v>
      </c>
      <c r="H43" s="19">
        <f>'市町村明細（免点未満）'!H43+'市町村明細（免点以上）'!H43</f>
        <v>173363104</v>
      </c>
    </row>
    <row r="44" spans="1:8" ht="12" customHeight="1">
      <c r="A44" s="17">
        <v>37</v>
      </c>
      <c r="B44" s="18" t="s">
        <v>15</v>
      </c>
      <c r="C44" s="19">
        <f>'市町村明細（免点未満）'!C44+'市町村明細（免点以上）'!C44</f>
        <v>18559</v>
      </c>
      <c r="D44" s="19">
        <f>'市町村明細（免点未満）'!D44+'市町村明細（免点以上）'!D44</f>
        <v>2343</v>
      </c>
      <c r="E44" s="19">
        <f>'市町村明細（免点未満）'!E44+'市町村明細（免点以上）'!E44</f>
        <v>1307420</v>
      </c>
      <c r="F44" s="19">
        <f>'市町村明細（免点未満）'!F44+'市町村明細（免点以上）'!F44</f>
        <v>383356</v>
      </c>
      <c r="G44" s="19">
        <f>'市町村明細（免点未満）'!G44+'市町村明細（免点以上）'!G44</f>
        <v>19048946</v>
      </c>
      <c r="H44" s="19">
        <f>'市町村明細（免点未満）'!H44+'市町村明細（免点以上）'!H44</f>
        <v>14112985</v>
      </c>
    </row>
    <row r="45" spans="1:8" ht="12" customHeight="1">
      <c r="A45" s="17">
        <v>38</v>
      </c>
      <c r="B45" s="18" t="s">
        <v>16</v>
      </c>
      <c r="C45" s="19">
        <f>'市町村明細（免点未満）'!C45+'市町村明細（免点以上）'!C45</f>
        <v>8073</v>
      </c>
      <c r="D45" s="19">
        <f>'市町村明細（免点未満）'!D45+'市町村明細（免点以上）'!D45</f>
        <v>2331</v>
      </c>
      <c r="E45" s="19">
        <f>'市町村明細（免点未満）'!E45+'市町村明細（免点以上）'!E45</f>
        <v>739773</v>
      </c>
      <c r="F45" s="19">
        <f>'市町村明細（免点未満）'!F45+'市町村明細（免点以上）'!F45</f>
        <v>694878</v>
      </c>
      <c r="G45" s="19">
        <f>'市町村明細（免点未満）'!G45+'市町村明細（免点以上）'!G45</f>
        <v>16725627</v>
      </c>
      <c r="H45" s="19">
        <f>'市町村明細（免点未満）'!H45+'市町村明細（免点以上）'!H45</f>
        <v>32054054</v>
      </c>
    </row>
    <row r="46" spans="1:8" ht="12" customHeight="1">
      <c r="A46" s="17">
        <v>39</v>
      </c>
      <c r="B46" s="18" t="s">
        <v>17</v>
      </c>
      <c r="C46" s="19">
        <f>'市町村明細（免点未満）'!C46+'市町村明細（免点以上）'!C46</f>
        <v>18478</v>
      </c>
      <c r="D46" s="19">
        <f>'市町村明細（免点未満）'!D46+'市町村明細（免点以上）'!D46</f>
        <v>4845</v>
      </c>
      <c r="E46" s="19">
        <f>'市町村明細（免点未満）'!E46+'市町村明細（免点以上）'!E46</f>
        <v>1775477</v>
      </c>
      <c r="F46" s="19">
        <f>'市町村明細（免点未満）'!F46+'市町村明細（免点以上）'!F46</f>
        <v>1453891</v>
      </c>
      <c r="G46" s="19">
        <f>'市町村明細（免点未満）'!G46+'市町村明細（免点以上）'!G46</f>
        <v>46427857</v>
      </c>
      <c r="H46" s="19">
        <f>'市町村明細（免点未満）'!H46+'市町村明細（免点以上）'!H46</f>
        <v>58499609</v>
      </c>
    </row>
    <row r="47" spans="1:8" ht="12" customHeight="1">
      <c r="A47" s="17">
        <v>40</v>
      </c>
      <c r="B47" s="18" t="s">
        <v>18</v>
      </c>
      <c r="C47" s="19">
        <f>'市町村明細（免点未満）'!C47+'市町村明細（免点以上）'!C47</f>
        <v>6443</v>
      </c>
      <c r="D47" s="19">
        <f>'市町村明細（免点未満）'!D47+'市町村明細（免点以上）'!D47</f>
        <v>1359</v>
      </c>
      <c r="E47" s="19">
        <f>'市町村明細（免点未満）'!E47+'市町村明細（免点以上）'!E47</f>
        <v>558288</v>
      </c>
      <c r="F47" s="19">
        <f>'市町村明細（免点未満）'!F47+'市町村明細（免点以上）'!F47</f>
        <v>245825</v>
      </c>
      <c r="G47" s="19">
        <f>'市町村明細（免点未満）'!G47+'市町村明細（免点以上）'!G47</f>
        <v>10390573</v>
      </c>
      <c r="H47" s="19">
        <f>'市町村明細（免点未満）'!H47+'市町村明細（免点以上）'!H47</f>
        <v>6172654</v>
      </c>
    </row>
    <row r="48" spans="1:8" ht="12" customHeight="1">
      <c r="A48" s="17">
        <v>41</v>
      </c>
      <c r="B48" s="18" t="s">
        <v>19</v>
      </c>
      <c r="C48" s="19">
        <f>'市町村明細（免点未満）'!C48+'市町村明細（免点以上）'!C48</f>
        <v>13559</v>
      </c>
      <c r="D48" s="19">
        <f>'市町村明細（免点未満）'!D48+'市町村明細（免点以上）'!D48</f>
        <v>3315</v>
      </c>
      <c r="E48" s="19">
        <f>'市町村明細（免点未満）'!E48+'市町村明細（免点以上）'!E48</f>
        <v>1298749</v>
      </c>
      <c r="F48" s="19">
        <f>'市町村明細（免点未満）'!F48+'市町村明細（免点以上）'!F48</f>
        <v>741317</v>
      </c>
      <c r="G48" s="19">
        <f>'市町村明細（免点未満）'!G48+'市町村明細（免点以上）'!G48</f>
        <v>25101553</v>
      </c>
      <c r="H48" s="19">
        <f>'市町村明細（免点未満）'!H48+'市町村明細（免点以上）'!H48</f>
        <v>18300127</v>
      </c>
    </row>
    <row r="49" spans="1:8" ht="12" customHeight="1">
      <c r="A49" s="17">
        <v>42</v>
      </c>
      <c r="B49" s="18" t="s">
        <v>20</v>
      </c>
      <c r="C49" s="19">
        <f>'市町村明細（免点未満）'!C49+'市町村明細（免点以上）'!C49</f>
        <v>5759</v>
      </c>
      <c r="D49" s="19">
        <f>'市町村明細（免点未満）'!D49+'市町村明細（免点以上）'!D49</f>
        <v>963</v>
      </c>
      <c r="E49" s="19">
        <f>'市町村明細（免点未満）'!E49+'市町村明細（免点以上）'!E49</f>
        <v>513374</v>
      </c>
      <c r="F49" s="19">
        <f>'市町村明細（免点未満）'!F49+'市町村明細（免点以上）'!F49</f>
        <v>614553</v>
      </c>
      <c r="G49" s="19">
        <f>'市町村明細（免点未満）'!G49+'市町村明細（免点以上）'!G49</f>
        <v>9479793</v>
      </c>
      <c r="H49" s="19">
        <f>'市町村明細（免点未満）'!H49+'市町村明細（免点以上）'!H49</f>
        <v>22464346</v>
      </c>
    </row>
    <row r="50" spans="1:8" ht="12" customHeight="1">
      <c r="A50" s="17">
        <v>43</v>
      </c>
      <c r="B50" s="18" t="s">
        <v>21</v>
      </c>
      <c r="C50" s="19">
        <f>'市町村明細（免点未満）'!C50+'市町村明細（免点以上）'!C50</f>
        <v>14417</v>
      </c>
      <c r="D50" s="19">
        <f>'市町村明細（免点未満）'!D50+'市町村明細（免点以上）'!D50</f>
        <v>3817</v>
      </c>
      <c r="E50" s="19">
        <f>'市町村明細（免点未満）'!E50+'市町村明細（免点以上）'!E50</f>
        <v>1319891</v>
      </c>
      <c r="F50" s="19">
        <f>'市町村明細（免点未満）'!F50+'市町村明細（免点以上）'!F50</f>
        <v>913793</v>
      </c>
      <c r="G50" s="19">
        <f>'市町村明細（免点未満）'!G50+'市町村明細（免点以上）'!G50</f>
        <v>24173587</v>
      </c>
      <c r="H50" s="19">
        <f>'市町村明細（免点未満）'!H50+'市町村明細（免点以上）'!H50</f>
        <v>21607736</v>
      </c>
    </row>
    <row r="51" spans="1:8" ht="12" customHeight="1">
      <c r="A51" s="17">
        <v>44</v>
      </c>
      <c r="B51" s="18" t="s">
        <v>22</v>
      </c>
      <c r="C51" s="19">
        <f>'市町村明細（免点未満）'!C51+'市町村明細（免点以上）'!C51</f>
        <v>8173</v>
      </c>
      <c r="D51" s="19">
        <f>'市町村明細（免点未満）'!D51+'市町村明細（免点以上）'!D51</f>
        <v>1550</v>
      </c>
      <c r="E51" s="19">
        <f>'市町村明細（免点未満）'!E51+'市町村明細（免点以上）'!E51</f>
        <v>770536</v>
      </c>
      <c r="F51" s="19">
        <f>'市町村明細（免点未満）'!F51+'市町村明細（免点以上）'!F51</f>
        <v>190914</v>
      </c>
      <c r="G51" s="19">
        <f>'市町村明細（免点未満）'!G51+'市町村明細（免点以上）'!G51</f>
        <v>16617558</v>
      </c>
      <c r="H51" s="19">
        <f>'市町村明細（免点未満）'!H51+'市町村明細（免点以上）'!H51</f>
        <v>4725259</v>
      </c>
    </row>
    <row r="52" spans="1:8" s="25" customFormat="1" ht="12" customHeight="1">
      <c r="A52" s="22"/>
      <c r="B52" s="23" t="s">
        <v>60</v>
      </c>
      <c r="C52" s="24">
        <f aca="true" t="shared" si="1" ref="C52:H52">SUM(C40:C51)</f>
        <v>150698</v>
      </c>
      <c r="D52" s="24">
        <f t="shared" si="1"/>
        <v>33454</v>
      </c>
      <c r="E52" s="24">
        <f t="shared" si="1"/>
        <v>13260724</v>
      </c>
      <c r="F52" s="24">
        <f t="shared" si="1"/>
        <v>8881006</v>
      </c>
      <c r="G52" s="24">
        <f t="shared" si="1"/>
        <v>273353424</v>
      </c>
      <c r="H52" s="24">
        <f t="shared" si="1"/>
        <v>448363966</v>
      </c>
    </row>
    <row r="53" spans="1:8" s="25" customFormat="1" ht="12" customHeight="1">
      <c r="A53" s="26"/>
      <c r="B53" s="27" t="s">
        <v>29</v>
      </c>
      <c r="C53" s="28">
        <f aca="true" t="shared" si="2" ref="C53:H53">C39+C52</f>
        <v>1303571</v>
      </c>
      <c r="D53" s="28">
        <f t="shared" si="2"/>
        <v>329426</v>
      </c>
      <c r="E53" s="28">
        <f t="shared" si="2"/>
        <v>119177265</v>
      </c>
      <c r="F53" s="28">
        <f t="shared" si="2"/>
        <v>91777337</v>
      </c>
      <c r="G53" s="28">
        <f t="shared" si="2"/>
        <v>2663037041</v>
      </c>
      <c r="H53" s="28">
        <f t="shared" si="2"/>
        <v>3763628121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82</v>
      </c>
    </row>
    <row r="3" spans="1:8" ht="14.25">
      <c r="A3" s="44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45"/>
      <c r="B4" s="3"/>
      <c r="C4" s="4"/>
      <c r="D4" s="4"/>
      <c r="E4" s="4"/>
      <c r="F4" s="4"/>
      <c r="G4" s="4"/>
      <c r="H4" s="4"/>
    </row>
    <row r="5" spans="1:9" ht="14.25">
      <c r="A5" s="45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6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7575</v>
      </c>
      <c r="D7" s="16">
        <v>414</v>
      </c>
      <c r="E7" s="16">
        <v>261049</v>
      </c>
      <c r="F7" s="16">
        <v>11719</v>
      </c>
      <c r="G7" s="16">
        <v>369773</v>
      </c>
      <c r="H7" s="16">
        <v>37106</v>
      </c>
      <c r="I7" s="1">
        <f>ROUND((G7/E7)*1000,0)</f>
        <v>1416</v>
      </c>
      <c r="J7" s="1">
        <f>ROUND((H7/F7)*1000,0)</f>
        <v>3166</v>
      </c>
    </row>
    <row r="8" spans="1:10" ht="12" customHeight="1">
      <c r="A8" s="17">
        <v>2</v>
      </c>
      <c r="B8" s="18" t="s">
        <v>65</v>
      </c>
      <c r="C8" s="19">
        <v>3208</v>
      </c>
      <c r="D8" s="19">
        <v>448</v>
      </c>
      <c r="E8" s="19">
        <v>128304</v>
      </c>
      <c r="F8" s="19">
        <v>7861</v>
      </c>
      <c r="G8" s="19">
        <v>211900</v>
      </c>
      <c r="H8" s="19">
        <v>44505</v>
      </c>
      <c r="I8" s="1">
        <f aca="true" t="shared" si="0" ref="I8:J53">ROUND((G8/E8)*1000,0)</f>
        <v>1652</v>
      </c>
      <c r="J8" s="1">
        <f t="shared" si="0"/>
        <v>5661</v>
      </c>
    </row>
    <row r="9" spans="1:10" ht="12" customHeight="1">
      <c r="A9" s="17">
        <v>3</v>
      </c>
      <c r="B9" s="18" t="s">
        <v>66</v>
      </c>
      <c r="C9" s="19">
        <v>3351</v>
      </c>
      <c r="D9" s="19">
        <v>125</v>
      </c>
      <c r="E9" s="19">
        <v>131123</v>
      </c>
      <c r="F9" s="19">
        <v>3520</v>
      </c>
      <c r="G9" s="19">
        <v>187919</v>
      </c>
      <c r="H9" s="19">
        <v>11998</v>
      </c>
      <c r="I9" s="1">
        <f t="shared" si="0"/>
        <v>1433</v>
      </c>
      <c r="J9" s="1">
        <f t="shared" si="0"/>
        <v>3409</v>
      </c>
    </row>
    <row r="10" spans="1:10" ht="12" customHeight="1">
      <c r="A10" s="17">
        <v>4</v>
      </c>
      <c r="B10" s="18" t="s">
        <v>67</v>
      </c>
      <c r="C10" s="19">
        <v>3132</v>
      </c>
      <c r="D10" s="19">
        <v>157</v>
      </c>
      <c r="E10" s="19">
        <v>149605</v>
      </c>
      <c r="F10" s="19">
        <v>4882</v>
      </c>
      <c r="G10" s="19">
        <v>173882</v>
      </c>
      <c r="H10" s="19">
        <v>15883</v>
      </c>
      <c r="I10" s="1">
        <f t="shared" si="0"/>
        <v>1162</v>
      </c>
      <c r="J10" s="1">
        <f t="shared" si="0"/>
        <v>3253</v>
      </c>
    </row>
    <row r="11" spans="1:10" ht="12" customHeight="1">
      <c r="A11" s="17">
        <v>5</v>
      </c>
      <c r="B11" s="18" t="s">
        <v>1</v>
      </c>
      <c r="C11" s="19">
        <v>4903</v>
      </c>
      <c r="D11" s="19">
        <v>309</v>
      </c>
      <c r="E11" s="19">
        <v>196203</v>
      </c>
      <c r="F11" s="19">
        <v>11495</v>
      </c>
      <c r="G11" s="19">
        <v>231520</v>
      </c>
      <c r="H11" s="19">
        <v>30927</v>
      </c>
      <c r="I11" s="1">
        <f t="shared" si="0"/>
        <v>1180</v>
      </c>
      <c r="J11" s="1">
        <f t="shared" si="0"/>
        <v>2690</v>
      </c>
    </row>
    <row r="12" spans="1:10" ht="12" customHeight="1">
      <c r="A12" s="17">
        <v>6</v>
      </c>
      <c r="B12" s="18" t="s">
        <v>2</v>
      </c>
      <c r="C12" s="19">
        <v>2156</v>
      </c>
      <c r="D12" s="19">
        <v>98</v>
      </c>
      <c r="E12" s="19">
        <v>110498</v>
      </c>
      <c r="F12" s="19">
        <v>4346</v>
      </c>
      <c r="G12" s="19">
        <v>111695</v>
      </c>
      <c r="H12" s="19">
        <v>7874</v>
      </c>
      <c r="I12" s="1">
        <f t="shared" si="0"/>
        <v>1011</v>
      </c>
      <c r="J12" s="1">
        <f t="shared" si="0"/>
        <v>1812</v>
      </c>
    </row>
    <row r="13" spans="1:10" ht="12" customHeight="1">
      <c r="A13" s="17">
        <v>7</v>
      </c>
      <c r="B13" s="18" t="s">
        <v>84</v>
      </c>
      <c r="C13" s="19">
        <v>2207</v>
      </c>
      <c r="D13" s="19">
        <v>111</v>
      </c>
      <c r="E13" s="19">
        <v>80212</v>
      </c>
      <c r="F13" s="19">
        <v>3363</v>
      </c>
      <c r="G13" s="19">
        <v>93570</v>
      </c>
      <c r="H13" s="19">
        <v>8468</v>
      </c>
      <c r="I13" s="1">
        <f t="shared" si="0"/>
        <v>1167</v>
      </c>
      <c r="J13" s="1">
        <f t="shared" si="0"/>
        <v>2518</v>
      </c>
    </row>
    <row r="14" spans="1:10" ht="12" customHeight="1">
      <c r="A14" s="17">
        <v>8</v>
      </c>
      <c r="B14" s="18" t="s">
        <v>3</v>
      </c>
      <c r="C14" s="19">
        <v>1939</v>
      </c>
      <c r="D14" s="19">
        <v>394</v>
      </c>
      <c r="E14" s="19">
        <v>75886</v>
      </c>
      <c r="F14" s="19">
        <v>10185</v>
      </c>
      <c r="G14" s="19">
        <v>88031</v>
      </c>
      <c r="H14" s="19">
        <v>26623</v>
      </c>
      <c r="I14" s="1">
        <f t="shared" si="0"/>
        <v>1160</v>
      </c>
      <c r="J14" s="1">
        <f t="shared" si="0"/>
        <v>2614</v>
      </c>
    </row>
    <row r="15" spans="1:10" ht="12" customHeight="1">
      <c r="A15" s="17">
        <v>9</v>
      </c>
      <c r="B15" s="18" t="s">
        <v>85</v>
      </c>
      <c r="C15" s="19">
        <v>3646</v>
      </c>
      <c r="D15" s="19">
        <v>384</v>
      </c>
      <c r="E15" s="19">
        <v>162749</v>
      </c>
      <c r="F15" s="19">
        <v>14363</v>
      </c>
      <c r="G15" s="19">
        <v>175296</v>
      </c>
      <c r="H15" s="19">
        <v>33598</v>
      </c>
      <c r="I15" s="1">
        <f t="shared" si="0"/>
        <v>1077</v>
      </c>
      <c r="J15" s="1">
        <f t="shared" si="0"/>
        <v>2339</v>
      </c>
    </row>
    <row r="16" spans="1:10" ht="12" customHeight="1">
      <c r="A16" s="17">
        <v>10</v>
      </c>
      <c r="B16" s="18" t="s">
        <v>4</v>
      </c>
      <c r="C16" s="19">
        <v>6504</v>
      </c>
      <c r="D16" s="19">
        <v>462</v>
      </c>
      <c r="E16" s="19">
        <v>297720</v>
      </c>
      <c r="F16" s="19">
        <v>14559</v>
      </c>
      <c r="G16" s="19">
        <v>278207</v>
      </c>
      <c r="H16" s="19">
        <v>40043</v>
      </c>
      <c r="I16" s="1">
        <f t="shared" si="0"/>
        <v>934</v>
      </c>
      <c r="J16" s="1">
        <f t="shared" si="0"/>
        <v>2750</v>
      </c>
    </row>
    <row r="17" spans="1:10" ht="12" customHeight="1">
      <c r="A17" s="17">
        <v>11</v>
      </c>
      <c r="B17" s="18" t="s">
        <v>5</v>
      </c>
      <c r="C17" s="19">
        <v>1367</v>
      </c>
      <c r="D17" s="19">
        <v>127</v>
      </c>
      <c r="E17" s="19">
        <v>67579</v>
      </c>
      <c r="F17" s="19">
        <v>2894</v>
      </c>
      <c r="G17" s="19">
        <v>77874</v>
      </c>
      <c r="H17" s="19">
        <v>9848</v>
      </c>
      <c r="I17" s="1">
        <f t="shared" si="0"/>
        <v>1152</v>
      </c>
      <c r="J17" s="1">
        <f t="shared" si="0"/>
        <v>3403</v>
      </c>
    </row>
    <row r="18" spans="1:10" ht="12" customHeight="1">
      <c r="A18" s="17">
        <v>12</v>
      </c>
      <c r="B18" s="18" t="s">
        <v>6</v>
      </c>
      <c r="C18" s="19">
        <v>2812</v>
      </c>
      <c r="D18" s="19">
        <v>97</v>
      </c>
      <c r="E18" s="19">
        <v>144597</v>
      </c>
      <c r="F18" s="19">
        <v>2764</v>
      </c>
      <c r="G18" s="19">
        <v>163207</v>
      </c>
      <c r="H18" s="19">
        <v>7728</v>
      </c>
      <c r="I18" s="1">
        <f t="shared" si="0"/>
        <v>1129</v>
      </c>
      <c r="J18" s="1">
        <f t="shared" si="0"/>
        <v>2796</v>
      </c>
    </row>
    <row r="19" spans="1:10" ht="12" customHeight="1">
      <c r="A19" s="17">
        <v>13</v>
      </c>
      <c r="B19" s="18" t="s">
        <v>7</v>
      </c>
      <c r="C19" s="19">
        <v>6394</v>
      </c>
      <c r="D19" s="19">
        <v>352</v>
      </c>
      <c r="E19" s="19">
        <v>242582</v>
      </c>
      <c r="F19" s="19">
        <v>11265</v>
      </c>
      <c r="G19" s="19">
        <v>199079</v>
      </c>
      <c r="H19" s="19">
        <v>28850</v>
      </c>
      <c r="I19" s="1">
        <f t="shared" si="0"/>
        <v>821</v>
      </c>
      <c r="J19" s="1">
        <f t="shared" si="0"/>
        <v>2561</v>
      </c>
    </row>
    <row r="20" spans="1:10" ht="12" customHeight="1">
      <c r="A20" s="17">
        <v>14</v>
      </c>
      <c r="B20" s="18" t="s">
        <v>8</v>
      </c>
      <c r="C20" s="19">
        <v>1322</v>
      </c>
      <c r="D20" s="19">
        <v>112</v>
      </c>
      <c r="E20" s="19">
        <v>40005</v>
      </c>
      <c r="F20" s="19">
        <v>2366</v>
      </c>
      <c r="G20" s="19">
        <v>70502</v>
      </c>
      <c r="H20" s="19">
        <v>9279</v>
      </c>
      <c r="I20" s="1">
        <f t="shared" si="0"/>
        <v>1762</v>
      </c>
      <c r="J20" s="1">
        <f t="shared" si="0"/>
        <v>3922</v>
      </c>
    </row>
    <row r="21" spans="1:10" ht="12" customHeight="1">
      <c r="A21" s="17">
        <v>15</v>
      </c>
      <c r="B21" s="18" t="s">
        <v>9</v>
      </c>
      <c r="C21" s="19">
        <v>1245</v>
      </c>
      <c r="D21" s="19">
        <v>55</v>
      </c>
      <c r="E21" s="19">
        <v>42428</v>
      </c>
      <c r="F21" s="19">
        <v>1692</v>
      </c>
      <c r="G21" s="19">
        <v>51568</v>
      </c>
      <c r="H21" s="19">
        <v>4112</v>
      </c>
      <c r="I21" s="1">
        <f t="shared" si="0"/>
        <v>1215</v>
      </c>
      <c r="J21" s="1">
        <f t="shared" si="0"/>
        <v>2430</v>
      </c>
    </row>
    <row r="22" spans="1:10" ht="12" customHeight="1">
      <c r="A22" s="17">
        <v>16</v>
      </c>
      <c r="B22" s="18" t="s">
        <v>10</v>
      </c>
      <c r="C22" s="19">
        <v>5715</v>
      </c>
      <c r="D22" s="19">
        <v>571</v>
      </c>
      <c r="E22" s="19">
        <v>217927</v>
      </c>
      <c r="F22" s="19">
        <v>19532</v>
      </c>
      <c r="G22" s="19">
        <v>228044</v>
      </c>
      <c r="H22" s="19">
        <v>42659</v>
      </c>
      <c r="I22" s="1">
        <f t="shared" si="0"/>
        <v>1046</v>
      </c>
      <c r="J22" s="1">
        <f t="shared" si="0"/>
        <v>2184</v>
      </c>
    </row>
    <row r="23" spans="1:10" ht="12" customHeight="1">
      <c r="A23" s="17">
        <v>17</v>
      </c>
      <c r="B23" s="18" t="s">
        <v>0</v>
      </c>
      <c r="C23" s="19">
        <v>2964</v>
      </c>
      <c r="D23" s="19">
        <v>252</v>
      </c>
      <c r="E23" s="19">
        <v>107013</v>
      </c>
      <c r="F23" s="19">
        <v>5130</v>
      </c>
      <c r="G23" s="19">
        <v>180457</v>
      </c>
      <c r="H23" s="19">
        <v>22971</v>
      </c>
      <c r="I23" s="1">
        <f t="shared" si="0"/>
        <v>1686</v>
      </c>
      <c r="J23" s="1">
        <f t="shared" si="0"/>
        <v>4478</v>
      </c>
    </row>
    <row r="24" spans="1:10" ht="12" customHeight="1">
      <c r="A24" s="17">
        <v>18</v>
      </c>
      <c r="B24" s="18" t="s">
        <v>11</v>
      </c>
      <c r="C24" s="19">
        <v>1293</v>
      </c>
      <c r="D24" s="19">
        <v>126</v>
      </c>
      <c r="E24" s="19">
        <v>48847</v>
      </c>
      <c r="F24" s="19">
        <v>3221</v>
      </c>
      <c r="G24" s="19">
        <v>79272</v>
      </c>
      <c r="H24" s="19">
        <v>9811</v>
      </c>
      <c r="I24" s="1">
        <f t="shared" si="0"/>
        <v>1623</v>
      </c>
      <c r="J24" s="1">
        <f t="shared" si="0"/>
        <v>3046</v>
      </c>
    </row>
    <row r="25" spans="1:10" ht="12" customHeight="1">
      <c r="A25" s="17">
        <v>19</v>
      </c>
      <c r="B25" s="18" t="s">
        <v>12</v>
      </c>
      <c r="C25" s="19">
        <v>662</v>
      </c>
      <c r="D25" s="19">
        <v>43</v>
      </c>
      <c r="E25" s="19">
        <v>28892</v>
      </c>
      <c r="F25" s="19">
        <v>1660</v>
      </c>
      <c r="G25" s="19">
        <v>42011</v>
      </c>
      <c r="H25" s="19">
        <v>3326</v>
      </c>
      <c r="I25" s="1">
        <f t="shared" si="0"/>
        <v>1454</v>
      </c>
      <c r="J25" s="1">
        <f t="shared" si="0"/>
        <v>2004</v>
      </c>
    </row>
    <row r="26" spans="1:10" ht="12" customHeight="1">
      <c r="A26" s="17">
        <v>20</v>
      </c>
      <c r="B26" s="18" t="s">
        <v>68</v>
      </c>
      <c r="C26" s="19">
        <v>751</v>
      </c>
      <c r="D26" s="19">
        <v>107</v>
      </c>
      <c r="E26" s="19">
        <v>25569</v>
      </c>
      <c r="F26" s="19">
        <v>3186</v>
      </c>
      <c r="G26" s="19">
        <v>29867</v>
      </c>
      <c r="H26" s="19">
        <v>7514</v>
      </c>
      <c r="I26" s="1">
        <f t="shared" si="0"/>
        <v>1168</v>
      </c>
      <c r="J26" s="1">
        <f t="shared" si="0"/>
        <v>2358</v>
      </c>
    </row>
    <row r="27" spans="1:10" ht="12" customHeight="1">
      <c r="A27" s="17">
        <v>21</v>
      </c>
      <c r="B27" s="18" t="s">
        <v>69</v>
      </c>
      <c r="C27" s="19">
        <v>5348</v>
      </c>
      <c r="D27" s="19">
        <v>439</v>
      </c>
      <c r="E27" s="19">
        <v>228559</v>
      </c>
      <c r="F27" s="19">
        <v>14239</v>
      </c>
      <c r="G27" s="19">
        <v>227388</v>
      </c>
      <c r="H27" s="19">
        <v>32342</v>
      </c>
      <c r="I27" s="1">
        <f t="shared" si="0"/>
        <v>995</v>
      </c>
      <c r="J27" s="1">
        <f t="shared" si="0"/>
        <v>2271</v>
      </c>
    </row>
    <row r="28" spans="1:10" ht="12" customHeight="1">
      <c r="A28" s="17">
        <v>22</v>
      </c>
      <c r="B28" s="18" t="s">
        <v>86</v>
      </c>
      <c r="C28" s="19">
        <v>1436</v>
      </c>
      <c r="D28" s="19">
        <v>134</v>
      </c>
      <c r="E28" s="19">
        <v>56331</v>
      </c>
      <c r="F28" s="19">
        <v>4471</v>
      </c>
      <c r="G28" s="19">
        <v>80923</v>
      </c>
      <c r="H28" s="19">
        <v>12124</v>
      </c>
      <c r="I28" s="1">
        <f t="shared" si="0"/>
        <v>1437</v>
      </c>
      <c r="J28" s="1">
        <f t="shared" si="0"/>
        <v>2712</v>
      </c>
    </row>
    <row r="29" spans="1:10" ht="12" customHeight="1">
      <c r="A29" s="17">
        <v>23</v>
      </c>
      <c r="B29" s="29" t="s">
        <v>87</v>
      </c>
      <c r="C29" s="19">
        <v>4947</v>
      </c>
      <c r="D29" s="19">
        <v>352</v>
      </c>
      <c r="E29" s="19">
        <v>223196</v>
      </c>
      <c r="F29" s="19">
        <v>13501</v>
      </c>
      <c r="G29" s="19">
        <v>237128</v>
      </c>
      <c r="H29" s="19">
        <v>33966</v>
      </c>
      <c r="I29" s="1">
        <f t="shared" si="0"/>
        <v>1062</v>
      </c>
      <c r="J29" s="1">
        <f t="shared" si="0"/>
        <v>2516</v>
      </c>
    </row>
    <row r="30" spans="1:10" ht="12" customHeight="1">
      <c r="A30" s="17">
        <v>24</v>
      </c>
      <c r="B30" s="29" t="s">
        <v>88</v>
      </c>
      <c r="C30" s="19">
        <v>3947</v>
      </c>
      <c r="D30" s="19">
        <v>321</v>
      </c>
      <c r="E30" s="19">
        <v>170197</v>
      </c>
      <c r="F30" s="19">
        <v>11022</v>
      </c>
      <c r="G30" s="19">
        <v>166305</v>
      </c>
      <c r="H30" s="19">
        <v>23015</v>
      </c>
      <c r="I30" s="1">
        <f t="shared" si="0"/>
        <v>977</v>
      </c>
      <c r="J30" s="1">
        <f t="shared" si="0"/>
        <v>2088</v>
      </c>
    </row>
    <row r="31" spans="1:10" ht="12" customHeight="1">
      <c r="A31" s="17">
        <v>25</v>
      </c>
      <c r="B31" s="29" t="s">
        <v>89</v>
      </c>
      <c r="C31" s="19">
        <v>2644</v>
      </c>
      <c r="D31" s="19">
        <v>216</v>
      </c>
      <c r="E31" s="19">
        <v>101938</v>
      </c>
      <c r="F31" s="19">
        <v>5759</v>
      </c>
      <c r="G31" s="19">
        <v>114054</v>
      </c>
      <c r="H31" s="19">
        <v>14244</v>
      </c>
      <c r="I31" s="1">
        <f t="shared" si="0"/>
        <v>1119</v>
      </c>
      <c r="J31" s="1">
        <f t="shared" si="0"/>
        <v>2473</v>
      </c>
    </row>
    <row r="32" spans="1:10" ht="12" customHeight="1">
      <c r="A32" s="17">
        <v>26</v>
      </c>
      <c r="B32" s="29" t="s">
        <v>90</v>
      </c>
      <c r="C32" s="19">
        <v>2818</v>
      </c>
      <c r="D32" s="19">
        <v>149</v>
      </c>
      <c r="E32" s="19">
        <v>113188</v>
      </c>
      <c r="F32" s="19">
        <v>4328</v>
      </c>
      <c r="G32" s="19">
        <v>113831</v>
      </c>
      <c r="H32" s="19">
        <v>8734</v>
      </c>
      <c r="I32" s="1">
        <f t="shared" si="0"/>
        <v>1006</v>
      </c>
      <c r="J32" s="1">
        <f t="shared" si="0"/>
        <v>2018</v>
      </c>
    </row>
    <row r="33" spans="1:10" ht="12" customHeight="1">
      <c r="A33" s="17">
        <v>27</v>
      </c>
      <c r="B33" s="29" t="s">
        <v>91</v>
      </c>
      <c r="C33" s="19">
        <v>4012</v>
      </c>
      <c r="D33" s="19">
        <v>235</v>
      </c>
      <c r="E33" s="19">
        <v>169562</v>
      </c>
      <c r="F33" s="19">
        <v>6923</v>
      </c>
      <c r="G33" s="19">
        <v>169362</v>
      </c>
      <c r="H33" s="19">
        <v>20839</v>
      </c>
      <c r="I33" s="1">
        <f t="shared" si="0"/>
        <v>999</v>
      </c>
      <c r="J33" s="1">
        <f t="shared" si="0"/>
        <v>3010</v>
      </c>
    </row>
    <row r="34" spans="1:10" ht="12" customHeight="1">
      <c r="A34" s="17">
        <v>28</v>
      </c>
      <c r="B34" s="29" t="s">
        <v>92</v>
      </c>
      <c r="C34" s="19">
        <v>2531</v>
      </c>
      <c r="D34" s="19">
        <v>337</v>
      </c>
      <c r="E34" s="19">
        <v>99610</v>
      </c>
      <c r="F34" s="19">
        <v>10139</v>
      </c>
      <c r="G34" s="19">
        <v>125217</v>
      </c>
      <c r="H34" s="19">
        <v>21249</v>
      </c>
      <c r="I34" s="1">
        <f t="shared" si="0"/>
        <v>1257</v>
      </c>
      <c r="J34" s="1">
        <f t="shared" si="0"/>
        <v>2096</v>
      </c>
    </row>
    <row r="35" spans="1:10" ht="12" customHeight="1">
      <c r="A35" s="17">
        <v>29</v>
      </c>
      <c r="B35" s="29" t="s">
        <v>93</v>
      </c>
      <c r="C35" s="19">
        <v>3410</v>
      </c>
      <c r="D35" s="19">
        <v>176</v>
      </c>
      <c r="E35" s="19">
        <v>127601</v>
      </c>
      <c r="F35" s="19">
        <v>4099</v>
      </c>
      <c r="G35" s="19">
        <v>157657</v>
      </c>
      <c r="H35" s="19">
        <v>11056</v>
      </c>
      <c r="I35" s="1">
        <f t="shared" si="0"/>
        <v>1236</v>
      </c>
      <c r="J35" s="1">
        <f t="shared" si="0"/>
        <v>2697</v>
      </c>
    </row>
    <row r="36" spans="1:10" ht="12" customHeight="1">
      <c r="A36" s="17">
        <v>30</v>
      </c>
      <c r="B36" s="29" t="s">
        <v>94</v>
      </c>
      <c r="C36" s="19">
        <v>3632</v>
      </c>
      <c r="D36" s="19">
        <v>152</v>
      </c>
      <c r="E36" s="19">
        <v>135874</v>
      </c>
      <c r="F36" s="19">
        <v>5556</v>
      </c>
      <c r="G36" s="19">
        <v>258502</v>
      </c>
      <c r="H36" s="19">
        <v>11613</v>
      </c>
      <c r="I36" s="1">
        <f t="shared" si="0"/>
        <v>1903</v>
      </c>
      <c r="J36" s="1">
        <f t="shared" si="0"/>
        <v>2090</v>
      </c>
    </row>
    <row r="37" spans="1:10" s="25" customFormat="1" ht="12" customHeight="1">
      <c r="A37" s="17">
        <v>31</v>
      </c>
      <c r="B37" s="29" t="s">
        <v>96</v>
      </c>
      <c r="C37" s="19">
        <v>1150</v>
      </c>
      <c r="D37" s="19">
        <v>65</v>
      </c>
      <c r="E37" s="19">
        <v>46747</v>
      </c>
      <c r="F37" s="19">
        <v>2176</v>
      </c>
      <c r="G37" s="19">
        <v>46320</v>
      </c>
      <c r="H37" s="19">
        <v>5672</v>
      </c>
      <c r="I37" s="1">
        <f t="shared" si="0"/>
        <v>991</v>
      </c>
      <c r="J37" s="1">
        <f t="shared" si="0"/>
        <v>2607</v>
      </c>
    </row>
    <row r="38" spans="1:10" ht="12" customHeight="1">
      <c r="A38" s="17">
        <v>32</v>
      </c>
      <c r="B38" s="29" t="s">
        <v>97</v>
      </c>
      <c r="C38" s="19">
        <v>3894</v>
      </c>
      <c r="D38" s="19">
        <v>204</v>
      </c>
      <c r="E38" s="19">
        <v>127734</v>
      </c>
      <c r="F38" s="19">
        <v>4752</v>
      </c>
      <c r="G38" s="19">
        <v>123613</v>
      </c>
      <c r="H38" s="19">
        <v>13885</v>
      </c>
      <c r="I38" s="1">
        <f t="shared" si="0"/>
        <v>968</v>
      </c>
      <c r="J38" s="1">
        <f t="shared" si="0"/>
        <v>2922</v>
      </c>
    </row>
    <row r="39" spans="1:10" ht="12" customHeight="1">
      <c r="A39" s="22"/>
      <c r="B39" s="23" t="s">
        <v>59</v>
      </c>
      <c r="C39" s="24">
        <f aca="true" t="shared" si="1" ref="C39:H39">SUM(C7:C38)</f>
        <v>102915</v>
      </c>
      <c r="D39" s="24">
        <f t="shared" si="1"/>
        <v>7524</v>
      </c>
      <c r="E39" s="24">
        <f t="shared" si="1"/>
        <v>4159325</v>
      </c>
      <c r="F39" s="24">
        <f t="shared" si="1"/>
        <v>226968</v>
      </c>
      <c r="G39" s="24">
        <f t="shared" si="1"/>
        <v>4863974</v>
      </c>
      <c r="H39" s="24">
        <f t="shared" si="1"/>
        <v>611862</v>
      </c>
      <c r="I39" s="1">
        <f t="shared" si="0"/>
        <v>1169</v>
      </c>
      <c r="J39" s="1">
        <f t="shared" si="0"/>
        <v>2696</v>
      </c>
    </row>
    <row r="40" spans="1:10" ht="12" customHeight="1">
      <c r="A40" s="17">
        <v>33</v>
      </c>
      <c r="B40" s="18" t="s">
        <v>13</v>
      </c>
      <c r="C40" s="19">
        <v>2107</v>
      </c>
      <c r="D40" s="19">
        <v>143</v>
      </c>
      <c r="E40" s="19">
        <v>83930</v>
      </c>
      <c r="F40" s="19">
        <v>5425</v>
      </c>
      <c r="G40" s="19">
        <v>92993</v>
      </c>
      <c r="H40" s="19">
        <v>13939</v>
      </c>
      <c r="I40" s="1">
        <f t="shared" si="0"/>
        <v>1108</v>
      </c>
      <c r="J40" s="1">
        <f t="shared" si="0"/>
        <v>2569</v>
      </c>
    </row>
    <row r="41" spans="1:10" ht="12" customHeight="1">
      <c r="A41" s="17">
        <v>34</v>
      </c>
      <c r="B41" s="18" t="s">
        <v>70</v>
      </c>
      <c r="C41" s="19">
        <v>1036</v>
      </c>
      <c r="D41" s="19">
        <v>20</v>
      </c>
      <c r="E41" s="19">
        <v>39199</v>
      </c>
      <c r="F41" s="19">
        <v>1525</v>
      </c>
      <c r="G41" s="19">
        <v>53635</v>
      </c>
      <c r="H41" s="19">
        <v>3934</v>
      </c>
      <c r="I41" s="1">
        <f t="shared" si="0"/>
        <v>1368</v>
      </c>
      <c r="J41" s="1">
        <f t="shared" si="0"/>
        <v>2580</v>
      </c>
    </row>
    <row r="42" spans="1:10" ht="12" customHeight="1">
      <c r="A42" s="17">
        <v>35</v>
      </c>
      <c r="B42" s="18" t="s">
        <v>95</v>
      </c>
      <c r="C42" s="19">
        <v>2449</v>
      </c>
      <c r="D42" s="19">
        <v>211</v>
      </c>
      <c r="E42" s="19">
        <v>94769</v>
      </c>
      <c r="F42" s="19">
        <v>6772</v>
      </c>
      <c r="G42" s="19">
        <v>100242</v>
      </c>
      <c r="H42" s="19">
        <v>16932</v>
      </c>
      <c r="I42" s="1">
        <f t="shared" si="0"/>
        <v>1058</v>
      </c>
      <c r="J42" s="1">
        <f t="shared" si="0"/>
        <v>2500</v>
      </c>
    </row>
    <row r="43" spans="1:10" ht="12" customHeight="1">
      <c r="A43" s="17">
        <v>36</v>
      </c>
      <c r="B43" s="18" t="s">
        <v>14</v>
      </c>
      <c r="C43" s="19">
        <v>523</v>
      </c>
      <c r="D43" s="19">
        <v>46</v>
      </c>
      <c r="E43" s="19">
        <v>23429</v>
      </c>
      <c r="F43" s="19">
        <v>1358</v>
      </c>
      <c r="G43" s="19">
        <v>27310</v>
      </c>
      <c r="H43" s="19">
        <v>3952</v>
      </c>
      <c r="I43" s="1">
        <f t="shared" si="0"/>
        <v>1166</v>
      </c>
      <c r="J43" s="1">
        <f t="shared" si="0"/>
        <v>2910</v>
      </c>
    </row>
    <row r="44" spans="1:10" ht="12" customHeight="1">
      <c r="A44" s="17">
        <v>37</v>
      </c>
      <c r="B44" s="18" t="s">
        <v>15</v>
      </c>
      <c r="C44" s="19">
        <v>4444</v>
      </c>
      <c r="D44" s="19">
        <v>202</v>
      </c>
      <c r="E44" s="19">
        <v>211011</v>
      </c>
      <c r="F44" s="19">
        <v>6286</v>
      </c>
      <c r="G44" s="19">
        <v>176289</v>
      </c>
      <c r="H44" s="19">
        <v>13799</v>
      </c>
      <c r="I44" s="1">
        <f t="shared" si="0"/>
        <v>835</v>
      </c>
      <c r="J44" s="1">
        <f t="shared" si="0"/>
        <v>2195</v>
      </c>
    </row>
    <row r="45" spans="1:10" ht="12" customHeight="1">
      <c r="A45" s="17">
        <v>38</v>
      </c>
      <c r="B45" s="18" t="s">
        <v>16</v>
      </c>
      <c r="C45" s="19">
        <v>445</v>
      </c>
      <c r="D45" s="19">
        <v>36</v>
      </c>
      <c r="E45" s="19">
        <v>20297</v>
      </c>
      <c r="F45" s="19">
        <v>1457</v>
      </c>
      <c r="G45" s="19">
        <v>20679</v>
      </c>
      <c r="H45" s="19">
        <v>3324</v>
      </c>
      <c r="I45" s="1">
        <f t="shared" si="0"/>
        <v>1019</v>
      </c>
      <c r="J45" s="1">
        <f t="shared" si="0"/>
        <v>2281</v>
      </c>
    </row>
    <row r="46" spans="1:10" ht="12" customHeight="1">
      <c r="A46" s="17">
        <v>39</v>
      </c>
      <c r="B46" s="18" t="s">
        <v>17</v>
      </c>
      <c r="C46" s="19">
        <v>1551</v>
      </c>
      <c r="D46" s="19">
        <v>60</v>
      </c>
      <c r="E46" s="19">
        <v>52013</v>
      </c>
      <c r="F46" s="19">
        <v>1904</v>
      </c>
      <c r="G46" s="19">
        <v>59094</v>
      </c>
      <c r="H46" s="19">
        <v>6443</v>
      </c>
      <c r="I46" s="1">
        <f t="shared" si="0"/>
        <v>1136</v>
      </c>
      <c r="J46" s="1">
        <f t="shared" si="0"/>
        <v>3384</v>
      </c>
    </row>
    <row r="47" spans="1:10" ht="12" customHeight="1">
      <c r="A47" s="17">
        <v>40</v>
      </c>
      <c r="B47" s="18" t="s">
        <v>18</v>
      </c>
      <c r="C47" s="19">
        <v>756</v>
      </c>
      <c r="D47" s="19">
        <v>31</v>
      </c>
      <c r="E47" s="19">
        <v>34533</v>
      </c>
      <c r="F47" s="19">
        <v>1174</v>
      </c>
      <c r="G47" s="19">
        <v>39714</v>
      </c>
      <c r="H47" s="19">
        <v>3598</v>
      </c>
      <c r="I47" s="1">
        <f t="shared" si="0"/>
        <v>1150</v>
      </c>
      <c r="J47" s="1">
        <f t="shared" si="0"/>
        <v>3065</v>
      </c>
    </row>
    <row r="48" spans="1:10" ht="12" customHeight="1">
      <c r="A48" s="17">
        <v>41</v>
      </c>
      <c r="B48" s="18" t="s">
        <v>19</v>
      </c>
      <c r="C48" s="19">
        <v>788</v>
      </c>
      <c r="D48" s="19">
        <v>89</v>
      </c>
      <c r="E48" s="19">
        <v>38889</v>
      </c>
      <c r="F48" s="19">
        <v>3078</v>
      </c>
      <c r="G48" s="19">
        <v>35992</v>
      </c>
      <c r="H48" s="19">
        <v>8431</v>
      </c>
      <c r="I48" s="1">
        <f t="shared" si="0"/>
        <v>926</v>
      </c>
      <c r="J48" s="1">
        <f t="shared" si="0"/>
        <v>2739</v>
      </c>
    </row>
    <row r="49" spans="1:10" ht="12" customHeight="1">
      <c r="A49" s="17">
        <v>42</v>
      </c>
      <c r="B49" s="18" t="s">
        <v>20</v>
      </c>
      <c r="C49" s="19">
        <v>452</v>
      </c>
      <c r="D49" s="19">
        <v>21</v>
      </c>
      <c r="E49" s="19">
        <v>18853</v>
      </c>
      <c r="F49" s="19">
        <v>794</v>
      </c>
      <c r="G49" s="19">
        <v>16522</v>
      </c>
      <c r="H49" s="19">
        <v>1735</v>
      </c>
      <c r="I49" s="1">
        <f t="shared" si="0"/>
        <v>876</v>
      </c>
      <c r="J49" s="1">
        <f t="shared" si="0"/>
        <v>2185</v>
      </c>
    </row>
    <row r="50" spans="1:10" ht="12" customHeight="1">
      <c r="A50" s="17">
        <v>43</v>
      </c>
      <c r="B50" s="18" t="s">
        <v>21</v>
      </c>
      <c r="C50" s="19">
        <v>556</v>
      </c>
      <c r="D50" s="19">
        <v>67</v>
      </c>
      <c r="E50" s="19">
        <v>20819</v>
      </c>
      <c r="F50" s="19">
        <v>2110</v>
      </c>
      <c r="G50" s="19">
        <v>30282</v>
      </c>
      <c r="H50" s="19">
        <v>5869</v>
      </c>
      <c r="I50" s="1">
        <f t="shared" si="0"/>
        <v>1455</v>
      </c>
      <c r="J50" s="1">
        <f t="shared" si="0"/>
        <v>2782</v>
      </c>
    </row>
    <row r="51" spans="1:10" ht="12" customHeight="1">
      <c r="A51" s="17">
        <v>44</v>
      </c>
      <c r="B51" s="18" t="s">
        <v>22</v>
      </c>
      <c r="C51" s="19">
        <v>509</v>
      </c>
      <c r="D51" s="19">
        <v>53</v>
      </c>
      <c r="E51" s="19">
        <v>21070</v>
      </c>
      <c r="F51" s="19">
        <v>902</v>
      </c>
      <c r="G51" s="19">
        <v>25246</v>
      </c>
      <c r="H51" s="19">
        <v>3183</v>
      </c>
      <c r="I51" s="1">
        <f t="shared" si="0"/>
        <v>1198</v>
      </c>
      <c r="J51" s="1">
        <f t="shared" si="0"/>
        <v>3529</v>
      </c>
    </row>
    <row r="52" spans="1:10" ht="12" customHeight="1">
      <c r="A52" s="22"/>
      <c r="B52" s="23" t="s">
        <v>60</v>
      </c>
      <c r="C52" s="24">
        <f aca="true" t="shared" si="2" ref="C52:H52">SUM(C40:C51)</f>
        <v>15616</v>
      </c>
      <c r="D52" s="24">
        <f t="shared" si="2"/>
        <v>979</v>
      </c>
      <c r="E52" s="24">
        <f t="shared" si="2"/>
        <v>658812</v>
      </c>
      <c r="F52" s="24">
        <f t="shared" si="2"/>
        <v>32785</v>
      </c>
      <c r="G52" s="24">
        <f t="shared" si="2"/>
        <v>677998</v>
      </c>
      <c r="H52" s="24">
        <f t="shared" si="2"/>
        <v>85139</v>
      </c>
      <c r="I52" s="1">
        <f t="shared" si="0"/>
        <v>1029</v>
      </c>
      <c r="J52" s="1">
        <f t="shared" si="0"/>
        <v>2597</v>
      </c>
    </row>
    <row r="53" spans="1:10" ht="12" customHeight="1">
      <c r="A53" s="26"/>
      <c r="B53" s="27" t="s">
        <v>29</v>
      </c>
      <c r="C53" s="28">
        <f aca="true" t="shared" si="3" ref="C53:H53">C39+C52</f>
        <v>118531</v>
      </c>
      <c r="D53" s="28">
        <f t="shared" si="3"/>
        <v>8503</v>
      </c>
      <c r="E53" s="28">
        <f t="shared" si="3"/>
        <v>4818137</v>
      </c>
      <c r="F53" s="28">
        <f t="shared" si="3"/>
        <v>259753</v>
      </c>
      <c r="G53" s="28">
        <f t="shared" si="3"/>
        <v>5541972</v>
      </c>
      <c r="H53" s="28">
        <f t="shared" si="3"/>
        <v>697001</v>
      </c>
      <c r="I53" s="1">
        <f>ROUND((G53/E53)*1000,0)</f>
        <v>1150</v>
      </c>
      <c r="J53" s="1">
        <f t="shared" si="0"/>
        <v>2683</v>
      </c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SheetLayoutView="75" workbookViewId="0" topLeftCell="A1">
      <pane ySplit="6" topLeftCell="BM7" activePane="bottomLeft" state="frozen"/>
      <selection pane="topLeft" activeCell="B1" sqref="B1"/>
      <selection pane="bottomLef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83</v>
      </c>
    </row>
    <row r="3" spans="1:8" ht="14.25">
      <c r="A3" s="44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45"/>
      <c r="B4" s="3"/>
      <c r="C4" s="4"/>
      <c r="D4" s="4"/>
      <c r="E4" s="4"/>
      <c r="F4" s="4"/>
      <c r="G4" s="4"/>
      <c r="H4" s="4"/>
    </row>
    <row r="5" spans="1:9" ht="14.25">
      <c r="A5" s="45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6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82068</v>
      </c>
      <c r="D7" s="16">
        <v>26471</v>
      </c>
      <c r="E7" s="16">
        <v>8093175</v>
      </c>
      <c r="F7" s="16">
        <v>7937714</v>
      </c>
      <c r="G7" s="16">
        <v>202573747</v>
      </c>
      <c r="H7" s="16">
        <v>404291281</v>
      </c>
      <c r="I7" s="1">
        <f>ROUND((G7/E7)*1000,0)</f>
        <v>25030</v>
      </c>
      <c r="J7" s="1">
        <f>ROUND((H7/F7)*1000,0)</f>
        <v>50933</v>
      </c>
    </row>
    <row r="8" spans="1:10" ht="12" customHeight="1">
      <c r="A8" s="17">
        <v>2</v>
      </c>
      <c r="B8" s="18" t="s">
        <v>65</v>
      </c>
      <c r="C8" s="19">
        <v>61181</v>
      </c>
      <c r="D8" s="19">
        <v>22774</v>
      </c>
      <c r="E8" s="19">
        <v>6212203</v>
      </c>
      <c r="F8" s="19">
        <v>6418322</v>
      </c>
      <c r="G8" s="19">
        <v>145359093</v>
      </c>
      <c r="H8" s="19">
        <v>232917313</v>
      </c>
      <c r="I8" s="1">
        <f aca="true" t="shared" si="0" ref="I8:I53">ROUND((G8/E8)*1000,0)</f>
        <v>23399</v>
      </c>
      <c r="J8" s="1">
        <f aca="true" t="shared" si="1" ref="J8:J53">ROUND((H8/F8)*1000,0)</f>
        <v>36289</v>
      </c>
    </row>
    <row r="9" spans="1:10" ht="12" customHeight="1">
      <c r="A9" s="17">
        <v>3</v>
      </c>
      <c r="B9" s="18" t="s">
        <v>66</v>
      </c>
      <c r="C9" s="19">
        <v>44862</v>
      </c>
      <c r="D9" s="19">
        <v>13297</v>
      </c>
      <c r="E9" s="19">
        <v>4608711</v>
      </c>
      <c r="F9" s="19">
        <v>4843378</v>
      </c>
      <c r="G9" s="19">
        <v>116078953</v>
      </c>
      <c r="H9" s="19">
        <v>213967071</v>
      </c>
      <c r="I9" s="1">
        <f t="shared" si="0"/>
        <v>25187</v>
      </c>
      <c r="J9" s="1">
        <f t="shared" si="1"/>
        <v>44177</v>
      </c>
    </row>
    <row r="10" spans="1:10" ht="12" customHeight="1">
      <c r="A10" s="17">
        <v>4</v>
      </c>
      <c r="B10" s="18" t="s">
        <v>67</v>
      </c>
      <c r="C10" s="19">
        <v>52933</v>
      </c>
      <c r="D10" s="19">
        <v>14161</v>
      </c>
      <c r="E10" s="19">
        <v>5236271</v>
      </c>
      <c r="F10" s="19">
        <v>4425827</v>
      </c>
      <c r="G10" s="19">
        <v>113150267</v>
      </c>
      <c r="H10" s="19">
        <v>152629075</v>
      </c>
      <c r="I10" s="1">
        <f t="shared" si="0"/>
        <v>21609</v>
      </c>
      <c r="J10" s="1">
        <f t="shared" si="1"/>
        <v>34486</v>
      </c>
    </row>
    <row r="11" spans="1:10" ht="12" customHeight="1">
      <c r="A11" s="17">
        <v>5</v>
      </c>
      <c r="B11" s="18" t="s">
        <v>1</v>
      </c>
      <c r="C11" s="19">
        <v>37659</v>
      </c>
      <c r="D11" s="19">
        <v>8837</v>
      </c>
      <c r="E11" s="19">
        <v>3373068</v>
      </c>
      <c r="F11" s="19">
        <v>2260513</v>
      </c>
      <c r="G11" s="19">
        <v>74112747</v>
      </c>
      <c r="H11" s="19">
        <v>80337003</v>
      </c>
      <c r="I11" s="1">
        <f t="shared" si="0"/>
        <v>21972</v>
      </c>
      <c r="J11" s="1">
        <f t="shared" si="1"/>
        <v>35539</v>
      </c>
    </row>
    <row r="12" spans="1:10" ht="12" customHeight="1">
      <c r="A12" s="17">
        <v>6</v>
      </c>
      <c r="B12" s="18" t="s">
        <v>2</v>
      </c>
      <c r="C12" s="19">
        <v>18307</v>
      </c>
      <c r="D12" s="19">
        <v>5394</v>
      </c>
      <c r="E12" s="19">
        <v>2071234</v>
      </c>
      <c r="F12" s="19">
        <v>1589475</v>
      </c>
      <c r="G12" s="19">
        <v>46402129</v>
      </c>
      <c r="H12" s="19">
        <v>53661053</v>
      </c>
      <c r="I12" s="1">
        <f t="shared" si="0"/>
        <v>22403</v>
      </c>
      <c r="J12" s="1">
        <f t="shared" si="1"/>
        <v>33760</v>
      </c>
    </row>
    <row r="13" spans="1:10" ht="12" customHeight="1">
      <c r="A13" s="17">
        <v>7</v>
      </c>
      <c r="B13" s="18" t="s">
        <v>84</v>
      </c>
      <c r="C13" s="19">
        <v>24020</v>
      </c>
      <c r="D13" s="19">
        <v>8527</v>
      </c>
      <c r="E13" s="19">
        <v>2595844</v>
      </c>
      <c r="F13" s="19">
        <v>1970884</v>
      </c>
      <c r="G13" s="19">
        <v>69686672</v>
      </c>
      <c r="H13" s="19">
        <v>75507502</v>
      </c>
      <c r="I13" s="1">
        <f t="shared" si="0"/>
        <v>26845</v>
      </c>
      <c r="J13" s="1">
        <f t="shared" si="1"/>
        <v>38311</v>
      </c>
    </row>
    <row r="14" spans="1:10" ht="12" customHeight="1">
      <c r="A14" s="17">
        <v>8</v>
      </c>
      <c r="B14" s="18" t="s">
        <v>3</v>
      </c>
      <c r="C14" s="19">
        <v>25158</v>
      </c>
      <c r="D14" s="19">
        <v>8263</v>
      </c>
      <c r="E14" s="19">
        <v>2223473</v>
      </c>
      <c r="F14" s="19">
        <v>1694872</v>
      </c>
      <c r="G14" s="19">
        <v>47189339</v>
      </c>
      <c r="H14" s="19">
        <v>47061198</v>
      </c>
      <c r="I14" s="1">
        <f t="shared" si="0"/>
        <v>21223</v>
      </c>
      <c r="J14" s="1">
        <f t="shared" si="1"/>
        <v>27767</v>
      </c>
    </row>
    <row r="15" spans="1:10" ht="12" customHeight="1">
      <c r="A15" s="17">
        <v>9</v>
      </c>
      <c r="B15" s="18" t="s">
        <v>85</v>
      </c>
      <c r="C15" s="19">
        <v>28263</v>
      </c>
      <c r="D15" s="19">
        <v>8456</v>
      </c>
      <c r="E15" s="19">
        <v>2979876</v>
      </c>
      <c r="F15" s="19">
        <v>2708237</v>
      </c>
      <c r="G15" s="19">
        <v>68712833</v>
      </c>
      <c r="H15" s="19">
        <v>89216766</v>
      </c>
      <c r="I15" s="1">
        <f t="shared" si="0"/>
        <v>23059</v>
      </c>
      <c r="J15" s="1">
        <f t="shared" si="1"/>
        <v>32943</v>
      </c>
    </row>
    <row r="16" spans="1:10" ht="12" customHeight="1">
      <c r="A16" s="17">
        <v>10</v>
      </c>
      <c r="B16" s="18" t="s">
        <v>4</v>
      </c>
      <c r="C16" s="19">
        <v>30998</v>
      </c>
      <c r="D16" s="19">
        <v>5851</v>
      </c>
      <c r="E16" s="19">
        <v>2947524</v>
      </c>
      <c r="F16" s="19">
        <v>880303</v>
      </c>
      <c r="G16" s="19">
        <v>56113762</v>
      </c>
      <c r="H16" s="19">
        <v>28393542</v>
      </c>
      <c r="I16" s="1">
        <f t="shared" si="0"/>
        <v>19038</v>
      </c>
      <c r="J16" s="1">
        <f t="shared" si="1"/>
        <v>32254</v>
      </c>
    </row>
    <row r="17" spans="1:10" ht="12" customHeight="1">
      <c r="A17" s="17">
        <v>11</v>
      </c>
      <c r="B17" s="18" t="s">
        <v>5</v>
      </c>
      <c r="C17" s="19">
        <v>11266</v>
      </c>
      <c r="D17" s="19">
        <v>3263</v>
      </c>
      <c r="E17" s="19">
        <v>1131753</v>
      </c>
      <c r="F17" s="19">
        <v>905036</v>
      </c>
      <c r="G17" s="19">
        <v>24018524</v>
      </c>
      <c r="H17" s="19">
        <v>34676769</v>
      </c>
      <c r="I17" s="1">
        <f t="shared" si="0"/>
        <v>21222</v>
      </c>
      <c r="J17" s="1">
        <f t="shared" si="1"/>
        <v>38315</v>
      </c>
    </row>
    <row r="18" spans="1:10" ht="12" customHeight="1">
      <c r="A18" s="17">
        <v>12</v>
      </c>
      <c r="B18" s="18" t="s">
        <v>6</v>
      </c>
      <c r="C18" s="19">
        <v>19074</v>
      </c>
      <c r="D18" s="19">
        <v>4005</v>
      </c>
      <c r="E18" s="19">
        <v>1979787</v>
      </c>
      <c r="F18" s="19">
        <v>1281797</v>
      </c>
      <c r="G18" s="19">
        <v>42806252</v>
      </c>
      <c r="H18" s="19">
        <v>48679393</v>
      </c>
      <c r="I18" s="1">
        <f t="shared" si="0"/>
        <v>21622</v>
      </c>
      <c r="J18" s="1">
        <f t="shared" si="1"/>
        <v>37977</v>
      </c>
    </row>
    <row r="19" spans="1:10" ht="12" customHeight="1">
      <c r="A19" s="17">
        <v>13</v>
      </c>
      <c r="B19" s="18" t="s">
        <v>7</v>
      </c>
      <c r="C19" s="19">
        <v>41988</v>
      </c>
      <c r="D19" s="19">
        <v>8641</v>
      </c>
      <c r="E19" s="19">
        <v>3523397</v>
      </c>
      <c r="F19" s="19">
        <v>2023129</v>
      </c>
      <c r="G19" s="19">
        <v>88317259</v>
      </c>
      <c r="H19" s="19">
        <v>77582654</v>
      </c>
      <c r="I19" s="1">
        <f t="shared" si="0"/>
        <v>25066</v>
      </c>
      <c r="J19" s="1">
        <f t="shared" si="1"/>
        <v>38348</v>
      </c>
    </row>
    <row r="20" spans="1:10" ht="12" customHeight="1">
      <c r="A20" s="17">
        <v>14</v>
      </c>
      <c r="B20" s="18" t="s">
        <v>8</v>
      </c>
      <c r="C20" s="19">
        <v>31411</v>
      </c>
      <c r="D20" s="19">
        <v>8254</v>
      </c>
      <c r="E20" s="19">
        <v>3121244</v>
      </c>
      <c r="F20" s="19">
        <v>2727584</v>
      </c>
      <c r="G20" s="19">
        <v>74310488</v>
      </c>
      <c r="H20" s="19">
        <v>122134356</v>
      </c>
      <c r="I20" s="1">
        <f t="shared" si="0"/>
        <v>23808</v>
      </c>
      <c r="J20" s="1">
        <f t="shared" si="1"/>
        <v>44777</v>
      </c>
    </row>
    <row r="21" spans="1:10" ht="12" customHeight="1">
      <c r="A21" s="17">
        <v>15</v>
      </c>
      <c r="B21" s="18" t="s">
        <v>9</v>
      </c>
      <c r="C21" s="19">
        <v>23043</v>
      </c>
      <c r="D21" s="19">
        <v>6525</v>
      </c>
      <c r="E21" s="19">
        <v>2484199</v>
      </c>
      <c r="F21" s="19">
        <v>1880433</v>
      </c>
      <c r="G21" s="19">
        <v>68889417</v>
      </c>
      <c r="H21" s="19">
        <v>93552863</v>
      </c>
      <c r="I21" s="1">
        <f t="shared" si="0"/>
        <v>27731</v>
      </c>
      <c r="J21" s="1">
        <f t="shared" si="1"/>
        <v>49751</v>
      </c>
    </row>
    <row r="22" spans="1:10" ht="12" customHeight="1">
      <c r="A22" s="17">
        <v>16</v>
      </c>
      <c r="B22" s="18" t="s">
        <v>10</v>
      </c>
      <c r="C22" s="19">
        <v>66176</v>
      </c>
      <c r="D22" s="19">
        <v>24879</v>
      </c>
      <c r="E22" s="19">
        <v>6553118</v>
      </c>
      <c r="F22" s="19">
        <v>7270120</v>
      </c>
      <c r="G22" s="19">
        <v>168027066</v>
      </c>
      <c r="H22" s="19">
        <v>417710913</v>
      </c>
      <c r="I22" s="1">
        <f t="shared" si="0"/>
        <v>25641</v>
      </c>
      <c r="J22" s="1">
        <f t="shared" si="1"/>
        <v>57456</v>
      </c>
    </row>
    <row r="23" spans="1:10" ht="12" customHeight="1">
      <c r="A23" s="17">
        <v>17</v>
      </c>
      <c r="B23" s="18" t="s">
        <v>0</v>
      </c>
      <c r="C23" s="19">
        <v>48671</v>
      </c>
      <c r="D23" s="19">
        <v>14531</v>
      </c>
      <c r="E23" s="19">
        <v>5124414</v>
      </c>
      <c r="F23" s="19">
        <v>4823884</v>
      </c>
      <c r="G23" s="19">
        <v>135649609</v>
      </c>
      <c r="H23" s="19">
        <v>190741140</v>
      </c>
      <c r="I23" s="1">
        <f t="shared" si="0"/>
        <v>26471</v>
      </c>
      <c r="J23" s="1">
        <f t="shared" si="1"/>
        <v>39541</v>
      </c>
    </row>
    <row r="24" spans="1:10" ht="12" customHeight="1">
      <c r="A24" s="17">
        <v>18</v>
      </c>
      <c r="B24" s="18" t="s">
        <v>11</v>
      </c>
      <c r="C24" s="19">
        <v>30536</v>
      </c>
      <c r="D24" s="19">
        <v>6636</v>
      </c>
      <c r="E24" s="19">
        <v>2767406</v>
      </c>
      <c r="F24" s="19">
        <v>2703870</v>
      </c>
      <c r="G24" s="19">
        <v>70661538</v>
      </c>
      <c r="H24" s="19">
        <v>91779920</v>
      </c>
      <c r="I24" s="1">
        <f t="shared" si="0"/>
        <v>25533</v>
      </c>
      <c r="J24" s="1">
        <f t="shared" si="1"/>
        <v>33944</v>
      </c>
    </row>
    <row r="25" spans="1:10" ht="12" customHeight="1">
      <c r="A25" s="17">
        <v>19</v>
      </c>
      <c r="B25" s="18" t="s">
        <v>12</v>
      </c>
      <c r="C25" s="19">
        <v>13027</v>
      </c>
      <c r="D25" s="19">
        <v>2758</v>
      </c>
      <c r="E25" s="19">
        <v>1302879</v>
      </c>
      <c r="F25" s="19">
        <v>667373</v>
      </c>
      <c r="G25" s="19">
        <v>27816729</v>
      </c>
      <c r="H25" s="19">
        <v>25097201</v>
      </c>
      <c r="I25" s="1">
        <f t="shared" si="0"/>
        <v>21350</v>
      </c>
      <c r="J25" s="1">
        <f t="shared" si="1"/>
        <v>37606</v>
      </c>
    </row>
    <row r="26" spans="1:10" ht="12" customHeight="1">
      <c r="A26" s="17">
        <v>20</v>
      </c>
      <c r="B26" s="18" t="s">
        <v>68</v>
      </c>
      <c r="C26" s="19">
        <v>16371</v>
      </c>
      <c r="D26" s="19">
        <v>5458</v>
      </c>
      <c r="E26" s="19">
        <v>1856657</v>
      </c>
      <c r="F26" s="19">
        <v>1539355</v>
      </c>
      <c r="G26" s="19">
        <v>57937185</v>
      </c>
      <c r="H26" s="19">
        <v>81605515</v>
      </c>
      <c r="I26" s="1">
        <f t="shared" si="0"/>
        <v>31205</v>
      </c>
      <c r="J26" s="1">
        <f t="shared" si="1"/>
        <v>53013</v>
      </c>
    </row>
    <row r="27" spans="1:10" ht="12" customHeight="1">
      <c r="A27" s="17">
        <v>21</v>
      </c>
      <c r="B27" s="18" t="s">
        <v>69</v>
      </c>
      <c r="C27" s="19">
        <v>26978</v>
      </c>
      <c r="D27" s="19">
        <v>4779</v>
      </c>
      <c r="E27" s="19">
        <v>2348138</v>
      </c>
      <c r="F27" s="19">
        <v>1174371</v>
      </c>
      <c r="G27" s="19">
        <v>45088137</v>
      </c>
      <c r="H27" s="19">
        <v>43001520</v>
      </c>
      <c r="I27" s="1">
        <f t="shared" si="0"/>
        <v>19202</v>
      </c>
      <c r="J27" s="1">
        <f t="shared" si="1"/>
        <v>36617</v>
      </c>
    </row>
    <row r="28" spans="1:10" ht="12" customHeight="1">
      <c r="A28" s="17">
        <v>22</v>
      </c>
      <c r="B28" s="18" t="s">
        <v>86</v>
      </c>
      <c r="C28" s="19">
        <v>25997</v>
      </c>
      <c r="D28" s="19">
        <v>4435</v>
      </c>
      <c r="E28" s="19">
        <v>2442266</v>
      </c>
      <c r="F28" s="19">
        <v>986059</v>
      </c>
      <c r="G28" s="19">
        <v>57586571</v>
      </c>
      <c r="H28" s="19">
        <v>56355904</v>
      </c>
      <c r="I28" s="1">
        <f t="shared" si="0"/>
        <v>23579</v>
      </c>
      <c r="J28" s="1">
        <f t="shared" si="1"/>
        <v>57153</v>
      </c>
    </row>
    <row r="29" spans="1:10" ht="12" customHeight="1">
      <c r="A29" s="17">
        <v>23</v>
      </c>
      <c r="B29" s="29" t="s">
        <v>87</v>
      </c>
      <c r="C29" s="19">
        <v>47480</v>
      </c>
      <c r="D29" s="19">
        <v>13099</v>
      </c>
      <c r="E29" s="19">
        <v>4666394</v>
      </c>
      <c r="F29" s="19">
        <v>3509025</v>
      </c>
      <c r="G29" s="19">
        <v>112304293</v>
      </c>
      <c r="H29" s="19">
        <v>112290977</v>
      </c>
      <c r="I29" s="1">
        <f t="shared" si="0"/>
        <v>24067</v>
      </c>
      <c r="J29" s="1">
        <f t="shared" si="1"/>
        <v>32001</v>
      </c>
    </row>
    <row r="30" spans="1:10" ht="12" customHeight="1">
      <c r="A30" s="17">
        <v>24</v>
      </c>
      <c r="B30" s="29" t="s">
        <v>88</v>
      </c>
      <c r="C30" s="19">
        <v>28014</v>
      </c>
      <c r="D30" s="19">
        <v>7421</v>
      </c>
      <c r="E30" s="19">
        <v>2788758</v>
      </c>
      <c r="F30" s="19">
        <v>1979681</v>
      </c>
      <c r="G30" s="19">
        <v>59553376</v>
      </c>
      <c r="H30" s="19">
        <v>59748430</v>
      </c>
      <c r="I30" s="1">
        <f t="shared" si="0"/>
        <v>21355</v>
      </c>
      <c r="J30" s="1">
        <f t="shared" si="1"/>
        <v>30181</v>
      </c>
    </row>
    <row r="31" spans="1:10" ht="12" customHeight="1">
      <c r="A31" s="17">
        <v>25</v>
      </c>
      <c r="B31" s="29" t="s">
        <v>89</v>
      </c>
      <c r="C31" s="19">
        <v>26852</v>
      </c>
      <c r="D31" s="19">
        <v>5628</v>
      </c>
      <c r="E31" s="19">
        <v>2335063</v>
      </c>
      <c r="F31" s="19">
        <v>1324229</v>
      </c>
      <c r="G31" s="19">
        <v>46478652</v>
      </c>
      <c r="H31" s="19">
        <v>43136099</v>
      </c>
      <c r="I31" s="1">
        <f t="shared" si="0"/>
        <v>19905</v>
      </c>
      <c r="J31" s="1">
        <f t="shared" si="1"/>
        <v>32575</v>
      </c>
    </row>
    <row r="32" spans="1:10" ht="12" customHeight="1">
      <c r="A32" s="17">
        <v>26</v>
      </c>
      <c r="B32" s="29" t="s">
        <v>90</v>
      </c>
      <c r="C32" s="19">
        <v>21507</v>
      </c>
      <c r="D32" s="19">
        <v>4583</v>
      </c>
      <c r="E32" s="19">
        <v>1856151</v>
      </c>
      <c r="F32" s="19">
        <v>1373383</v>
      </c>
      <c r="G32" s="19">
        <v>41638624</v>
      </c>
      <c r="H32" s="19">
        <v>43852708</v>
      </c>
      <c r="I32" s="1">
        <f t="shared" si="0"/>
        <v>22433</v>
      </c>
      <c r="J32" s="1">
        <f t="shared" si="1"/>
        <v>31930</v>
      </c>
    </row>
    <row r="33" spans="1:10" ht="12" customHeight="1">
      <c r="A33" s="17">
        <v>27</v>
      </c>
      <c r="B33" s="29" t="s">
        <v>91</v>
      </c>
      <c r="C33" s="19">
        <v>22935</v>
      </c>
      <c r="D33" s="19">
        <v>6725</v>
      </c>
      <c r="E33" s="19">
        <v>2199621</v>
      </c>
      <c r="F33" s="19">
        <v>1261365</v>
      </c>
      <c r="G33" s="19">
        <v>46440567</v>
      </c>
      <c r="H33" s="19">
        <v>31144958</v>
      </c>
      <c r="I33" s="1">
        <f t="shared" si="0"/>
        <v>21113</v>
      </c>
      <c r="J33" s="1">
        <f t="shared" si="1"/>
        <v>24691</v>
      </c>
    </row>
    <row r="34" spans="1:10" ht="12" customHeight="1">
      <c r="A34" s="17">
        <v>28</v>
      </c>
      <c r="B34" s="29" t="s">
        <v>92</v>
      </c>
      <c r="C34" s="19">
        <v>35695</v>
      </c>
      <c r="D34" s="19">
        <v>12346</v>
      </c>
      <c r="E34" s="19">
        <v>3567674</v>
      </c>
      <c r="F34" s="19">
        <v>5475947</v>
      </c>
      <c r="G34" s="19">
        <v>88010593</v>
      </c>
      <c r="H34" s="19">
        <v>205698362</v>
      </c>
      <c r="I34" s="1">
        <f t="shared" si="0"/>
        <v>24669</v>
      </c>
      <c r="J34" s="1">
        <f t="shared" si="1"/>
        <v>37564</v>
      </c>
    </row>
    <row r="35" spans="1:10" ht="12" customHeight="1">
      <c r="A35" s="17">
        <v>29</v>
      </c>
      <c r="B35" s="29" t="s">
        <v>93</v>
      </c>
      <c r="C35" s="19">
        <v>26341</v>
      </c>
      <c r="D35" s="19">
        <v>4652</v>
      </c>
      <c r="E35" s="19">
        <v>2255983</v>
      </c>
      <c r="F35" s="19">
        <v>860968</v>
      </c>
      <c r="G35" s="19">
        <v>41994573</v>
      </c>
      <c r="H35" s="19">
        <v>24792222</v>
      </c>
      <c r="I35" s="1">
        <f t="shared" si="0"/>
        <v>18615</v>
      </c>
      <c r="J35" s="1">
        <f t="shared" si="1"/>
        <v>28796</v>
      </c>
    </row>
    <row r="36" spans="1:10" ht="12" customHeight="1">
      <c r="A36" s="17">
        <v>30</v>
      </c>
      <c r="B36" s="29" t="s">
        <v>94</v>
      </c>
      <c r="C36" s="19">
        <v>34902</v>
      </c>
      <c r="D36" s="19">
        <v>5135</v>
      </c>
      <c r="E36" s="19">
        <v>2963429</v>
      </c>
      <c r="F36" s="19">
        <v>1047703</v>
      </c>
      <c r="G36" s="19">
        <v>57401838</v>
      </c>
      <c r="H36" s="19">
        <v>27651481</v>
      </c>
      <c r="I36" s="1">
        <f t="shared" si="0"/>
        <v>19370</v>
      </c>
      <c r="J36" s="1">
        <f t="shared" si="1"/>
        <v>26392</v>
      </c>
    </row>
    <row r="37" spans="1:10" s="25" customFormat="1" ht="12" customHeight="1">
      <c r="A37" s="17">
        <v>31</v>
      </c>
      <c r="B37" s="29" t="s">
        <v>96</v>
      </c>
      <c r="C37" s="19">
        <v>17440</v>
      </c>
      <c r="D37" s="19">
        <v>6548</v>
      </c>
      <c r="E37" s="19">
        <v>1718511</v>
      </c>
      <c r="F37" s="19">
        <v>1419219</v>
      </c>
      <c r="G37" s="19">
        <v>40021646</v>
      </c>
      <c r="H37" s="19">
        <v>55528786</v>
      </c>
      <c r="I37" s="1">
        <f t="shared" si="0"/>
        <v>23289</v>
      </c>
      <c r="J37" s="1">
        <f t="shared" si="1"/>
        <v>39126</v>
      </c>
    </row>
    <row r="38" spans="1:10" ht="12" customHeight="1">
      <c r="A38" s="17">
        <v>32</v>
      </c>
      <c r="B38" s="29" t="s">
        <v>97</v>
      </c>
      <c r="C38" s="19">
        <v>28805</v>
      </c>
      <c r="D38" s="19">
        <v>6116</v>
      </c>
      <c r="E38" s="19">
        <v>2428995</v>
      </c>
      <c r="F38" s="19">
        <v>1705307</v>
      </c>
      <c r="G38" s="19">
        <v>50487164</v>
      </c>
      <c r="H38" s="19">
        <v>49908318</v>
      </c>
      <c r="I38" s="1">
        <f t="shared" si="0"/>
        <v>20785</v>
      </c>
      <c r="J38" s="1">
        <f t="shared" si="1"/>
        <v>29266</v>
      </c>
    </row>
    <row r="39" spans="1:10" ht="12" customHeight="1">
      <c r="A39" s="22"/>
      <c r="B39" s="23" t="s">
        <v>59</v>
      </c>
      <c r="C39" s="24">
        <f aca="true" t="shared" si="2" ref="C39:H39">SUM(C7:C38)</f>
        <v>1049958</v>
      </c>
      <c r="D39" s="24">
        <f t="shared" si="2"/>
        <v>288448</v>
      </c>
      <c r="E39" s="24">
        <f t="shared" si="2"/>
        <v>101757216</v>
      </c>
      <c r="F39" s="24">
        <f t="shared" si="2"/>
        <v>82669363</v>
      </c>
      <c r="G39" s="24">
        <f t="shared" si="2"/>
        <v>2384819643</v>
      </c>
      <c r="H39" s="24">
        <f t="shared" si="2"/>
        <v>3314652293</v>
      </c>
      <c r="I39" s="1">
        <f t="shared" si="0"/>
        <v>23436</v>
      </c>
      <c r="J39" s="1">
        <f t="shared" si="1"/>
        <v>40095</v>
      </c>
    </row>
    <row r="40" spans="1:10" ht="12" customHeight="1">
      <c r="A40" s="17">
        <v>33</v>
      </c>
      <c r="B40" s="18" t="s">
        <v>13</v>
      </c>
      <c r="C40" s="19">
        <v>17965</v>
      </c>
      <c r="D40" s="19">
        <v>4110</v>
      </c>
      <c r="E40" s="19">
        <v>1629870</v>
      </c>
      <c r="F40" s="19">
        <v>858094</v>
      </c>
      <c r="G40" s="19">
        <v>35230863</v>
      </c>
      <c r="H40" s="19">
        <v>25702101</v>
      </c>
      <c r="I40" s="1">
        <f t="shared" si="0"/>
        <v>21616</v>
      </c>
      <c r="J40" s="1">
        <f t="shared" si="1"/>
        <v>29953</v>
      </c>
    </row>
    <row r="41" spans="1:10" ht="12" customHeight="1">
      <c r="A41" s="17">
        <v>34</v>
      </c>
      <c r="B41" s="18" t="s">
        <v>70</v>
      </c>
      <c r="C41" s="19">
        <v>9811</v>
      </c>
      <c r="D41" s="19">
        <v>1799</v>
      </c>
      <c r="E41" s="19">
        <v>800492</v>
      </c>
      <c r="F41" s="19">
        <v>620362</v>
      </c>
      <c r="G41" s="19">
        <v>15323367</v>
      </c>
      <c r="H41" s="19">
        <v>58591558</v>
      </c>
      <c r="I41" s="1">
        <f t="shared" si="0"/>
        <v>19142</v>
      </c>
      <c r="J41" s="1">
        <f t="shared" si="1"/>
        <v>94447</v>
      </c>
    </row>
    <row r="42" spans="1:10" ht="12" customHeight="1">
      <c r="A42" s="17">
        <v>35</v>
      </c>
      <c r="B42" s="18" t="s">
        <v>95</v>
      </c>
      <c r="C42" s="19">
        <v>12055</v>
      </c>
      <c r="D42" s="19">
        <v>2309</v>
      </c>
      <c r="E42" s="19">
        <v>1073169</v>
      </c>
      <c r="F42" s="19">
        <v>369028</v>
      </c>
      <c r="G42" s="19">
        <v>24539612</v>
      </c>
      <c r="H42" s="19">
        <v>12735628</v>
      </c>
      <c r="I42" s="1">
        <f t="shared" si="0"/>
        <v>22866</v>
      </c>
      <c r="J42" s="1">
        <f t="shared" si="1"/>
        <v>34511</v>
      </c>
    </row>
    <row r="43" spans="1:10" ht="12" customHeight="1">
      <c r="A43" s="17">
        <v>36</v>
      </c>
      <c r="B43" s="18" t="s">
        <v>14</v>
      </c>
      <c r="C43" s="19">
        <v>11291</v>
      </c>
      <c r="D43" s="19">
        <v>4293</v>
      </c>
      <c r="E43" s="19">
        <v>1232358</v>
      </c>
      <c r="F43" s="19">
        <v>1779915</v>
      </c>
      <c r="G43" s="19">
        <v>30019908</v>
      </c>
      <c r="H43" s="19">
        <v>173359152</v>
      </c>
      <c r="I43" s="1">
        <f t="shared" si="0"/>
        <v>24360</v>
      </c>
      <c r="J43" s="1">
        <f t="shared" si="1"/>
        <v>97397</v>
      </c>
    </row>
    <row r="44" spans="1:10" ht="12" customHeight="1">
      <c r="A44" s="17">
        <v>37</v>
      </c>
      <c r="B44" s="18" t="s">
        <v>15</v>
      </c>
      <c r="C44" s="19">
        <v>14115</v>
      </c>
      <c r="D44" s="19">
        <v>2141</v>
      </c>
      <c r="E44" s="19">
        <v>1096409</v>
      </c>
      <c r="F44" s="19">
        <v>377070</v>
      </c>
      <c r="G44" s="19">
        <v>18872657</v>
      </c>
      <c r="H44" s="19">
        <v>14099186</v>
      </c>
      <c r="I44" s="1">
        <f t="shared" si="0"/>
        <v>17213</v>
      </c>
      <c r="J44" s="1">
        <f t="shared" si="1"/>
        <v>37391</v>
      </c>
    </row>
    <row r="45" spans="1:10" ht="12" customHeight="1">
      <c r="A45" s="17">
        <v>38</v>
      </c>
      <c r="B45" s="18" t="s">
        <v>16</v>
      </c>
      <c r="C45" s="19">
        <v>7628</v>
      </c>
      <c r="D45" s="19">
        <v>2295</v>
      </c>
      <c r="E45" s="19">
        <v>719476</v>
      </c>
      <c r="F45" s="19">
        <v>693421</v>
      </c>
      <c r="G45" s="19">
        <v>16704948</v>
      </c>
      <c r="H45" s="19">
        <v>32050730</v>
      </c>
      <c r="I45" s="1">
        <f t="shared" si="0"/>
        <v>23218</v>
      </c>
      <c r="J45" s="1">
        <f t="shared" si="1"/>
        <v>46221</v>
      </c>
    </row>
    <row r="46" spans="1:10" ht="12" customHeight="1">
      <c r="A46" s="17">
        <v>39</v>
      </c>
      <c r="B46" s="18" t="s">
        <v>17</v>
      </c>
      <c r="C46" s="19">
        <v>16927</v>
      </c>
      <c r="D46" s="19">
        <v>4785</v>
      </c>
      <c r="E46" s="19">
        <v>1723464</v>
      </c>
      <c r="F46" s="19">
        <v>1451987</v>
      </c>
      <c r="G46" s="19">
        <v>46368763</v>
      </c>
      <c r="H46" s="19">
        <v>58493166</v>
      </c>
      <c r="I46" s="1">
        <f t="shared" si="0"/>
        <v>26904</v>
      </c>
      <c r="J46" s="1">
        <f t="shared" si="1"/>
        <v>40285</v>
      </c>
    </row>
    <row r="47" spans="1:10" ht="12" customHeight="1">
      <c r="A47" s="17">
        <v>40</v>
      </c>
      <c r="B47" s="18" t="s">
        <v>18</v>
      </c>
      <c r="C47" s="19">
        <v>5687</v>
      </c>
      <c r="D47" s="19">
        <v>1328</v>
      </c>
      <c r="E47" s="19">
        <v>523755</v>
      </c>
      <c r="F47" s="19">
        <v>244651</v>
      </c>
      <c r="G47" s="19">
        <v>10350859</v>
      </c>
      <c r="H47" s="19">
        <v>6169056</v>
      </c>
      <c r="I47" s="1">
        <f t="shared" si="0"/>
        <v>19763</v>
      </c>
      <c r="J47" s="1">
        <f t="shared" si="1"/>
        <v>25216</v>
      </c>
    </row>
    <row r="48" spans="1:10" ht="12" customHeight="1">
      <c r="A48" s="17">
        <v>41</v>
      </c>
      <c r="B48" s="18" t="s">
        <v>19</v>
      </c>
      <c r="C48" s="19">
        <v>12771</v>
      </c>
      <c r="D48" s="19">
        <v>3226</v>
      </c>
      <c r="E48" s="19">
        <v>1259860</v>
      </c>
      <c r="F48" s="19">
        <v>738239</v>
      </c>
      <c r="G48" s="19">
        <v>25065561</v>
      </c>
      <c r="H48" s="19">
        <v>18291696</v>
      </c>
      <c r="I48" s="1">
        <f t="shared" si="0"/>
        <v>19896</v>
      </c>
      <c r="J48" s="1">
        <f t="shared" si="1"/>
        <v>24777</v>
      </c>
    </row>
    <row r="49" spans="1:10" ht="12" customHeight="1">
      <c r="A49" s="17">
        <v>42</v>
      </c>
      <c r="B49" s="18" t="s">
        <v>20</v>
      </c>
      <c r="C49" s="19">
        <v>5307</v>
      </c>
      <c r="D49" s="19">
        <v>942</v>
      </c>
      <c r="E49" s="19">
        <v>494521</v>
      </c>
      <c r="F49" s="19">
        <v>613759</v>
      </c>
      <c r="G49" s="19">
        <v>9463271</v>
      </c>
      <c r="H49" s="19">
        <v>22462611</v>
      </c>
      <c r="I49" s="1">
        <f t="shared" si="0"/>
        <v>19136</v>
      </c>
      <c r="J49" s="1">
        <f t="shared" si="1"/>
        <v>36598</v>
      </c>
    </row>
    <row r="50" spans="1:10" ht="12" customHeight="1">
      <c r="A50" s="17">
        <v>43</v>
      </c>
      <c r="B50" s="18" t="s">
        <v>21</v>
      </c>
      <c r="C50" s="19">
        <v>13861</v>
      </c>
      <c r="D50" s="19">
        <v>3750</v>
      </c>
      <c r="E50" s="19">
        <v>1299072</v>
      </c>
      <c r="F50" s="19">
        <v>911683</v>
      </c>
      <c r="G50" s="19">
        <v>24143305</v>
      </c>
      <c r="H50" s="19">
        <v>21601867</v>
      </c>
      <c r="I50" s="1">
        <f t="shared" si="0"/>
        <v>18585</v>
      </c>
      <c r="J50" s="1">
        <f t="shared" si="1"/>
        <v>23694</v>
      </c>
    </row>
    <row r="51" spans="1:10" ht="12" customHeight="1">
      <c r="A51" s="17">
        <v>44</v>
      </c>
      <c r="B51" s="18" t="s">
        <v>22</v>
      </c>
      <c r="C51" s="19">
        <v>7664</v>
      </c>
      <c r="D51" s="19">
        <v>1497</v>
      </c>
      <c r="E51" s="19">
        <v>749466</v>
      </c>
      <c r="F51" s="19">
        <v>190012</v>
      </c>
      <c r="G51" s="19">
        <v>16592312</v>
      </c>
      <c r="H51" s="19">
        <v>4722076</v>
      </c>
      <c r="I51" s="1">
        <f t="shared" si="0"/>
        <v>22139</v>
      </c>
      <c r="J51" s="1">
        <f t="shared" si="1"/>
        <v>24851</v>
      </c>
    </row>
    <row r="52" spans="1:10" ht="12" customHeight="1">
      <c r="A52" s="22"/>
      <c r="B52" s="23" t="s">
        <v>60</v>
      </c>
      <c r="C52" s="24">
        <f aca="true" t="shared" si="3" ref="C52:H52">SUM(C40:C51)</f>
        <v>135082</v>
      </c>
      <c r="D52" s="24">
        <f t="shared" si="3"/>
        <v>32475</v>
      </c>
      <c r="E52" s="24">
        <f t="shared" si="3"/>
        <v>12601912</v>
      </c>
      <c r="F52" s="24">
        <f t="shared" si="3"/>
        <v>8848221</v>
      </c>
      <c r="G52" s="24">
        <f t="shared" si="3"/>
        <v>272675426</v>
      </c>
      <c r="H52" s="24">
        <f t="shared" si="3"/>
        <v>448278827</v>
      </c>
      <c r="I52" s="1">
        <f t="shared" si="0"/>
        <v>21638</v>
      </c>
      <c r="J52" s="1">
        <f t="shared" si="1"/>
        <v>50663</v>
      </c>
    </row>
    <row r="53" spans="1:10" ht="12" customHeight="1">
      <c r="A53" s="26"/>
      <c r="B53" s="27" t="s">
        <v>29</v>
      </c>
      <c r="C53" s="28">
        <f aca="true" t="shared" si="4" ref="C53:H53">C39+C52</f>
        <v>1185040</v>
      </c>
      <c r="D53" s="28">
        <f t="shared" si="4"/>
        <v>320923</v>
      </c>
      <c r="E53" s="28">
        <f t="shared" si="4"/>
        <v>114359128</v>
      </c>
      <c r="F53" s="28">
        <f t="shared" si="4"/>
        <v>91517584</v>
      </c>
      <c r="G53" s="28">
        <f t="shared" si="4"/>
        <v>2657495069</v>
      </c>
      <c r="H53" s="28">
        <f t="shared" si="4"/>
        <v>3762931120</v>
      </c>
      <c r="I53" s="1">
        <f t="shared" si="0"/>
        <v>23238</v>
      </c>
      <c r="J53" s="1">
        <f t="shared" si="1"/>
        <v>41117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2008-10-15T23:45:41Z</cp:lastPrinted>
  <dcterms:created xsi:type="dcterms:W3CDTF">2003-03-09T23:52:37Z</dcterms:created>
  <dcterms:modified xsi:type="dcterms:W3CDTF">2009-08-25T05:57:31Z</dcterms:modified>
  <cp:category/>
  <cp:version/>
  <cp:contentType/>
  <cp:contentStatus/>
</cp:coreProperties>
</file>