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65" activeTab="0"/>
  </bookViews>
  <sheets>
    <sheet name="総括表(1)" sheetId="1" r:id="rId1"/>
    <sheet name="総括表(2)" sheetId="2" r:id="rId2"/>
    <sheet name="総括表(3)" sheetId="3" r:id="rId3"/>
    <sheet name="内訳表" sheetId="4" r:id="rId4"/>
  </sheets>
  <definedNames/>
  <calcPr fullCalcOnLoad="1"/>
</workbook>
</file>

<file path=xl/sharedStrings.xml><?xml version="1.0" encoding="utf-8"?>
<sst xmlns="http://schemas.openxmlformats.org/spreadsheetml/2006/main" count="187" uniqueCount="128">
  <si>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</si>
  <si>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</si>
  <si>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</si>
  <si>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</si>
  <si>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</si>
  <si>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</si>
  <si>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</si>
  <si>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</si>
  <si>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</si>
  <si>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</si>
  <si>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</si>
  <si>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</si>
  <si>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</si>
  <si>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</si>
  <si>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</si>
  <si>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</si>
  <si>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</si>
  <si>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</si>
  <si>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</si>
  <si>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</si>
  <si>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</si>
  <si>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</si>
  <si>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</si>
  <si>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</si>
  <si>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</si>
  <si>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</si>
  <si>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</si>
  <si>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</si>
  <si>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納税義務者</t>
  </si>
  <si>
    <t>（人）</t>
  </si>
  <si>
    <t>決定価格</t>
  </si>
  <si>
    <t>課税標準額</t>
  </si>
  <si>
    <t>（千円）</t>
  </si>
  <si>
    <t>小計</t>
  </si>
  <si>
    <t>法定免税点未満のもの</t>
  </si>
  <si>
    <t>法定免税点以上のもの</t>
  </si>
  <si>
    <t>総　　数</t>
  </si>
  <si>
    <t>個　　人</t>
  </si>
  <si>
    <t>法　　人</t>
  </si>
  <si>
    <t>合　　計</t>
  </si>
  <si>
    <t>特例適用　　　　　　　　</t>
  </si>
  <si>
    <t>（千円）</t>
  </si>
  <si>
    <t>特例非適用</t>
  </si>
  <si>
    <t>決定価格</t>
  </si>
  <si>
    <t>種　　　類</t>
  </si>
  <si>
    <t>機械及び装置</t>
  </si>
  <si>
    <t>車両及び運搬具</t>
  </si>
  <si>
    <t>（ハ）＋（ニ）＋（ホ）</t>
  </si>
  <si>
    <t>構　　築　　物</t>
  </si>
  <si>
    <t>船　　　　　舶</t>
  </si>
  <si>
    <t>航　　空　　機</t>
  </si>
  <si>
    <t>小　　計　　　（ハ）</t>
  </si>
  <si>
    <t>小　　計　　　（ニ）</t>
  </si>
  <si>
    <t>県知事が価格等を決定し，配分したもの</t>
  </si>
  <si>
    <t>県分の額</t>
  </si>
  <si>
    <t>同</t>
  </si>
  <si>
    <t>上</t>
  </si>
  <si>
    <t>法第７４３条第１項の規定により県知事が価格等を決定したもの　　　　（ホ）</t>
  </si>
  <si>
    <t>総務大臣が価格等を決定したもの</t>
  </si>
  <si>
    <t>課税標準額（千円）</t>
  </si>
  <si>
    <t>県知事が価格等を決定したもの</t>
  </si>
  <si>
    <t>総　　数</t>
  </si>
  <si>
    <t>法定免税点未満のもの</t>
  </si>
  <si>
    <t>法定免税点以上のもの</t>
  </si>
  <si>
    <t>個　　人</t>
  </si>
  <si>
    <t>法　　人</t>
  </si>
  <si>
    <t>合　　計</t>
  </si>
  <si>
    <t>種　　　類</t>
  </si>
  <si>
    <t>決定価格</t>
  </si>
  <si>
    <t>課税標準額</t>
  </si>
  <si>
    <t>（千円）</t>
  </si>
  <si>
    <t>構　　築　　物</t>
  </si>
  <si>
    <t>機械及び装置</t>
  </si>
  <si>
    <t>船　　　　　舶</t>
  </si>
  <si>
    <t>航　　空　　機</t>
  </si>
  <si>
    <t>車両及び運搬具</t>
  </si>
  <si>
    <t>小　　計　　　（ハ）</t>
  </si>
  <si>
    <t>小　　計　　　（ニ）</t>
  </si>
  <si>
    <t>法第７４３条第１項の規定により県知事が価格等を決定したもの　　　　（ホ）</t>
  </si>
  <si>
    <t>（ハ）＋（ニ）＋（ホ）</t>
  </si>
  <si>
    <t>同</t>
  </si>
  <si>
    <t>市町村分の額</t>
  </si>
  <si>
    <t>上</t>
  </si>
  <si>
    <t>県分の額</t>
  </si>
  <si>
    <t>課 税 標 準 額 の 内 訳</t>
  </si>
  <si>
    <t>市町村長が価格等を決定したもの</t>
  </si>
  <si>
    <t>合　　　計</t>
  </si>
  <si>
    <t>決定価格（千円）</t>
  </si>
  <si>
    <t>決定価格（千円）</t>
  </si>
  <si>
    <t>工具，器具及び備品</t>
  </si>
  <si>
    <t>総務大臣が価格等を決定し，配分したもの</t>
  </si>
  <si>
    <t>町村分の額</t>
  </si>
  <si>
    <t>市分の額</t>
  </si>
  <si>
    <t>　　　　　 　区分
市町村名</t>
  </si>
  <si>
    <t>番号</t>
  </si>
  <si>
    <t>１　総括表</t>
  </si>
  <si>
    <t>（３）市町村計</t>
  </si>
  <si>
    <t>２　市町村別内訳表</t>
  </si>
  <si>
    <t>（２）町村計</t>
  </si>
  <si>
    <t>（１）市　計</t>
  </si>
  <si>
    <t>守谷市</t>
  </si>
  <si>
    <t>常陸大宮市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</si>
  <si>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</si>
  <si>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</si>
  <si>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</si>
  <si>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</si>
  <si>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</si>
  <si>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</si>
  <si>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</si>
  <si>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</si>
  <si>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</si>
  <si>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</si>
  <si>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</si>
  <si>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龍ヶ崎市</t>
  </si>
  <si>
    <t>つくばみらい市</t>
  </si>
  <si>
    <t>小美玉市</t>
  </si>
  <si>
    <t>（市　計）</t>
  </si>
  <si>
    <t>（町 村 計）</t>
  </si>
  <si>
    <t>（市町村計）</t>
  </si>
  <si>
    <t>（法定免税点以上）</t>
  </si>
  <si>
    <t>法第３８９関係</t>
  </si>
  <si>
    <t>法第７４３条第１項の規定により</t>
  </si>
  <si>
    <t>県知事が価格等を決定したもの</t>
  </si>
  <si>
    <t>決定価格（千円）</t>
  </si>
  <si>
    <t>課税標準額（千円）</t>
  </si>
  <si>
    <t>市町村長が価格等を決定したもの</t>
  </si>
  <si>
    <t>第３表　平成２２年度償却資産に関する概要調書</t>
  </si>
  <si>
    <t>法第３８９条関係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</si>
</sst>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7" fontId="0" fillId="0" borderId="0" xfId="20" applyNumberFormat="1">
      <alignment vertical="center"/>
      <protection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178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3" fillId="0" borderId="9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3" fontId="0" fillId="3" borderId="1" xfId="0" applyNumberFormat="1" applyFill="1" applyBorder="1" applyAlignment="1">
      <alignment horizontal="right" vertical="center"/>
    </xf>
    <xf numFmtId="3" fontId="0" fillId="3" borderId="1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3" fontId="0" fillId="3" borderId="2" xfId="0" applyNumberFormat="1" applyFill="1" applyBorder="1" applyAlignment="1">
      <alignment horizontal="right" vertical="center"/>
    </xf>
    <xf numFmtId="3" fontId="0" fillId="3" borderId="4" xfId="0" applyNumberForma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3" fontId="0" fillId="0" borderId="7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3" fontId="0" fillId="0" borderId="14" xfId="0" applyNumberFormat="1" applyBorder="1" applyAlignment="1">
      <alignment horizontal="right" vertical="center"/>
    </xf>
    <xf numFmtId="177" fontId="0" fillId="0" borderId="2" xfId="20" applyNumberFormat="1" applyBorder="1">
      <alignment vertical="center"/>
      <protection/>
    </xf>
    <xf numFmtId="0" fontId="2" fillId="0" borderId="4" xfId="0" applyFont="1" applyBorder="1" applyAlignment="1">
      <alignment vertical="center"/>
    </xf>
    <xf numFmtId="177" fontId="0" fillId="0" borderId="7" xfId="20" applyNumberFormat="1" applyBorder="1">
      <alignment vertical="center"/>
      <protection/>
    </xf>
    <xf numFmtId="3" fontId="0" fillId="3" borderId="7" xfId="0" applyNumberFormat="1" applyFill="1" applyBorder="1" applyAlignment="1">
      <alignment horizontal="right" vertical="center"/>
    </xf>
    <xf numFmtId="3" fontId="0" fillId="3" borderId="11" xfId="0" applyNumberFormat="1" applyFill="1" applyBorder="1" applyAlignment="1">
      <alignment horizontal="right" vertical="center"/>
    </xf>
    <xf numFmtId="3" fontId="0" fillId="3" borderId="2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2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center" textRotation="255"/>
    </xf>
    <xf numFmtId="3" fontId="0" fillId="3" borderId="2" xfId="0" applyNumberFormat="1" applyFill="1" applyBorder="1" applyAlignment="1">
      <alignment horizontal="right" vertical="center"/>
    </xf>
    <xf numFmtId="3" fontId="0" fillId="3" borderId="4" xfId="0" applyNumberForma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0" xfId="0" applyNumberFormat="1" applyBorder="1" applyAlignment="1">
      <alignment horizontal="left" vertical="justify" wrapText="1"/>
    </xf>
    <xf numFmtId="3" fontId="0" fillId="0" borderId="21" xfId="0" applyNumberFormat="1" applyBorder="1" applyAlignment="1">
      <alignment horizontal="left" vertical="justify"/>
    </xf>
    <xf numFmtId="3" fontId="0" fillId="0" borderId="22" xfId="0" applyNumberFormat="1" applyBorder="1" applyAlignment="1">
      <alignment horizontal="left" vertical="justify"/>
    </xf>
    <xf numFmtId="3" fontId="0" fillId="0" borderId="2" xfId="0" applyNumberFormat="1" applyBorder="1" applyAlignment="1">
      <alignment horizontal="center" vertical="distributed" textRotation="255"/>
    </xf>
    <xf numFmtId="3" fontId="0" fillId="0" borderId="3" xfId="0" applyNumberFormat="1" applyBorder="1" applyAlignment="1">
      <alignment horizontal="center" vertical="distributed" textRotation="255"/>
    </xf>
    <xf numFmtId="3" fontId="0" fillId="0" borderId="4" xfId="0" applyNumberFormat="1" applyBorder="1" applyAlignment="1">
      <alignment horizontal="center" vertical="distributed" textRotation="255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(1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75" zoomScaleNormal="75" zoomScaleSheetLayoutView="75" workbookViewId="0" topLeftCell="A1">
      <selection activeCell="G9" sqref="G9"/>
    </sheetView>
  </sheetViews>
  <sheetFormatPr defaultColWidth="9.00390625" defaultRowHeight="13.5"/>
  <cols>
    <col min="1" max="1" width="3.625" style="0" customWidth="1"/>
    <col min="2" max="6" width="15.625" style="0" customWidth="1"/>
    <col min="9" max="9" width="11.75390625" style="0" bestFit="1" customWidth="1"/>
  </cols>
  <sheetData>
    <row r="1" spans="1:5" ht="13.5">
      <c r="A1" s="70" t="s">
        <v>126</v>
      </c>
      <c r="B1" s="70"/>
      <c r="C1" s="70"/>
      <c r="D1" s="70"/>
      <c r="E1" s="70"/>
    </row>
    <row r="2" ht="13.5">
      <c r="A2" s="16" t="s">
        <v>95</v>
      </c>
    </row>
    <row r="3" spans="1:6" ht="30" customHeight="1">
      <c r="A3" s="17" t="s">
        <v>99</v>
      </c>
      <c r="C3" s="2"/>
      <c r="D3" s="2" t="s">
        <v>36</v>
      </c>
      <c r="E3" s="3" t="s">
        <v>34</v>
      </c>
      <c r="F3" s="3" t="s">
        <v>35</v>
      </c>
    </row>
    <row r="4" spans="3:6" ht="30" customHeight="1">
      <c r="C4" s="5" t="s">
        <v>37</v>
      </c>
      <c r="D4" s="27">
        <v>8046</v>
      </c>
      <c r="E4" s="27">
        <v>6209</v>
      </c>
      <c r="F4" s="27">
        <v>1837</v>
      </c>
    </row>
    <row r="5" spans="3:6" ht="30" customHeight="1">
      <c r="C5" s="46" t="s">
        <v>38</v>
      </c>
      <c r="D5" s="47">
        <v>42628</v>
      </c>
      <c r="E5" s="47">
        <v>21361</v>
      </c>
      <c r="F5" s="47">
        <v>21267</v>
      </c>
    </row>
    <row r="6" spans="3:7" ht="30" customHeight="1">
      <c r="C6" s="2" t="s">
        <v>39</v>
      </c>
      <c r="D6" s="34">
        <f>SUM(D4:D5)</f>
        <v>50674</v>
      </c>
      <c r="E6" s="34">
        <f>SUM(E4:E5)</f>
        <v>27570</v>
      </c>
      <c r="F6" s="34">
        <f>SUM(F4:F5)</f>
        <v>23104</v>
      </c>
      <c r="G6" s="32"/>
    </row>
    <row r="7" spans="3:6" ht="27" customHeight="1">
      <c r="C7" s="4"/>
      <c r="D7" s="4"/>
      <c r="E7" s="4"/>
      <c r="F7" s="4"/>
    </row>
    <row r="8" spans="1:6" ht="13.5">
      <c r="A8" s="77" t="s">
        <v>44</v>
      </c>
      <c r="B8" s="77"/>
      <c r="C8" s="77" t="s">
        <v>43</v>
      </c>
      <c r="D8" s="77" t="s">
        <v>31</v>
      </c>
      <c r="E8" s="62" t="s">
        <v>84</v>
      </c>
      <c r="F8" s="63"/>
    </row>
    <row r="9" spans="1:6" ht="13.5" customHeight="1">
      <c r="A9" s="58"/>
      <c r="B9" s="58"/>
      <c r="C9" s="58"/>
      <c r="D9" s="58"/>
      <c r="E9" s="6" t="s">
        <v>40</v>
      </c>
      <c r="F9" s="7" t="s">
        <v>42</v>
      </c>
    </row>
    <row r="10" spans="1:6" ht="13.5" customHeight="1">
      <c r="A10" s="59"/>
      <c r="B10" s="59"/>
      <c r="C10" s="9" t="s">
        <v>41</v>
      </c>
      <c r="D10" s="9" t="s">
        <v>41</v>
      </c>
      <c r="E10" s="9" t="s">
        <v>41</v>
      </c>
      <c r="F10" s="9" t="s">
        <v>41</v>
      </c>
    </row>
    <row r="11" spans="1:6" ht="36" customHeight="1">
      <c r="A11" s="66" t="s">
        <v>125</v>
      </c>
      <c r="B11" s="41" t="s">
        <v>48</v>
      </c>
      <c r="C11" s="51">
        <v>440221506</v>
      </c>
      <c r="D11" s="51">
        <v>430460237</v>
      </c>
      <c r="E11" s="51">
        <v>4878418</v>
      </c>
      <c r="F11" s="42">
        <v>425581819</v>
      </c>
    </row>
    <row r="12" spans="1:6" ht="36" customHeight="1">
      <c r="A12" s="66"/>
      <c r="B12" s="38" t="s">
        <v>45</v>
      </c>
      <c r="C12" s="53">
        <v>1423141410</v>
      </c>
      <c r="D12" s="53">
        <v>1400641811</v>
      </c>
      <c r="E12" s="53">
        <v>15077617</v>
      </c>
      <c r="F12" s="39">
        <v>1385564194</v>
      </c>
    </row>
    <row r="13" spans="1:11" ht="36" customHeight="1">
      <c r="A13" s="66"/>
      <c r="B13" s="38" t="s">
        <v>49</v>
      </c>
      <c r="C13" s="53">
        <v>3992882</v>
      </c>
      <c r="D13" s="53">
        <v>2661521</v>
      </c>
      <c r="E13" s="53">
        <v>1111224</v>
      </c>
      <c r="F13" s="39">
        <v>1550297</v>
      </c>
      <c r="I13" s="19"/>
      <c r="J13" s="19"/>
      <c r="K13" s="19"/>
    </row>
    <row r="14" spans="1:6" ht="36" customHeight="1">
      <c r="A14" s="66"/>
      <c r="B14" s="38" t="s">
        <v>50</v>
      </c>
      <c r="C14" s="39">
        <v>256619</v>
      </c>
      <c r="D14" s="39">
        <v>256619</v>
      </c>
      <c r="E14" s="39">
        <v>0</v>
      </c>
      <c r="F14" s="39">
        <v>256619</v>
      </c>
    </row>
    <row r="15" spans="1:6" ht="36" customHeight="1">
      <c r="A15" s="66"/>
      <c r="B15" s="38" t="s">
        <v>46</v>
      </c>
      <c r="C15" s="39">
        <v>12782943</v>
      </c>
      <c r="D15" s="39">
        <v>12769323</v>
      </c>
      <c r="E15" s="39">
        <v>13473</v>
      </c>
      <c r="F15" s="39">
        <v>12755850</v>
      </c>
    </row>
    <row r="16" spans="1:6" ht="36" customHeight="1">
      <c r="A16" s="66"/>
      <c r="B16" s="52" t="s">
        <v>89</v>
      </c>
      <c r="C16" s="13">
        <v>332795697</v>
      </c>
      <c r="D16" s="13">
        <v>330681708</v>
      </c>
      <c r="E16" s="13">
        <v>1426143</v>
      </c>
      <c r="F16" s="13">
        <v>329255565</v>
      </c>
    </row>
    <row r="17" spans="1:6" ht="36" customHeight="1">
      <c r="A17" s="66"/>
      <c r="B17" s="10" t="s">
        <v>51</v>
      </c>
      <c r="C17" s="33">
        <f>SUM(C11:C16)</f>
        <v>2213191057</v>
      </c>
      <c r="D17" s="33">
        <f>SUM(D11:D16)</f>
        <v>2177471219</v>
      </c>
      <c r="E17" s="33">
        <f>SUM(E11:E16)</f>
        <v>22506875</v>
      </c>
      <c r="F17" s="33">
        <f>SUM(F11:F16)</f>
        <v>2154964344</v>
      </c>
    </row>
    <row r="18" spans="1:6" ht="36" customHeight="1">
      <c r="A18" s="67" t="s">
        <v>127</v>
      </c>
      <c r="B18" s="48" t="s">
        <v>90</v>
      </c>
      <c r="C18" s="42">
        <v>672278263</v>
      </c>
      <c r="D18" s="42">
        <v>548258186</v>
      </c>
      <c r="E18" s="35"/>
      <c r="F18" s="35"/>
    </row>
    <row r="19" spans="1:6" ht="36" customHeight="1">
      <c r="A19" s="67"/>
      <c r="B19" s="49" t="s">
        <v>53</v>
      </c>
      <c r="C19" s="40">
        <v>22559860</v>
      </c>
      <c r="D19" s="40">
        <v>14645211</v>
      </c>
      <c r="E19" s="50"/>
      <c r="F19" s="50"/>
    </row>
    <row r="20" spans="1:6" ht="36" customHeight="1">
      <c r="A20" s="67"/>
      <c r="B20" s="10" t="s">
        <v>52</v>
      </c>
      <c r="C20" s="33">
        <f>SUM(C18:C19)</f>
        <v>694838123</v>
      </c>
      <c r="D20" s="33">
        <f>SUM(D18:D19)</f>
        <v>562903397</v>
      </c>
      <c r="E20" s="12"/>
      <c r="F20" s="12"/>
    </row>
    <row r="21" spans="1:6" ht="36" customHeight="1">
      <c r="A21" s="71" t="s">
        <v>57</v>
      </c>
      <c r="B21" s="72"/>
      <c r="C21" s="11">
        <v>206238660</v>
      </c>
      <c r="D21" s="11">
        <v>193520743</v>
      </c>
      <c r="E21" s="12"/>
      <c r="F21" s="12"/>
    </row>
    <row r="22" spans="1:6" ht="18" customHeight="1">
      <c r="A22" s="73" t="s">
        <v>39</v>
      </c>
      <c r="B22" s="74"/>
      <c r="C22" s="68">
        <f>C17+C20+C21</f>
        <v>3114267840</v>
      </c>
      <c r="D22" s="68">
        <f>D17+D20+D21</f>
        <v>2933895359</v>
      </c>
      <c r="E22" s="64"/>
      <c r="F22" s="64"/>
    </row>
    <row r="23" spans="1:6" ht="18" customHeight="1">
      <c r="A23" s="75" t="s">
        <v>47</v>
      </c>
      <c r="B23" s="76"/>
      <c r="C23" s="69"/>
      <c r="D23" s="69"/>
      <c r="E23" s="65"/>
      <c r="F23" s="65"/>
    </row>
    <row r="24" spans="1:6" ht="36" customHeight="1">
      <c r="A24" s="5" t="s">
        <v>55</v>
      </c>
      <c r="B24" s="5" t="s">
        <v>92</v>
      </c>
      <c r="C24" s="35"/>
      <c r="D24" s="42">
        <v>2933895359</v>
      </c>
      <c r="E24" s="35"/>
      <c r="F24" s="35"/>
    </row>
    <row r="25" spans="1:6" ht="36" customHeight="1">
      <c r="A25" s="8" t="s">
        <v>56</v>
      </c>
      <c r="B25" s="46" t="s">
        <v>54</v>
      </c>
      <c r="C25" s="50"/>
      <c r="D25" s="40">
        <v>0</v>
      </c>
      <c r="E25" s="50"/>
      <c r="F25" s="50"/>
    </row>
    <row r="30" spans="4:5" ht="13.5">
      <c r="D30" s="24"/>
      <c r="E30" s="24"/>
    </row>
  </sheetData>
  <mergeCells count="14">
    <mergeCell ref="A1:E1"/>
    <mergeCell ref="A21:B21"/>
    <mergeCell ref="A22:B22"/>
    <mergeCell ref="A23:B23"/>
    <mergeCell ref="D8:D9"/>
    <mergeCell ref="C8:C9"/>
    <mergeCell ref="A8:B10"/>
    <mergeCell ref="E8:F8"/>
    <mergeCell ref="F22:F23"/>
    <mergeCell ref="A11:A17"/>
    <mergeCell ref="A18:A20"/>
    <mergeCell ref="E22:E23"/>
    <mergeCell ref="D22:D23"/>
    <mergeCell ref="C22:C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="75" zoomScaleNormal="75" zoomScaleSheetLayoutView="75" workbookViewId="0" topLeftCell="A1">
      <selection activeCell="A11" sqref="A11:A20"/>
    </sheetView>
  </sheetViews>
  <sheetFormatPr defaultColWidth="9.00390625" defaultRowHeight="13.5"/>
  <cols>
    <col min="1" max="1" width="3.625" style="0" customWidth="1"/>
    <col min="2" max="6" width="15.625" style="0" customWidth="1"/>
  </cols>
  <sheetData>
    <row r="2" ht="13.5">
      <c r="A2" s="16"/>
    </row>
    <row r="3" spans="1:6" ht="30" customHeight="1">
      <c r="A3" s="17" t="s">
        <v>98</v>
      </c>
      <c r="C3" s="2"/>
      <c r="D3" s="2" t="s">
        <v>61</v>
      </c>
      <c r="E3" s="3" t="s">
        <v>62</v>
      </c>
      <c r="F3" s="3" t="s">
        <v>63</v>
      </c>
    </row>
    <row r="4" spans="3:6" ht="30" customHeight="1">
      <c r="C4" s="5" t="s">
        <v>64</v>
      </c>
      <c r="D4" s="27">
        <v>437</v>
      </c>
      <c r="E4" s="27">
        <v>343</v>
      </c>
      <c r="F4" s="27">
        <v>94</v>
      </c>
    </row>
    <row r="5" spans="3:6" ht="30" customHeight="1">
      <c r="C5" s="46" t="s">
        <v>65</v>
      </c>
      <c r="D5" s="47">
        <v>4612</v>
      </c>
      <c r="E5" s="47">
        <v>2029</v>
      </c>
      <c r="F5" s="47">
        <v>2583</v>
      </c>
    </row>
    <row r="6" spans="3:6" ht="30" customHeight="1">
      <c r="C6" s="2" t="s">
        <v>66</v>
      </c>
      <c r="D6" s="34">
        <f>SUM(D4:D5)</f>
        <v>5049</v>
      </c>
      <c r="E6" s="34">
        <f>SUM(E4:E5)</f>
        <v>2372</v>
      </c>
      <c r="F6" s="34">
        <f>SUM(F4:F5)</f>
        <v>2677</v>
      </c>
    </row>
    <row r="7" spans="3:6" ht="27" customHeight="1">
      <c r="C7" s="4"/>
      <c r="D7" s="4"/>
      <c r="E7" s="4"/>
      <c r="F7" s="4"/>
    </row>
    <row r="8" spans="1:6" ht="13.5">
      <c r="A8" s="77" t="s">
        <v>67</v>
      </c>
      <c r="B8" s="77"/>
      <c r="C8" s="77" t="s">
        <v>68</v>
      </c>
      <c r="D8" s="77" t="s">
        <v>69</v>
      </c>
      <c r="E8" s="62" t="s">
        <v>84</v>
      </c>
      <c r="F8" s="63"/>
    </row>
    <row r="9" spans="1:6" ht="13.5" customHeight="1">
      <c r="A9" s="58"/>
      <c r="B9" s="58"/>
      <c r="C9" s="58"/>
      <c r="D9" s="58"/>
      <c r="E9" s="6" t="s">
        <v>40</v>
      </c>
      <c r="F9" s="7" t="s">
        <v>42</v>
      </c>
    </row>
    <row r="10" spans="1:6" ht="13.5" customHeight="1">
      <c r="A10" s="59"/>
      <c r="B10" s="59"/>
      <c r="C10" s="9" t="s">
        <v>70</v>
      </c>
      <c r="D10" s="9" t="s">
        <v>70</v>
      </c>
      <c r="E10" s="9" t="s">
        <v>41</v>
      </c>
      <c r="F10" s="9" t="s">
        <v>41</v>
      </c>
    </row>
    <row r="11" spans="1:6" ht="36" customHeight="1">
      <c r="A11" s="66" t="s">
        <v>125</v>
      </c>
      <c r="B11" s="41" t="s">
        <v>71</v>
      </c>
      <c r="C11" s="42">
        <v>76921075</v>
      </c>
      <c r="D11" s="42">
        <v>73665839</v>
      </c>
      <c r="E11" s="42">
        <v>2284084</v>
      </c>
      <c r="F11" s="42">
        <v>71381755</v>
      </c>
    </row>
    <row r="12" spans="1:6" ht="36" customHeight="1">
      <c r="A12" s="66"/>
      <c r="B12" s="38" t="s">
        <v>72</v>
      </c>
      <c r="C12" s="39">
        <v>236156536</v>
      </c>
      <c r="D12" s="39">
        <v>218245495</v>
      </c>
      <c r="E12" s="39">
        <v>13571101</v>
      </c>
      <c r="F12" s="39">
        <v>204674394</v>
      </c>
    </row>
    <row r="13" spans="1:6" ht="36" customHeight="1">
      <c r="A13" s="66"/>
      <c r="B13" s="38" t="s">
        <v>73</v>
      </c>
      <c r="C13" s="39">
        <v>25676</v>
      </c>
      <c r="D13" s="39">
        <v>25676</v>
      </c>
      <c r="E13" s="39">
        <v>0</v>
      </c>
      <c r="F13" s="39">
        <v>25676</v>
      </c>
    </row>
    <row r="14" spans="1:6" ht="36" customHeight="1">
      <c r="A14" s="66"/>
      <c r="B14" s="38" t="s">
        <v>74</v>
      </c>
      <c r="C14" s="39">
        <v>5165</v>
      </c>
      <c r="D14" s="39">
        <v>5165</v>
      </c>
      <c r="E14" s="39">
        <v>0</v>
      </c>
      <c r="F14" s="39">
        <v>5165</v>
      </c>
    </row>
    <row r="15" spans="1:6" ht="36" customHeight="1">
      <c r="A15" s="66"/>
      <c r="B15" s="43" t="s">
        <v>75</v>
      </c>
      <c r="C15" s="44">
        <v>1808762</v>
      </c>
      <c r="D15" s="44">
        <v>1799649</v>
      </c>
      <c r="E15" s="44">
        <v>6760</v>
      </c>
      <c r="F15" s="44">
        <v>1792889</v>
      </c>
    </row>
    <row r="16" spans="1:6" ht="36" customHeight="1">
      <c r="A16" s="66"/>
      <c r="B16" s="45" t="s">
        <v>89</v>
      </c>
      <c r="C16" s="40">
        <v>42673853</v>
      </c>
      <c r="D16" s="40">
        <v>38934338</v>
      </c>
      <c r="E16" s="40">
        <v>2721827</v>
      </c>
      <c r="F16" s="40">
        <v>36212511</v>
      </c>
    </row>
    <row r="17" spans="1:6" ht="36" customHeight="1">
      <c r="A17" s="66"/>
      <c r="B17" s="10" t="s">
        <v>76</v>
      </c>
      <c r="C17" s="33">
        <f>SUM(C11:C16)</f>
        <v>357591067</v>
      </c>
      <c r="D17" s="33">
        <f>SUM(D11:D16)</f>
        <v>332676162</v>
      </c>
      <c r="E17" s="33">
        <f>SUM(E11:E16)</f>
        <v>18583772</v>
      </c>
      <c r="F17" s="33">
        <f>SUM(F11:F16)</f>
        <v>314092390</v>
      </c>
    </row>
    <row r="18" spans="1:6" ht="36" customHeight="1">
      <c r="A18" s="67" t="s">
        <v>127</v>
      </c>
      <c r="B18" s="48" t="s">
        <v>90</v>
      </c>
      <c r="C18" s="42">
        <v>222371587</v>
      </c>
      <c r="D18" s="42">
        <v>214377627</v>
      </c>
      <c r="E18" s="35"/>
      <c r="F18" s="35"/>
    </row>
    <row r="19" spans="1:6" ht="36" customHeight="1">
      <c r="A19" s="67"/>
      <c r="B19" s="49" t="s">
        <v>53</v>
      </c>
      <c r="C19" s="40">
        <v>1868463</v>
      </c>
      <c r="D19" s="40">
        <v>714975</v>
      </c>
      <c r="E19" s="50"/>
      <c r="F19" s="50"/>
    </row>
    <row r="20" spans="1:6" ht="36" customHeight="1">
      <c r="A20" s="67"/>
      <c r="B20" s="10" t="s">
        <v>77</v>
      </c>
      <c r="C20" s="33">
        <f>SUM(C18:C19)</f>
        <v>224240050</v>
      </c>
      <c r="D20" s="33">
        <f>SUM(D18:D19)</f>
        <v>215092602</v>
      </c>
      <c r="E20" s="12"/>
      <c r="F20" s="12"/>
    </row>
    <row r="21" spans="1:6" ht="36" customHeight="1">
      <c r="A21" s="71" t="s">
        <v>78</v>
      </c>
      <c r="B21" s="72"/>
      <c r="C21" s="11">
        <v>0</v>
      </c>
      <c r="D21" s="11">
        <v>0</v>
      </c>
      <c r="E21" s="12"/>
      <c r="F21" s="12"/>
    </row>
    <row r="22" spans="1:6" ht="18" customHeight="1">
      <c r="A22" s="73" t="s">
        <v>66</v>
      </c>
      <c r="B22" s="74"/>
      <c r="C22" s="68">
        <f>C17+C20+C21</f>
        <v>581831117</v>
      </c>
      <c r="D22" s="68">
        <f>D17+D20+D21</f>
        <v>547768764</v>
      </c>
      <c r="E22" s="64"/>
      <c r="F22" s="64"/>
    </row>
    <row r="23" spans="1:6" ht="18" customHeight="1">
      <c r="A23" s="75" t="s">
        <v>79</v>
      </c>
      <c r="B23" s="76"/>
      <c r="C23" s="69"/>
      <c r="D23" s="69"/>
      <c r="E23" s="65"/>
      <c r="F23" s="65"/>
    </row>
    <row r="24" spans="1:6" ht="36" customHeight="1">
      <c r="A24" s="5" t="s">
        <v>80</v>
      </c>
      <c r="B24" s="5" t="s">
        <v>91</v>
      </c>
      <c r="C24" s="35"/>
      <c r="D24" s="42">
        <v>547768764</v>
      </c>
      <c r="E24" s="35"/>
      <c r="F24" s="35"/>
    </row>
    <row r="25" spans="1:6" ht="36" customHeight="1">
      <c r="A25" s="8" t="s">
        <v>82</v>
      </c>
      <c r="B25" s="46" t="s">
        <v>83</v>
      </c>
      <c r="C25" s="50"/>
      <c r="D25" s="40">
        <v>0</v>
      </c>
      <c r="E25" s="50"/>
      <c r="F25" s="50"/>
    </row>
  </sheetData>
  <mergeCells count="13">
    <mergeCell ref="E8:F8"/>
    <mergeCell ref="A21:B21"/>
    <mergeCell ref="D8:D9"/>
    <mergeCell ref="A11:A17"/>
    <mergeCell ref="A18:A20"/>
    <mergeCell ref="C8:C9"/>
    <mergeCell ref="A8:B10"/>
    <mergeCell ref="D22:D23"/>
    <mergeCell ref="F22:F23"/>
    <mergeCell ref="E22:E23"/>
    <mergeCell ref="A22:B22"/>
    <mergeCell ref="A23:B23"/>
    <mergeCell ref="C22:C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zoomScale="75" zoomScaleNormal="75" workbookViewId="0" topLeftCell="A7">
      <selection activeCell="J18" sqref="J18"/>
    </sheetView>
  </sheetViews>
  <sheetFormatPr defaultColWidth="9.00390625" defaultRowHeight="13.5"/>
  <cols>
    <col min="1" max="1" width="3.625" style="0" customWidth="1"/>
    <col min="2" max="6" width="15.625" style="0" customWidth="1"/>
  </cols>
  <sheetData>
    <row r="2" ht="13.5">
      <c r="A2" s="16"/>
    </row>
    <row r="3" spans="1:6" ht="30" customHeight="1">
      <c r="A3" s="18" t="s">
        <v>96</v>
      </c>
      <c r="C3" s="2"/>
      <c r="D3" s="2" t="s">
        <v>36</v>
      </c>
      <c r="E3" s="3" t="s">
        <v>34</v>
      </c>
      <c r="F3" s="3" t="s">
        <v>35</v>
      </c>
    </row>
    <row r="4" spans="3:6" ht="30" customHeight="1">
      <c r="C4" s="5" t="s">
        <v>37</v>
      </c>
      <c r="D4" s="56">
        <f>'総括表(1)'!D4+'総括表(2)'!D4</f>
        <v>8483</v>
      </c>
      <c r="E4" s="56">
        <f>'総括表(1)'!E4+'総括表(2)'!E4</f>
        <v>6552</v>
      </c>
      <c r="F4" s="56">
        <f>'総括表(1)'!F4+'総括表(2)'!F4</f>
        <v>1931</v>
      </c>
    </row>
    <row r="5" spans="3:6" ht="30" customHeight="1">
      <c r="C5" s="46" t="s">
        <v>38</v>
      </c>
      <c r="D5" s="57">
        <f>'総括表(1)'!D5+'総括表(2)'!D5</f>
        <v>47240</v>
      </c>
      <c r="E5" s="57">
        <f>'総括表(1)'!E5+'総括表(2)'!E5</f>
        <v>23390</v>
      </c>
      <c r="F5" s="57">
        <f>'総括表(1)'!F5+'総括表(2)'!F5</f>
        <v>23850</v>
      </c>
    </row>
    <row r="6" spans="3:6" ht="30" customHeight="1">
      <c r="C6" s="2" t="s">
        <v>39</v>
      </c>
      <c r="D6" s="34">
        <f>'総括表(1)'!D6+'総括表(2)'!D6</f>
        <v>55723</v>
      </c>
      <c r="E6" s="34">
        <f>'総括表(1)'!E6+'総括表(2)'!E6</f>
        <v>29942</v>
      </c>
      <c r="F6" s="34">
        <f>'総括表(1)'!F6+'総括表(2)'!F6</f>
        <v>25781</v>
      </c>
    </row>
    <row r="7" spans="3:6" ht="27" customHeight="1">
      <c r="C7" s="4"/>
      <c r="D7" s="4"/>
      <c r="E7" s="4"/>
      <c r="F7" s="4"/>
    </row>
    <row r="8" spans="1:6" ht="13.5">
      <c r="A8" s="77" t="s">
        <v>67</v>
      </c>
      <c r="B8" s="77"/>
      <c r="C8" s="77" t="s">
        <v>43</v>
      </c>
      <c r="D8" s="77" t="s">
        <v>31</v>
      </c>
      <c r="E8" s="62" t="s">
        <v>84</v>
      </c>
      <c r="F8" s="63"/>
    </row>
    <row r="9" spans="1:6" ht="13.5" customHeight="1">
      <c r="A9" s="58"/>
      <c r="B9" s="58"/>
      <c r="C9" s="58"/>
      <c r="D9" s="58"/>
      <c r="E9" s="6" t="s">
        <v>40</v>
      </c>
      <c r="F9" s="7" t="s">
        <v>42</v>
      </c>
    </row>
    <row r="10" spans="1:6" ht="13.5" customHeight="1">
      <c r="A10" s="59"/>
      <c r="B10" s="59"/>
      <c r="C10" s="9" t="s">
        <v>41</v>
      </c>
      <c r="D10" s="9" t="s">
        <v>41</v>
      </c>
      <c r="E10" s="9" t="s">
        <v>41</v>
      </c>
      <c r="F10" s="9" t="s">
        <v>41</v>
      </c>
    </row>
    <row r="11" spans="1:6" ht="36" customHeight="1">
      <c r="A11" s="66" t="s">
        <v>125</v>
      </c>
      <c r="B11" s="41" t="s">
        <v>71</v>
      </c>
      <c r="C11" s="36">
        <f>'総括表(1)'!C11+'総括表(2)'!C11</f>
        <v>517142581</v>
      </c>
      <c r="D11" s="36">
        <f>'総括表(1)'!D11+'総括表(2)'!D11</f>
        <v>504126076</v>
      </c>
      <c r="E11" s="36">
        <f>'総括表(1)'!E11+'総括表(2)'!E11</f>
        <v>7162502</v>
      </c>
      <c r="F11" s="36">
        <f>'総括表(1)'!F11+'総括表(2)'!F11</f>
        <v>496963574</v>
      </c>
    </row>
    <row r="12" spans="1:6" ht="36" customHeight="1">
      <c r="A12" s="66"/>
      <c r="B12" s="38" t="s">
        <v>72</v>
      </c>
      <c r="C12" s="54">
        <f>'総括表(1)'!C12+'総括表(2)'!C12</f>
        <v>1659297946</v>
      </c>
      <c r="D12" s="54">
        <f>'総括表(1)'!D12+'総括表(2)'!D12</f>
        <v>1618887306</v>
      </c>
      <c r="E12" s="54">
        <f>'総括表(1)'!E12+'総括表(2)'!E12</f>
        <v>28648718</v>
      </c>
      <c r="F12" s="54">
        <f>'総括表(1)'!F12+'総括表(2)'!F12</f>
        <v>1590238588</v>
      </c>
    </row>
    <row r="13" spans="1:6" ht="36" customHeight="1">
      <c r="A13" s="66"/>
      <c r="B13" s="38" t="s">
        <v>73</v>
      </c>
      <c r="C13" s="54">
        <f>'総括表(1)'!C13+'総括表(2)'!C13</f>
        <v>4018558</v>
      </c>
      <c r="D13" s="54">
        <f>'総括表(1)'!D13+'総括表(2)'!D13</f>
        <v>2687197</v>
      </c>
      <c r="E13" s="54">
        <f>'総括表(1)'!E13+'総括表(2)'!E13</f>
        <v>1111224</v>
      </c>
      <c r="F13" s="54">
        <f>'総括表(1)'!F13+'総括表(2)'!F13</f>
        <v>1575973</v>
      </c>
    </row>
    <row r="14" spans="1:6" ht="36" customHeight="1">
      <c r="A14" s="66"/>
      <c r="B14" s="38" t="s">
        <v>74</v>
      </c>
      <c r="C14" s="54">
        <f>'総括表(1)'!C14+'総括表(2)'!C14</f>
        <v>261784</v>
      </c>
      <c r="D14" s="54">
        <f>'総括表(1)'!D14+'総括表(2)'!D14</f>
        <v>261784</v>
      </c>
      <c r="E14" s="54">
        <f>'総括表(1)'!E14+'総括表(2)'!E14</f>
        <v>0</v>
      </c>
      <c r="F14" s="54">
        <f>'総括表(1)'!F14+'総括表(2)'!F14</f>
        <v>261784</v>
      </c>
    </row>
    <row r="15" spans="1:6" ht="36" customHeight="1">
      <c r="A15" s="66"/>
      <c r="B15" s="38" t="s">
        <v>75</v>
      </c>
      <c r="C15" s="54">
        <f>'総括表(1)'!C15+'総括表(2)'!C15</f>
        <v>14591705</v>
      </c>
      <c r="D15" s="54">
        <f>'総括表(1)'!D15+'総括表(2)'!D15</f>
        <v>14568972</v>
      </c>
      <c r="E15" s="54">
        <f>'総括表(1)'!E15+'総括表(2)'!E15</f>
        <v>20233</v>
      </c>
      <c r="F15" s="54">
        <f>'総括表(1)'!F15+'総括表(2)'!F15</f>
        <v>14548739</v>
      </c>
    </row>
    <row r="16" spans="1:6" ht="36" customHeight="1">
      <c r="A16" s="66"/>
      <c r="B16" s="52" t="s">
        <v>89</v>
      </c>
      <c r="C16" s="37">
        <f>'総括表(1)'!C16+'総括表(2)'!C16</f>
        <v>375469550</v>
      </c>
      <c r="D16" s="37">
        <f>'総括表(1)'!D16+'総括表(2)'!D16</f>
        <v>369616046</v>
      </c>
      <c r="E16" s="37">
        <f>'総括表(1)'!E16+'総括表(2)'!E16</f>
        <v>4147970</v>
      </c>
      <c r="F16" s="37">
        <f>'総括表(1)'!F16+'総括表(2)'!F16</f>
        <v>365468076</v>
      </c>
    </row>
    <row r="17" spans="1:6" ht="36" customHeight="1">
      <c r="A17" s="66"/>
      <c r="B17" s="10" t="s">
        <v>76</v>
      </c>
      <c r="C17" s="33">
        <f>'総括表(1)'!C17+'総括表(2)'!C17</f>
        <v>2570782124</v>
      </c>
      <c r="D17" s="33">
        <f>'総括表(1)'!D17+'総括表(2)'!D17</f>
        <v>2510147381</v>
      </c>
      <c r="E17" s="33">
        <f>'総括表(1)'!E17+'総括表(2)'!E17</f>
        <v>41090647</v>
      </c>
      <c r="F17" s="33">
        <f>'総括表(1)'!F17+'総括表(2)'!F17</f>
        <v>2469056734</v>
      </c>
    </row>
    <row r="18" spans="1:6" ht="36" customHeight="1">
      <c r="A18" s="67" t="s">
        <v>127</v>
      </c>
      <c r="B18" s="48" t="s">
        <v>90</v>
      </c>
      <c r="C18" s="36">
        <f>'総括表(1)'!C18+'総括表(2)'!C18</f>
        <v>894649850</v>
      </c>
      <c r="D18" s="36">
        <f>'総括表(1)'!D18+'総括表(2)'!D18</f>
        <v>762635813</v>
      </c>
      <c r="E18" s="35"/>
      <c r="F18" s="35"/>
    </row>
    <row r="19" spans="1:6" ht="36" customHeight="1">
      <c r="A19" s="67"/>
      <c r="B19" s="49" t="s">
        <v>53</v>
      </c>
      <c r="C19" s="55">
        <f>'総括表(1)'!C19+'総括表(2)'!C19</f>
        <v>24428323</v>
      </c>
      <c r="D19" s="55">
        <f>'総括表(1)'!D19+'総括表(2)'!D19</f>
        <v>15360186</v>
      </c>
      <c r="E19" s="50"/>
      <c r="F19" s="50"/>
    </row>
    <row r="20" spans="1:6" ht="36" customHeight="1">
      <c r="A20" s="67"/>
      <c r="B20" s="10" t="s">
        <v>77</v>
      </c>
      <c r="C20" s="33">
        <f>'総括表(1)'!C20+'総括表(2)'!C20</f>
        <v>919078173</v>
      </c>
      <c r="D20" s="33">
        <f>'総括表(1)'!D20+'総括表(2)'!D20</f>
        <v>777995999</v>
      </c>
      <c r="E20" s="12"/>
      <c r="F20" s="12"/>
    </row>
    <row r="21" spans="1:6" ht="36" customHeight="1">
      <c r="A21" s="71" t="s">
        <v>78</v>
      </c>
      <c r="B21" s="72"/>
      <c r="C21" s="33">
        <f>'総括表(1)'!C21+'総括表(2)'!C21</f>
        <v>206238660</v>
      </c>
      <c r="D21" s="33">
        <f>'総括表(1)'!D21+'総括表(2)'!D21</f>
        <v>193520743</v>
      </c>
      <c r="E21" s="12"/>
      <c r="F21" s="12"/>
    </row>
    <row r="22" spans="1:6" ht="18" customHeight="1">
      <c r="A22" s="73" t="s">
        <v>66</v>
      </c>
      <c r="B22" s="74"/>
      <c r="C22" s="68">
        <f>'総括表(1)'!C22:C23+'総括表(2)'!C22:C23</f>
        <v>3696098957</v>
      </c>
      <c r="D22" s="68">
        <f>'総括表(1)'!D22:D23+'総括表(2)'!D22:D23</f>
        <v>3481664123</v>
      </c>
      <c r="E22" s="64"/>
      <c r="F22" s="64"/>
    </row>
    <row r="23" spans="1:6" ht="18" customHeight="1">
      <c r="A23" s="75" t="s">
        <v>79</v>
      </c>
      <c r="B23" s="76"/>
      <c r="C23" s="69"/>
      <c r="D23" s="69"/>
      <c r="E23" s="65"/>
      <c r="F23" s="65"/>
    </row>
    <row r="24" spans="1:6" ht="36" customHeight="1">
      <c r="A24" s="5" t="s">
        <v>80</v>
      </c>
      <c r="B24" s="5" t="s">
        <v>81</v>
      </c>
      <c r="C24" s="35"/>
      <c r="D24" s="36">
        <f>'総括表(1)'!D24+'総括表(2)'!D24</f>
        <v>3481664123</v>
      </c>
      <c r="E24" s="35"/>
      <c r="F24" s="35"/>
    </row>
    <row r="25" spans="1:6" ht="36" customHeight="1">
      <c r="A25" s="8" t="s">
        <v>82</v>
      </c>
      <c r="B25" s="46" t="s">
        <v>83</v>
      </c>
      <c r="C25" s="50"/>
      <c r="D25" s="55">
        <f>'総括表(1)'!D25+'総括表(2)'!D25</f>
        <v>0</v>
      </c>
      <c r="E25" s="50"/>
      <c r="F25" s="50"/>
    </row>
  </sheetData>
  <mergeCells count="13">
    <mergeCell ref="E22:E23"/>
    <mergeCell ref="F22:F23"/>
    <mergeCell ref="C8:C9"/>
    <mergeCell ref="A8:B10"/>
    <mergeCell ref="E8:F8"/>
    <mergeCell ref="A21:B21"/>
    <mergeCell ref="A22:B22"/>
    <mergeCell ref="A23:B23"/>
    <mergeCell ref="D8:D9"/>
    <mergeCell ref="A11:A17"/>
    <mergeCell ref="A18:A20"/>
    <mergeCell ref="C22:C23"/>
    <mergeCell ref="D22:D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Q35" sqref="Q35"/>
    </sheetView>
  </sheetViews>
  <sheetFormatPr defaultColWidth="9.00390625" defaultRowHeight="13.5"/>
  <cols>
    <col min="1" max="1" width="4.375" style="1" customWidth="1"/>
    <col min="2" max="2" width="14.125" style="1" customWidth="1"/>
    <col min="3" max="4" width="15.75390625" style="1" customWidth="1"/>
    <col min="5" max="15" width="16.625" style="1" customWidth="1"/>
    <col min="16" max="16" width="9.00390625" style="1" customWidth="1"/>
    <col min="17" max="17" width="12.50390625" style="1" customWidth="1"/>
    <col min="18" max="16384" width="9.00390625" style="1" customWidth="1"/>
  </cols>
  <sheetData>
    <row r="1" spans="1:3" ht="16.5" customHeight="1">
      <c r="A1" s="30" t="s">
        <v>97</v>
      </c>
      <c r="B1" s="30"/>
      <c r="C1" s="30"/>
    </row>
    <row r="2" spans="1:3" ht="16.5" customHeight="1">
      <c r="A2" s="30"/>
      <c r="B2" s="30"/>
      <c r="C2" s="30"/>
    </row>
    <row r="3" spans="1:15" ht="16.5" customHeight="1">
      <c r="A3" s="81" t="s">
        <v>94</v>
      </c>
      <c r="B3" s="78" t="s">
        <v>93</v>
      </c>
      <c r="C3" s="27" t="s">
        <v>28</v>
      </c>
      <c r="D3" s="84" t="s">
        <v>85</v>
      </c>
      <c r="E3" s="85"/>
      <c r="F3" s="60" t="s">
        <v>120</v>
      </c>
      <c r="G3" s="86"/>
      <c r="H3" s="86"/>
      <c r="I3" s="86"/>
      <c r="J3" s="86"/>
      <c r="K3" s="61"/>
      <c r="L3" s="89" t="s">
        <v>121</v>
      </c>
      <c r="M3" s="90"/>
      <c r="N3" s="60" t="s">
        <v>86</v>
      </c>
      <c r="O3" s="61"/>
    </row>
    <row r="4" spans="1:15" ht="16.5" customHeight="1">
      <c r="A4" s="82"/>
      <c r="B4" s="79"/>
      <c r="C4" s="28" t="s">
        <v>119</v>
      </c>
      <c r="D4" s="27" t="s">
        <v>30</v>
      </c>
      <c r="E4" s="27" t="s">
        <v>31</v>
      </c>
      <c r="F4" s="91" t="s">
        <v>58</v>
      </c>
      <c r="G4" s="92"/>
      <c r="H4" s="91" t="s">
        <v>60</v>
      </c>
      <c r="I4" s="92"/>
      <c r="J4" s="60" t="s">
        <v>33</v>
      </c>
      <c r="K4" s="61"/>
      <c r="L4" s="87" t="s">
        <v>122</v>
      </c>
      <c r="M4" s="88"/>
      <c r="N4" s="27" t="s">
        <v>30</v>
      </c>
      <c r="O4" s="27" t="s">
        <v>31</v>
      </c>
    </row>
    <row r="5" spans="1:15" ht="16.5" customHeight="1">
      <c r="A5" s="83"/>
      <c r="B5" s="80"/>
      <c r="C5" s="13" t="s">
        <v>29</v>
      </c>
      <c r="D5" s="13" t="s">
        <v>32</v>
      </c>
      <c r="E5" s="13" t="s">
        <v>32</v>
      </c>
      <c r="F5" s="29" t="s">
        <v>87</v>
      </c>
      <c r="G5" s="29" t="s">
        <v>59</v>
      </c>
      <c r="H5" s="29" t="s">
        <v>88</v>
      </c>
      <c r="I5" s="29" t="s">
        <v>59</v>
      </c>
      <c r="J5" s="29" t="s">
        <v>88</v>
      </c>
      <c r="K5" s="29" t="s">
        <v>59</v>
      </c>
      <c r="L5" s="31" t="s">
        <v>123</v>
      </c>
      <c r="M5" s="26" t="s">
        <v>124</v>
      </c>
      <c r="N5" s="13" t="s">
        <v>32</v>
      </c>
      <c r="O5" s="13" t="s">
        <v>32</v>
      </c>
    </row>
    <row r="6" spans="1:15" ht="16.5" customHeight="1">
      <c r="A6" s="14">
        <v>1</v>
      </c>
      <c r="B6" s="14" t="s">
        <v>0</v>
      </c>
      <c r="C6" s="14">
        <v>2265</v>
      </c>
      <c r="D6" s="14">
        <v>85622227</v>
      </c>
      <c r="E6" s="14">
        <v>84954545</v>
      </c>
      <c r="F6" s="14">
        <v>50561544</v>
      </c>
      <c r="G6" s="14">
        <v>49154592</v>
      </c>
      <c r="H6" s="14">
        <v>4787965</v>
      </c>
      <c r="I6" s="14">
        <v>2913019</v>
      </c>
      <c r="J6" s="14">
        <v>55349509</v>
      </c>
      <c r="K6" s="14">
        <v>52067611</v>
      </c>
      <c r="L6" s="14">
        <v>0</v>
      </c>
      <c r="M6" s="14">
        <v>0</v>
      </c>
      <c r="N6" s="14">
        <v>140971736</v>
      </c>
      <c r="O6" s="14">
        <v>137022156</v>
      </c>
    </row>
    <row r="7" spans="1:15" ht="16.5" customHeight="1">
      <c r="A7" s="15">
        <v>2</v>
      </c>
      <c r="B7" s="15" t="s">
        <v>1</v>
      </c>
      <c r="C7" s="15">
        <v>1495</v>
      </c>
      <c r="D7" s="15">
        <v>171406998</v>
      </c>
      <c r="E7" s="15">
        <v>168228571</v>
      </c>
      <c r="F7" s="15">
        <v>37571851</v>
      </c>
      <c r="G7" s="15">
        <v>34342029</v>
      </c>
      <c r="H7" s="15">
        <v>85101</v>
      </c>
      <c r="I7" s="15">
        <v>85101</v>
      </c>
      <c r="J7" s="15">
        <v>37656952</v>
      </c>
      <c r="K7" s="15">
        <v>34427130</v>
      </c>
      <c r="L7" s="15">
        <v>0</v>
      </c>
      <c r="M7" s="15">
        <v>0</v>
      </c>
      <c r="N7" s="15">
        <v>209063950</v>
      </c>
      <c r="O7" s="15">
        <v>202655701</v>
      </c>
    </row>
    <row r="8" spans="1:15" ht="16.5" customHeight="1">
      <c r="A8" s="15">
        <v>3</v>
      </c>
      <c r="B8" s="15" t="s">
        <v>2</v>
      </c>
      <c r="C8" s="15">
        <v>1443</v>
      </c>
      <c r="D8" s="15">
        <v>106133667</v>
      </c>
      <c r="E8" s="15">
        <v>105143996</v>
      </c>
      <c r="F8" s="15">
        <v>26878779</v>
      </c>
      <c r="G8" s="15">
        <v>25678351</v>
      </c>
      <c r="H8" s="15">
        <v>2132975</v>
      </c>
      <c r="I8" s="15">
        <v>1576392</v>
      </c>
      <c r="J8" s="15">
        <v>29011754</v>
      </c>
      <c r="K8" s="15">
        <v>27254743</v>
      </c>
      <c r="L8" s="15">
        <v>0</v>
      </c>
      <c r="M8" s="15">
        <v>0</v>
      </c>
      <c r="N8" s="15">
        <v>135145421</v>
      </c>
      <c r="O8" s="15">
        <v>132398739</v>
      </c>
    </row>
    <row r="9" spans="1:15" ht="16.5" customHeight="1">
      <c r="A9" s="15">
        <v>4</v>
      </c>
      <c r="B9" s="15" t="s">
        <v>3</v>
      </c>
      <c r="C9" s="15">
        <v>1130</v>
      </c>
      <c r="D9" s="15">
        <v>83636602</v>
      </c>
      <c r="E9" s="15">
        <v>83236419</v>
      </c>
      <c r="F9" s="15">
        <v>31672959</v>
      </c>
      <c r="G9" s="15">
        <v>28792709</v>
      </c>
      <c r="H9" s="15">
        <v>0</v>
      </c>
      <c r="I9" s="15">
        <v>0</v>
      </c>
      <c r="J9" s="15">
        <v>31672959</v>
      </c>
      <c r="K9" s="15">
        <v>28792709</v>
      </c>
      <c r="L9" s="15">
        <v>0</v>
      </c>
      <c r="M9" s="15">
        <v>0</v>
      </c>
      <c r="N9" s="15">
        <v>115309561</v>
      </c>
      <c r="O9" s="15">
        <v>112029128</v>
      </c>
    </row>
    <row r="10" spans="1:15" ht="16.5" customHeight="1">
      <c r="A10" s="15">
        <v>5</v>
      </c>
      <c r="B10" s="15" t="s">
        <v>4</v>
      </c>
      <c r="C10" s="15">
        <v>723</v>
      </c>
      <c r="D10" s="15">
        <v>52319763</v>
      </c>
      <c r="E10" s="15">
        <v>52167309</v>
      </c>
      <c r="F10" s="15">
        <v>18129294</v>
      </c>
      <c r="G10" s="15">
        <v>17349584</v>
      </c>
      <c r="H10" s="15">
        <v>392616</v>
      </c>
      <c r="I10" s="15">
        <v>341850</v>
      </c>
      <c r="J10" s="15">
        <v>18521910</v>
      </c>
      <c r="K10" s="15">
        <v>17691434</v>
      </c>
      <c r="L10" s="15">
        <v>0</v>
      </c>
      <c r="M10" s="15">
        <v>0</v>
      </c>
      <c r="N10" s="15">
        <v>70841673</v>
      </c>
      <c r="O10" s="15">
        <v>69858743</v>
      </c>
    </row>
    <row r="11" spans="1:15" ht="16.5" customHeight="1">
      <c r="A11" s="20">
        <v>6</v>
      </c>
      <c r="B11" s="20" t="s">
        <v>5</v>
      </c>
      <c r="C11" s="20">
        <v>492</v>
      </c>
      <c r="D11" s="20">
        <v>34851556</v>
      </c>
      <c r="E11" s="20">
        <v>34651882</v>
      </c>
      <c r="F11" s="20">
        <v>6246745</v>
      </c>
      <c r="G11" s="20">
        <v>6010841</v>
      </c>
      <c r="H11" s="20">
        <v>0</v>
      </c>
      <c r="I11" s="20">
        <v>0</v>
      </c>
      <c r="J11" s="20">
        <v>6246745</v>
      </c>
      <c r="K11" s="20">
        <v>6010841</v>
      </c>
      <c r="L11" s="20">
        <v>0</v>
      </c>
      <c r="M11" s="20">
        <v>0</v>
      </c>
      <c r="N11" s="20">
        <v>41098301</v>
      </c>
      <c r="O11" s="20">
        <v>40662723</v>
      </c>
    </row>
    <row r="12" spans="1:15" ht="16.5" customHeight="1">
      <c r="A12" s="15">
        <v>7</v>
      </c>
      <c r="B12" s="15" t="s">
        <v>113</v>
      </c>
      <c r="C12" s="15">
        <v>589</v>
      </c>
      <c r="D12" s="15">
        <v>28411849</v>
      </c>
      <c r="E12" s="15">
        <v>28308726</v>
      </c>
      <c r="F12" s="15">
        <v>12851989</v>
      </c>
      <c r="G12" s="15">
        <v>11944556</v>
      </c>
      <c r="H12" s="15">
        <v>136022</v>
      </c>
      <c r="I12" s="15">
        <v>124706</v>
      </c>
      <c r="J12" s="15">
        <v>12988011</v>
      </c>
      <c r="K12" s="15">
        <v>12069262</v>
      </c>
      <c r="L12" s="15">
        <v>0</v>
      </c>
      <c r="M12" s="15">
        <v>0</v>
      </c>
      <c r="N12" s="15">
        <v>41399860</v>
      </c>
      <c r="O12" s="15">
        <v>40377988</v>
      </c>
    </row>
    <row r="13" spans="1:15" ht="16.5" customHeight="1">
      <c r="A13" s="15">
        <v>8</v>
      </c>
      <c r="B13" s="15" t="s">
        <v>6</v>
      </c>
      <c r="C13" s="15">
        <v>503</v>
      </c>
      <c r="D13" s="15">
        <v>24266321</v>
      </c>
      <c r="E13" s="15">
        <v>24230435</v>
      </c>
      <c r="F13" s="15">
        <v>5846144</v>
      </c>
      <c r="G13" s="15">
        <v>5820620</v>
      </c>
      <c r="H13" s="15">
        <v>632398</v>
      </c>
      <c r="I13" s="15">
        <v>587204</v>
      </c>
      <c r="J13" s="15">
        <v>6478542</v>
      </c>
      <c r="K13" s="15">
        <v>6407824</v>
      </c>
      <c r="L13" s="15">
        <v>0</v>
      </c>
      <c r="M13" s="15">
        <v>0</v>
      </c>
      <c r="N13" s="15">
        <v>30744863</v>
      </c>
      <c r="O13" s="15">
        <v>30638259</v>
      </c>
    </row>
    <row r="14" spans="1:15" ht="16.5" customHeight="1">
      <c r="A14" s="15">
        <v>9</v>
      </c>
      <c r="B14" s="15" t="s">
        <v>102</v>
      </c>
      <c r="C14" s="15">
        <v>661</v>
      </c>
      <c r="D14" s="15">
        <v>62180603</v>
      </c>
      <c r="E14" s="15">
        <v>59134806</v>
      </c>
      <c r="F14" s="15">
        <v>10075179</v>
      </c>
      <c r="G14" s="15">
        <v>9986443</v>
      </c>
      <c r="H14" s="15">
        <v>1505249</v>
      </c>
      <c r="I14" s="15">
        <v>1241768</v>
      </c>
      <c r="J14" s="15">
        <v>11580428</v>
      </c>
      <c r="K14" s="15">
        <v>11228211</v>
      </c>
      <c r="L14" s="15">
        <v>0</v>
      </c>
      <c r="M14" s="15">
        <v>0</v>
      </c>
      <c r="N14" s="15">
        <v>73761031</v>
      </c>
      <c r="O14" s="15">
        <v>70363017</v>
      </c>
    </row>
    <row r="15" spans="1:15" ht="16.5" customHeight="1">
      <c r="A15" s="15">
        <v>10</v>
      </c>
      <c r="B15" s="15" t="s">
        <v>7</v>
      </c>
      <c r="C15" s="15">
        <v>384</v>
      </c>
      <c r="D15" s="15">
        <v>14562669</v>
      </c>
      <c r="E15" s="15">
        <v>14255086</v>
      </c>
      <c r="F15" s="15">
        <v>10736141</v>
      </c>
      <c r="G15" s="15">
        <v>10654560</v>
      </c>
      <c r="H15" s="15">
        <v>40448</v>
      </c>
      <c r="I15" s="15">
        <v>40448</v>
      </c>
      <c r="J15" s="15">
        <v>10776589</v>
      </c>
      <c r="K15" s="15">
        <v>10695008</v>
      </c>
      <c r="L15" s="15">
        <v>0</v>
      </c>
      <c r="M15" s="15">
        <v>0</v>
      </c>
      <c r="N15" s="15">
        <v>25339258</v>
      </c>
      <c r="O15" s="15">
        <v>24950094</v>
      </c>
    </row>
    <row r="16" spans="1:15" ht="16.5" customHeight="1">
      <c r="A16" s="15">
        <v>11</v>
      </c>
      <c r="B16" s="15" t="s">
        <v>8</v>
      </c>
      <c r="C16" s="15">
        <v>270</v>
      </c>
      <c r="D16" s="15">
        <v>26574877</v>
      </c>
      <c r="E16" s="15">
        <v>26432243</v>
      </c>
      <c r="F16" s="15">
        <v>8009173</v>
      </c>
      <c r="G16" s="15">
        <v>7824330</v>
      </c>
      <c r="H16" s="15">
        <v>168984</v>
      </c>
      <c r="I16" s="15">
        <v>168984</v>
      </c>
      <c r="J16" s="15">
        <v>8178157</v>
      </c>
      <c r="K16" s="15">
        <v>7993314</v>
      </c>
      <c r="L16" s="15">
        <v>0</v>
      </c>
      <c r="M16" s="15">
        <v>0</v>
      </c>
      <c r="N16" s="15">
        <v>34753034</v>
      </c>
      <c r="O16" s="15">
        <v>34425557</v>
      </c>
    </row>
    <row r="17" spans="1:15" ht="16.5" customHeight="1">
      <c r="A17" s="15">
        <v>12</v>
      </c>
      <c r="B17" s="15" t="s">
        <v>9</v>
      </c>
      <c r="C17" s="15">
        <v>386</v>
      </c>
      <c r="D17" s="15">
        <v>54037017</v>
      </c>
      <c r="E17" s="15">
        <v>53676038</v>
      </c>
      <c r="F17" s="15">
        <v>13969340</v>
      </c>
      <c r="G17" s="15">
        <v>13672913</v>
      </c>
      <c r="H17" s="15">
        <v>388151</v>
      </c>
      <c r="I17" s="15">
        <v>388151</v>
      </c>
      <c r="J17" s="15">
        <v>14357491</v>
      </c>
      <c r="K17" s="15">
        <v>14061064</v>
      </c>
      <c r="L17" s="15">
        <v>0</v>
      </c>
      <c r="M17" s="15">
        <v>0</v>
      </c>
      <c r="N17" s="15">
        <v>68394508</v>
      </c>
      <c r="O17" s="15">
        <v>67737102</v>
      </c>
    </row>
    <row r="18" spans="1:15" ht="16.5" customHeight="1">
      <c r="A18" s="15">
        <v>13</v>
      </c>
      <c r="B18" s="15" t="s">
        <v>10</v>
      </c>
      <c r="C18" s="15">
        <v>645</v>
      </c>
      <c r="D18" s="15">
        <v>51598185</v>
      </c>
      <c r="E18" s="15">
        <v>47498124</v>
      </c>
      <c r="F18" s="15">
        <v>19925808</v>
      </c>
      <c r="G18" s="15">
        <v>18868409</v>
      </c>
      <c r="H18" s="15">
        <v>126752</v>
      </c>
      <c r="I18" s="15">
        <v>104537</v>
      </c>
      <c r="J18" s="15">
        <v>20052560</v>
      </c>
      <c r="K18" s="15">
        <v>18972946</v>
      </c>
      <c r="L18" s="15">
        <v>0</v>
      </c>
      <c r="M18" s="15">
        <v>0</v>
      </c>
      <c r="N18" s="15">
        <v>71650745</v>
      </c>
      <c r="O18" s="15">
        <v>66471070</v>
      </c>
    </row>
    <row r="19" spans="1:15" ht="16.5" customHeight="1">
      <c r="A19" s="15">
        <v>14</v>
      </c>
      <c r="B19" s="15" t="s">
        <v>11</v>
      </c>
      <c r="C19" s="15">
        <v>592</v>
      </c>
      <c r="D19" s="15">
        <v>60817753</v>
      </c>
      <c r="E19" s="15">
        <v>59560520</v>
      </c>
      <c r="F19" s="15">
        <v>16359327</v>
      </c>
      <c r="G19" s="15">
        <v>14747123</v>
      </c>
      <c r="H19" s="15">
        <v>927283</v>
      </c>
      <c r="I19" s="15">
        <v>801329</v>
      </c>
      <c r="J19" s="15">
        <v>17286610</v>
      </c>
      <c r="K19" s="15">
        <v>15548452</v>
      </c>
      <c r="L19" s="15">
        <v>0</v>
      </c>
      <c r="M19" s="15">
        <v>0</v>
      </c>
      <c r="N19" s="15">
        <v>78104363</v>
      </c>
      <c r="O19" s="15">
        <v>75108972</v>
      </c>
    </row>
    <row r="20" spans="1:15" ht="16.5" customHeight="1">
      <c r="A20" s="15">
        <v>15</v>
      </c>
      <c r="B20" s="15" t="s">
        <v>12</v>
      </c>
      <c r="C20" s="15">
        <v>561</v>
      </c>
      <c r="D20" s="15">
        <v>36817601</v>
      </c>
      <c r="E20" s="15">
        <v>36762669</v>
      </c>
      <c r="F20" s="15">
        <v>14742399</v>
      </c>
      <c r="G20" s="15">
        <v>13559914</v>
      </c>
      <c r="H20" s="15">
        <v>0</v>
      </c>
      <c r="I20" s="15">
        <v>0</v>
      </c>
      <c r="J20" s="15">
        <v>14742399</v>
      </c>
      <c r="K20" s="15">
        <v>13559914</v>
      </c>
      <c r="L20" s="15">
        <v>0</v>
      </c>
      <c r="M20" s="15">
        <v>0</v>
      </c>
      <c r="N20" s="15">
        <v>51560000</v>
      </c>
      <c r="O20" s="15">
        <v>50322583</v>
      </c>
    </row>
    <row r="21" spans="1:15" ht="16.5" customHeight="1">
      <c r="A21" s="15">
        <v>16</v>
      </c>
      <c r="B21" s="15" t="s">
        <v>13</v>
      </c>
      <c r="C21" s="15">
        <v>2324</v>
      </c>
      <c r="D21" s="15">
        <v>194030593</v>
      </c>
      <c r="E21" s="15">
        <v>188414111</v>
      </c>
      <c r="F21" s="15">
        <v>77800153</v>
      </c>
      <c r="G21" s="15">
        <v>44974626</v>
      </c>
      <c r="H21" s="15">
        <v>3312023</v>
      </c>
      <c r="I21" s="15">
        <v>1892069</v>
      </c>
      <c r="J21" s="15">
        <v>81112176</v>
      </c>
      <c r="K21" s="15">
        <v>46866695</v>
      </c>
      <c r="L21" s="15">
        <v>0</v>
      </c>
      <c r="M21" s="15">
        <v>0</v>
      </c>
      <c r="N21" s="15">
        <v>275142769</v>
      </c>
      <c r="O21" s="15">
        <v>235280806</v>
      </c>
    </row>
    <row r="22" spans="1:15" ht="16.5" customHeight="1">
      <c r="A22" s="15">
        <v>17</v>
      </c>
      <c r="B22" s="15" t="s">
        <v>14</v>
      </c>
      <c r="C22" s="15">
        <v>1539</v>
      </c>
      <c r="D22" s="15">
        <v>206874060</v>
      </c>
      <c r="E22" s="15">
        <v>205318659</v>
      </c>
      <c r="F22" s="15">
        <v>25736989</v>
      </c>
      <c r="G22" s="15">
        <v>23533320</v>
      </c>
      <c r="H22" s="15">
        <v>0</v>
      </c>
      <c r="I22" s="15">
        <v>0</v>
      </c>
      <c r="J22" s="15">
        <v>25736989</v>
      </c>
      <c r="K22" s="15">
        <v>23533320</v>
      </c>
      <c r="L22" s="15">
        <v>0</v>
      </c>
      <c r="M22" s="15">
        <v>0</v>
      </c>
      <c r="N22" s="15">
        <v>232611049</v>
      </c>
      <c r="O22" s="15">
        <v>228851979</v>
      </c>
    </row>
    <row r="23" spans="1:15" ht="16.5" customHeight="1">
      <c r="A23" s="15">
        <v>18</v>
      </c>
      <c r="B23" s="15" t="s">
        <v>15</v>
      </c>
      <c r="C23" s="15">
        <v>556</v>
      </c>
      <c r="D23" s="15">
        <v>222393576</v>
      </c>
      <c r="E23" s="15">
        <v>214806682</v>
      </c>
      <c r="F23" s="15">
        <v>11861283</v>
      </c>
      <c r="G23" s="15">
        <v>9859752</v>
      </c>
      <c r="H23" s="15">
        <v>1172667</v>
      </c>
      <c r="I23" s="15">
        <v>420928</v>
      </c>
      <c r="J23" s="15">
        <v>13033950</v>
      </c>
      <c r="K23" s="15">
        <v>10280680</v>
      </c>
      <c r="L23" s="15">
        <v>0</v>
      </c>
      <c r="M23" s="15">
        <v>0</v>
      </c>
      <c r="N23" s="15">
        <v>235427526</v>
      </c>
      <c r="O23" s="15">
        <v>225087362</v>
      </c>
    </row>
    <row r="24" spans="1:15" ht="16.5" customHeight="1">
      <c r="A24" s="15">
        <v>19</v>
      </c>
      <c r="B24" s="15" t="s">
        <v>16</v>
      </c>
      <c r="C24" s="15">
        <v>189</v>
      </c>
      <c r="D24" s="15">
        <v>11825492</v>
      </c>
      <c r="E24" s="15">
        <v>11755031</v>
      </c>
      <c r="F24" s="15">
        <v>5713003</v>
      </c>
      <c r="G24" s="15">
        <v>5515227</v>
      </c>
      <c r="H24" s="15">
        <v>0</v>
      </c>
      <c r="I24" s="15">
        <v>0</v>
      </c>
      <c r="J24" s="15">
        <v>5713003</v>
      </c>
      <c r="K24" s="15">
        <v>5515227</v>
      </c>
      <c r="L24" s="15">
        <v>0</v>
      </c>
      <c r="M24" s="15">
        <v>0</v>
      </c>
      <c r="N24" s="15">
        <v>17538495</v>
      </c>
      <c r="O24" s="15">
        <v>17270258</v>
      </c>
    </row>
    <row r="25" spans="1:15" ht="16.5" customHeight="1">
      <c r="A25" s="15">
        <v>20</v>
      </c>
      <c r="B25" s="15" t="s">
        <v>100</v>
      </c>
      <c r="C25" s="15">
        <v>468</v>
      </c>
      <c r="D25" s="15">
        <v>49148524</v>
      </c>
      <c r="E25" s="15">
        <v>49018586</v>
      </c>
      <c r="F25" s="15">
        <v>43620439</v>
      </c>
      <c r="G25" s="15">
        <v>16999423</v>
      </c>
      <c r="H25" s="15">
        <v>1891523</v>
      </c>
      <c r="I25" s="15">
        <v>1382946</v>
      </c>
      <c r="J25" s="15">
        <v>45511962</v>
      </c>
      <c r="K25" s="15">
        <v>18382369</v>
      </c>
      <c r="L25" s="15">
        <v>0</v>
      </c>
      <c r="M25" s="15">
        <v>0</v>
      </c>
      <c r="N25" s="15">
        <v>94660486</v>
      </c>
      <c r="O25" s="15">
        <v>67400955</v>
      </c>
    </row>
    <row r="26" spans="1:15" ht="16.5" customHeight="1">
      <c r="A26" s="15">
        <v>21</v>
      </c>
      <c r="B26" s="15" t="s">
        <v>101</v>
      </c>
      <c r="C26" s="15">
        <v>423</v>
      </c>
      <c r="D26" s="15">
        <v>36194938</v>
      </c>
      <c r="E26" s="15">
        <v>36087030</v>
      </c>
      <c r="F26" s="15">
        <v>11121447</v>
      </c>
      <c r="G26" s="15">
        <v>10716127</v>
      </c>
      <c r="H26" s="15">
        <v>0</v>
      </c>
      <c r="I26" s="15">
        <v>0</v>
      </c>
      <c r="J26" s="15">
        <v>11121447</v>
      </c>
      <c r="K26" s="15">
        <v>10716127</v>
      </c>
      <c r="L26" s="15">
        <v>0</v>
      </c>
      <c r="M26" s="15">
        <v>0</v>
      </c>
      <c r="N26" s="15">
        <v>47316385</v>
      </c>
      <c r="O26" s="15">
        <v>46803157</v>
      </c>
    </row>
    <row r="27" spans="1:15" ht="16.5" customHeight="1">
      <c r="A27" s="15">
        <v>22</v>
      </c>
      <c r="B27" s="15" t="s">
        <v>103</v>
      </c>
      <c r="C27" s="15">
        <v>391</v>
      </c>
      <c r="D27" s="15">
        <v>33654684</v>
      </c>
      <c r="E27" s="15">
        <v>32470776</v>
      </c>
      <c r="F27" s="15">
        <v>22307686</v>
      </c>
      <c r="G27" s="15">
        <v>19983881</v>
      </c>
      <c r="H27" s="15">
        <v>0</v>
      </c>
      <c r="I27" s="15">
        <v>0</v>
      </c>
      <c r="J27" s="15">
        <v>22307686</v>
      </c>
      <c r="K27" s="15">
        <v>19983881</v>
      </c>
      <c r="L27" s="15">
        <v>0</v>
      </c>
      <c r="M27" s="15">
        <v>0</v>
      </c>
      <c r="N27" s="15">
        <v>55962370</v>
      </c>
      <c r="O27" s="15">
        <v>52454657</v>
      </c>
    </row>
    <row r="28" spans="1:15" ht="16.5" customHeight="1">
      <c r="A28" s="15">
        <v>23</v>
      </c>
      <c r="B28" s="15" t="s">
        <v>104</v>
      </c>
      <c r="C28" s="15">
        <v>978</v>
      </c>
      <c r="D28" s="15">
        <v>68966805</v>
      </c>
      <c r="E28" s="15">
        <v>68389750</v>
      </c>
      <c r="F28" s="15">
        <v>19667217</v>
      </c>
      <c r="G28" s="15">
        <v>18819048</v>
      </c>
      <c r="H28" s="15">
        <v>561765</v>
      </c>
      <c r="I28" s="15">
        <v>522496</v>
      </c>
      <c r="J28" s="15">
        <v>20228982</v>
      </c>
      <c r="K28" s="15">
        <v>19341544</v>
      </c>
      <c r="L28" s="15">
        <v>0</v>
      </c>
      <c r="M28" s="15">
        <v>0</v>
      </c>
      <c r="N28" s="15">
        <v>89195787</v>
      </c>
      <c r="O28" s="15">
        <v>87731294</v>
      </c>
    </row>
    <row r="29" spans="1:15" ht="16.5" customHeight="1">
      <c r="A29" s="15">
        <v>24</v>
      </c>
      <c r="B29" s="15" t="s">
        <v>105</v>
      </c>
      <c r="C29" s="15">
        <v>537</v>
      </c>
      <c r="D29" s="15">
        <v>41641741</v>
      </c>
      <c r="E29" s="15">
        <v>41609349</v>
      </c>
      <c r="F29" s="15">
        <v>8673084</v>
      </c>
      <c r="G29" s="15">
        <v>8517163</v>
      </c>
      <c r="H29" s="15">
        <v>0</v>
      </c>
      <c r="I29" s="15">
        <v>0</v>
      </c>
      <c r="J29" s="15">
        <v>8673084</v>
      </c>
      <c r="K29" s="15">
        <v>8517163</v>
      </c>
      <c r="L29" s="15">
        <v>0</v>
      </c>
      <c r="M29" s="15">
        <v>0</v>
      </c>
      <c r="N29" s="15">
        <v>50314825</v>
      </c>
      <c r="O29" s="15">
        <v>50126512</v>
      </c>
    </row>
    <row r="30" spans="1:15" ht="16.5" customHeight="1">
      <c r="A30" s="15">
        <v>25</v>
      </c>
      <c r="B30" s="15" t="s">
        <v>106</v>
      </c>
      <c r="C30" s="15">
        <v>392</v>
      </c>
      <c r="D30" s="15">
        <v>25329198</v>
      </c>
      <c r="E30" s="15">
        <v>25186847</v>
      </c>
      <c r="F30" s="15">
        <v>9391646</v>
      </c>
      <c r="G30" s="15">
        <v>9191577</v>
      </c>
      <c r="H30" s="15">
        <v>0</v>
      </c>
      <c r="I30" s="15">
        <v>0</v>
      </c>
      <c r="J30" s="15">
        <v>9391646</v>
      </c>
      <c r="K30" s="15">
        <v>9191577</v>
      </c>
      <c r="L30" s="15">
        <v>0</v>
      </c>
      <c r="M30" s="15">
        <v>0</v>
      </c>
      <c r="N30" s="15">
        <v>34720844</v>
      </c>
      <c r="O30" s="15">
        <v>34378424</v>
      </c>
    </row>
    <row r="31" spans="1:15" ht="16.5" customHeight="1">
      <c r="A31" s="15">
        <v>26</v>
      </c>
      <c r="B31" s="15" t="s">
        <v>107</v>
      </c>
      <c r="C31" s="15">
        <v>370</v>
      </c>
      <c r="D31" s="15">
        <v>31564456</v>
      </c>
      <c r="E31" s="15">
        <v>31508608</v>
      </c>
      <c r="F31" s="15">
        <v>6501897</v>
      </c>
      <c r="G31" s="15">
        <v>6375735</v>
      </c>
      <c r="H31" s="15">
        <v>119523</v>
      </c>
      <c r="I31" s="15">
        <v>76464</v>
      </c>
      <c r="J31" s="15">
        <v>6621420</v>
      </c>
      <c r="K31" s="15">
        <v>6452199</v>
      </c>
      <c r="L31" s="15">
        <v>0</v>
      </c>
      <c r="M31" s="15">
        <v>0</v>
      </c>
      <c r="N31" s="15">
        <v>38185876</v>
      </c>
      <c r="O31" s="15">
        <v>37960807</v>
      </c>
    </row>
    <row r="32" spans="1:15" ht="16.5" customHeight="1">
      <c r="A32" s="15">
        <v>27</v>
      </c>
      <c r="B32" s="15" t="s">
        <v>108</v>
      </c>
      <c r="C32" s="15">
        <v>411</v>
      </c>
      <c r="D32" s="15">
        <v>13910509</v>
      </c>
      <c r="E32" s="15">
        <v>13808456</v>
      </c>
      <c r="F32" s="15">
        <v>9013327</v>
      </c>
      <c r="G32" s="15">
        <v>8574665</v>
      </c>
      <c r="H32" s="15">
        <v>98561</v>
      </c>
      <c r="I32" s="15">
        <v>98561</v>
      </c>
      <c r="J32" s="15">
        <v>9111888</v>
      </c>
      <c r="K32" s="15">
        <v>8673226</v>
      </c>
      <c r="L32" s="15">
        <v>0</v>
      </c>
      <c r="M32" s="15">
        <v>0</v>
      </c>
      <c r="N32" s="15">
        <v>23022397</v>
      </c>
      <c r="O32" s="15">
        <v>22481682</v>
      </c>
    </row>
    <row r="33" spans="1:15" ht="16.5" customHeight="1">
      <c r="A33" s="15">
        <v>28</v>
      </c>
      <c r="B33" s="15" t="s">
        <v>109</v>
      </c>
      <c r="C33" s="15">
        <v>1083</v>
      </c>
      <c r="D33" s="15">
        <v>305819213</v>
      </c>
      <c r="E33" s="15">
        <v>302606941</v>
      </c>
      <c r="F33" s="15">
        <v>64367728</v>
      </c>
      <c r="G33" s="15">
        <v>47924168</v>
      </c>
      <c r="H33" s="15">
        <v>532217</v>
      </c>
      <c r="I33" s="15">
        <v>532217</v>
      </c>
      <c r="J33" s="15">
        <v>64899945</v>
      </c>
      <c r="K33" s="15">
        <v>48456385</v>
      </c>
      <c r="L33" s="15">
        <v>206238660</v>
      </c>
      <c r="M33" s="15">
        <v>193520743</v>
      </c>
      <c r="N33" s="15">
        <v>576957818</v>
      </c>
      <c r="O33" s="15">
        <v>544584069</v>
      </c>
    </row>
    <row r="34" spans="1:15" ht="16.5" customHeight="1">
      <c r="A34" s="15">
        <v>29</v>
      </c>
      <c r="B34" s="15" t="s">
        <v>110</v>
      </c>
      <c r="C34" s="15">
        <v>232</v>
      </c>
      <c r="D34" s="15">
        <v>12031102</v>
      </c>
      <c r="E34" s="15">
        <v>12023997</v>
      </c>
      <c r="F34" s="15">
        <v>8794482</v>
      </c>
      <c r="G34" s="15">
        <v>8599638</v>
      </c>
      <c r="H34" s="15">
        <v>0</v>
      </c>
      <c r="I34" s="15">
        <v>0</v>
      </c>
      <c r="J34" s="15">
        <v>8794482</v>
      </c>
      <c r="K34" s="15">
        <v>8599638</v>
      </c>
      <c r="L34" s="15">
        <v>0</v>
      </c>
      <c r="M34" s="15">
        <v>0</v>
      </c>
      <c r="N34" s="15">
        <v>20825584</v>
      </c>
      <c r="O34" s="15">
        <v>20623635</v>
      </c>
    </row>
    <row r="35" spans="1:15" ht="16.5" customHeight="1">
      <c r="A35" s="15">
        <v>30</v>
      </c>
      <c r="B35" s="15" t="s">
        <v>111</v>
      </c>
      <c r="C35" s="15">
        <v>265</v>
      </c>
      <c r="D35" s="15">
        <v>12299108</v>
      </c>
      <c r="E35" s="15">
        <v>12144647</v>
      </c>
      <c r="F35" s="15">
        <v>10009691</v>
      </c>
      <c r="G35" s="15">
        <v>9960691</v>
      </c>
      <c r="H35" s="15">
        <v>2519530</v>
      </c>
      <c r="I35" s="15">
        <v>530081</v>
      </c>
      <c r="J35" s="15">
        <v>12529221</v>
      </c>
      <c r="K35" s="15">
        <v>10490772</v>
      </c>
      <c r="L35" s="15">
        <v>0</v>
      </c>
      <c r="M35" s="15">
        <v>0</v>
      </c>
      <c r="N35" s="15">
        <v>24828329</v>
      </c>
      <c r="O35" s="15">
        <v>22635419</v>
      </c>
    </row>
    <row r="36" spans="1:15" ht="16.5" customHeight="1">
      <c r="A36" s="15">
        <v>31</v>
      </c>
      <c r="B36" s="15" t="s">
        <v>114</v>
      </c>
      <c r="C36" s="15">
        <v>342</v>
      </c>
      <c r="D36" s="15">
        <v>21636467</v>
      </c>
      <c r="E36" s="15">
        <v>21579604</v>
      </c>
      <c r="F36" s="15">
        <v>44373977</v>
      </c>
      <c r="G36" s="15">
        <v>20708752</v>
      </c>
      <c r="H36" s="15">
        <v>923408</v>
      </c>
      <c r="I36" s="15">
        <v>716032</v>
      </c>
      <c r="J36" s="15">
        <v>45297385</v>
      </c>
      <c r="K36" s="15">
        <v>21424784</v>
      </c>
      <c r="L36" s="15">
        <v>0</v>
      </c>
      <c r="M36" s="15">
        <v>0</v>
      </c>
      <c r="N36" s="15">
        <v>66933852</v>
      </c>
      <c r="O36" s="15">
        <v>43004388</v>
      </c>
    </row>
    <row r="37" spans="1:15" ht="16.5" customHeight="1">
      <c r="A37" s="25">
        <v>32</v>
      </c>
      <c r="B37" s="25" t="s">
        <v>115</v>
      </c>
      <c r="C37" s="25">
        <v>465</v>
      </c>
      <c r="D37" s="25">
        <v>32632903</v>
      </c>
      <c r="E37" s="25">
        <v>32500776</v>
      </c>
      <c r="F37" s="25">
        <v>9747542</v>
      </c>
      <c r="G37" s="25">
        <v>9597419</v>
      </c>
      <c r="H37" s="25">
        <v>104699</v>
      </c>
      <c r="I37" s="25">
        <v>99928</v>
      </c>
      <c r="J37" s="25">
        <v>9852241</v>
      </c>
      <c r="K37" s="25">
        <v>9697347</v>
      </c>
      <c r="L37" s="25">
        <v>0</v>
      </c>
      <c r="M37" s="25">
        <v>0</v>
      </c>
      <c r="N37" s="25">
        <v>42485144</v>
      </c>
      <c r="O37" s="25">
        <v>42198123</v>
      </c>
    </row>
    <row r="38" spans="1:15" ht="16.5" customHeight="1">
      <c r="A38" s="21"/>
      <c r="B38" s="22" t="s">
        <v>116</v>
      </c>
      <c r="C38" s="23">
        <f>SUM(C6:C37)</f>
        <v>23104</v>
      </c>
      <c r="D38" s="23">
        <f aca="true" t="shared" si="0" ref="D38:O38">SUM(D6:D37)</f>
        <v>2213191057</v>
      </c>
      <c r="E38" s="23">
        <f t="shared" si="0"/>
        <v>2177471219</v>
      </c>
      <c r="F38" s="23">
        <f t="shared" si="0"/>
        <v>672278263</v>
      </c>
      <c r="G38" s="23">
        <f t="shared" si="0"/>
        <v>548258186</v>
      </c>
      <c r="H38" s="23">
        <f t="shared" si="0"/>
        <v>22559860</v>
      </c>
      <c r="I38" s="23">
        <f t="shared" si="0"/>
        <v>14645211</v>
      </c>
      <c r="J38" s="23">
        <f t="shared" si="0"/>
        <v>694838123</v>
      </c>
      <c r="K38" s="23">
        <f t="shared" si="0"/>
        <v>562903397</v>
      </c>
      <c r="L38" s="23">
        <f t="shared" si="0"/>
        <v>206238660</v>
      </c>
      <c r="M38" s="23">
        <f t="shared" si="0"/>
        <v>193520743</v>
      </c>
      <c r="N38" s="23">
        <f t="shared" si="0"/>
        <v>3114267840</v>
      </c>
      <c r="O38" s="23">
        <f t="shared" si="0"/>
        <v>2933895359</v>
      </c>
    </row>
    <row r="39" spans="1:15" ht="16.5" customHeight="1">
      <c r="A39" s="14">
        <v>33</v>
      </c>
      <c r="B39" s="14" t="s">
        <v>17</v>
      </c>
      <c r="C39" s="14">
        <v>326</v>
      </c>
      <c r="D39" s="14">
        <v>15174053</v>
      </c>
      <c r="E39" s="14">
        <v>15064279</v>
      </c>
      <c r="F39" s="14">
        <v>4661383</v>
      </c>
      <c r="G39" s="14">
        <v>4646801</v>
      </c>
      <c r="H39" s="14">
        <v>69308</v>
      </c>
      <c r="I39" s="14">
        <v>25019</v>
      </c>
      <c r="J39" s="14">
        <v>4730691</v>
      </c>
      <c r="K39" s="14">
        <v>4671820</v>
      </c>
      <c r="L39" s="14">
        <v>0</v>
      </c>
      <c r="M39" s="14">
        <v>0</v>
      </c>
      <c r="N39" s="14">
        <v>19904744</v>
      </c>
      <c r="O39" s="14">
        <v>19736099</v>
      </c>
    </row>
    <row r="40" spans="1:15" ht="16.5" customHeight="1">
      <c r="A40" s="15">
        <v>34</v>
      </c>
      <c r="B40" s="15" t="s">
        <v>18</v>
      </c>
      <c r="C40" s="15">
        <v>188</v>
      </c>
      <c r="D40" s="15">
        <v>23656268</v>
      </c>
      <c r="E40" s="15">
        <v>22297952</v>
      </c>
      <c r="F40" s="15">
        <v>4390644</v>
      </c>
      <c r="G40" s="15">
        <v>3193189</v>
      </c>
      <c r="H40" s="15">
        <v>865155</v>
      </c>
      <c r="I40" s="15">
        <v>181757</v>
      </c>
      <c r="J40" s="15">
        <v>5255799</v>
      </c>
      <c r="K40" s="15">
        <v>3374946</v>
      </c>
      <c r="L40" s="15">
        <v>0</v>
      </c>
      <c r="M40" s="15">
        <v>0</v>
      </c>
      <c r="N40" s="15">
        <v>28912067</v>
      </c>
      <c r="O40" s="15">
        <v>25672898</v>
      </c>
    </row>
    <row r="41" spans="1:15" ht="16.5" customHeight="1">
      <c r="A41" s="15">
        <v>35</v>
      </c>
      <c r="B41" s="15" t="s">
        <v>112</v>
      </c>
      <c r="C41" s="15">
        <v>139</v>
      </c>
      <c r="D41" s="15">
        <v>9060066</v>
      </c>
      <c r="E41" s="15">
        <v>8826755</v>
      </c>
      <c r="F41" s="15">
        <v>4131033</v>
      </c>
      <c r="G41" s="15">
        <v>4113993</v>
      </c>
      <c r="H41" s="15">
        <v>0</v>
      </c>
      <c r="I41" s="15">
        <v>0</v>
      </c>
      <c r="J41" s="15">
        <v>4131033</v>
      </c>
      <c r="K41" s="15">
        <v>4113993</v>
      </c>
      <c r="L41" s="15">
        <v>0</v>
      </c>
      <c r="M41" s="15">
        <v>0</v>
      </c>
      <c r="N41" s="15">
        <v>13191099</v>
      </c>
      <c r="O41" s="15">
        <v>12940748</v>
      </c>
    </row>
    <row r="42" spans="1:15" ht="16.5" customHeight="1">
      <c r="A42" s="15">
        <v>36</v>
      </c>
      <c r="B42" s="15" t="s">
        <v>19</v>
      </c>
      <c r="C42" s="15">
        <v>342</v>
      </c>
      <c r="D42" s="15">
        <v>152654892</v>
      </c>
      <c r="E42" s="15">
        <v>130290827</v>
      </c>
      <c r="F42" s="15">
        <v>166085885</v>
      </c>
      <c r="G42" s="15">
        <v>160963809</v>
      </c>
      <c r="H42" s="15">
        <v>0</v>
      </c>
      <c r="I42" s="15">
        <v>0</v>
      </c>
      <c r="J42" s="15">
        <v>166085885</v>
      </c>
      <c r="K42" s="15">
        <v>160963809</v>
      </c>
      <c r="L42" s="15">
        <v>0</v>
      </c>
      <c r="M42" s="15">
        <v>0</v>
      </c>
      <c r="N42" s="15">
        <v>318740777</v>
      </c>
      <c r="O42" s="15">
        <v>291254636</v>
      </c>
    </row>
    <row r="43" spans="1:15" ht="16.5" customHeight="1">
      <c r="A43" s="15">
        <v>37</v>
      </c>
      <c r="B43" s="15" t="s">
        <v>20</v>
      </c>
      <c r="C43" s="15">
        <v>215</v>
      </c>
      <c r="D43" s="15">
        <v>5491680</v>
      </c>
      <c r="E43" s="15">
        <v>5359079</v>
      </c>
      <c r="F43" s="15">
        <v>7467528</v>
      </c>
      <c r="G43" s="15">
        <v>7219634</v>
      </c>
      <c r="H43" s="15">
        <v>0</v>
      </c>
      <c r="I43" s="15">
        <v>0</v>
      </c>
      <c r="J43" s="15">
        <v>7467528</v>
      </c>
      <c r="K43" s="15">
        <v>7219634</v>
      </c>
      <c r="L43" s="15">
        <v>0</v>
      </c>
      <c r="M43" s="15">
        <v>0</v>
      </c>
      <c r="N43" s="15">
        <v>12959208</v>
      </c>
      <c r="O43" s="15">
        <v>12578713</v>
      </c>
    </row>
    <row r="44" spans="1:15" ht="16.5" customHeight="1">
      <c r="A44" s="15">
        <v>38</v>
      </c>
      <c r="B44" s="15" t="s">
        <v>21</v>
      </c>
      <c r="C44" s="15">
        <v>129</v>
      </c>
      <c r="D44" s="15">
        <v>34439522</v>
      </c>
      <c r="E44" s="15">
        <v>34425012</v>
      </c>
      <c r="F44" s="15">
        <v>2112576</v>
      </c>
      <c r="G44" s="15">
        <v>2017162</v>
      </c>
      <c r="H44" s="15">
        <v>0</v>
      </c>
      <c r="I44" s="15">
        <v>0</v>
      </c>
      <c r="J44" s="15">
        <v>2112576</v>
      </c>
      <c r="K44" s="15">
        <v>2017162</v>
      </c>
      <c r="L44" s="15">
        <v>0</v>
      </c>
      <c r="M44" s="15">
        <v>0</v>
      </c>
      <c r="N44" s="15">
        <v>36552098</v>
      </c>
      <c r="O44" s="15">
        <v>36442174</v>
      </c>
    </row>
    <row r="45" spans="1:15" ht="16.5" customHeight="1">
      <c r="A45" s="15">
        <v>39</v>
      </c>
      <c r="B45" s="15" t="s">
        <v>22</v>
      </c>
      <c r="C45" s="15">
        <v>476</v>
      </c>
      <c r="D45" s="15">
        <v>49689135</v>
      </c>
      <c r="E45" s="15">
        <v>49483586</v>
      </c>
      <c r="F45" s="15">
        <v>6954536</v>
      </c>
      <c r="G45" s="15">
        <v>6568291</v>
      </c>
      <c r="H45" s="15">
        <v>934000</v>
      </c>
      <c r="I45" s="15">
        <v>508199</v>
      </c>
      <c r="J45" s="15">
        <v>7888536</v>
      </c>
      <c r="K45" s="15">
        <v>7076490</v>
      </c>
      <c r="L45" s="15">
        <v>0</v>
      </c>
      <c r="M45" s="15">
        <v>0</v>
      </c>
      <c r="N45" s="15">
        <v>57577671</v>
      </c>
      <c r="O45" s="15">
        <v>56560076</v>
      </c>
    </row>
    <row r="46" spans="1:15" ht="16.5" customHeight="1">
      <c r="A46" s="15">
        <v>40</v>
      </c>
      <c r="B46" s="15" t="s">
        <v>23</v>
      </c>
      <c r="C46" s="15">
        <v>89</v>
      </c>
      <c r="D46" s="15">
        <v>2372567</v>
      </c>
      <c r="E46" s="15">
        <v>2368019</v>
      </c>
      <c r="F46" s="15">
        <v>1740392</v>
      </c>
      <c r="G46" s="15">
        <v>1735693</v>
      </c>
      <c r="H46" s="15">
        <v>0</v>
      </c>
      <c r="I46" s="15">
        <v>0</v>
      </c>
      <c r="J46" s="15">
        <v>1740392</v>
      </c>
      <c r="K46" s="15">
        <v>1735693</v>
      </c>
      <c r="L46" s="15">
        <v>0</v>
      </c>
      <c r="M46" s="15">
        <v>0</v>
      </c>
      <c r="N46" s="15">
        <v>4112959</v>
      </c>
      <c r="O46" s="15">
        <v>4103712</v>
      </c>
    </row>
    <row r="47" spans="1:15" ht="16.5" customHeight="1">
      <c r="A47" s="15">
        <v>41</v>
      </c>
      <c r="B47" s="15" t="s">
        <v>24</v>
      </c>
      <c r="C47" s="15">
        <v>197</v>
      </c>
      <c r="D47" s="15">
        <v>11589169</v>
      </c>
      <c r="E47" s="15">
        <v>11459685</v>
      </c>
      <c r="F47" s="15">
        <v>9654485</v>
      </c>
      <c r="G47" s="15">
        <v>9256270</v>
      </c>
      <c r="H47" s="15">
        <v>0</v>
      </c>
      <c r="I47" s="15">
        <v>0</v>
      </c>
      <c r="J47" s="15">
        <v>9654485</v>
      </c>
      <c r="K47" s="15">
        <v>9256270</v>
      </c>
      <c r="L47" s="15">
        <v>0</v>
      </c>
      <c r="M47" s="15">
        <v>0</v>
      </c>
      <c r="N47" s="15">
        <v>21243654</v>
      </c>
      <c r="O47" s="15">
        <v>20715955</v>
      </c>
    </row>
    <row r="48" spans="1:15" ht="16.5" customHeight="1">
      <c r="A48" s="15">
        <v>42</v>
      </c>
      <c r="B48" s="15" t="s">
        <v>25</v>
      </c>
      <c r="C48" s="15">
        <v>199</v>
      </c>
      <c r="D48" s="15">
        <v>34223841</v>
      </c>
      <c r="E48" s="15">
        <v>33883772</v>
      </c>
      <c r="F48" s="15">
        <v>3507635</v>
      </c>
      <c r="G48" s="15">
        <v>3186678</v>
      </c>
      <c r="H48" s="15">
        <v>0</v>
      </c>
      <c r="I48" s="15">
        <v>0</v>
      </c>
      <c r="J48" s="15">
        <v>3507635</v>
      </c>
      <c r="K48" s="15">
        <v>3186678</v>
      </c>
      <c r="L48" s="15">
        <v>0</v>
      </c>
      <c r="M48" s="15">
        <v>0</v>
      </c>
      <c r="N48" s="15">
        <v>37731476</v>
      </c>
      <c r="O48" s="15">
        <v>37070450</v>
      </c>
    </row>
    <row r="49" spans="1:15" ht="16.5" customHeight="1">
      <c r="A49" s="15">
        <v>43</v>
      </c>
      <c r="B49" s="15" t="s">
        <v>26</v>
      </c>
      <c r="C49" s="15">
        <v>290</v>
      </c>
      <c r="D49" s="15">
        <v>17401508</v>
      </c>
      <c r="E49" s="15">
        <v>17382733</v>
      </c>
      <c r="F49" s="15">
        <v>9426907</v>
      </c>
      <c r="G49" s="15">
        <v>9367584</v>
      </c>
      <c r="H49" s="15">
        <v>0</v>
      </c>
      <c r="I49" s="15">
        <v>0</v>
      </c>
      <c r="J49" s="15">
        <v>9426907</v>
      </c>
      <c r="K49" s="15">
        <v>9367584</v>
      </c>
      <c r="L49" s="15">
        <v>0</v>
      </c>
      <c r="M49" s="15">
        <v>0</v>
      </c>
      <c r="N49" s="15">
        <v>26828415</v>
      </c>
      <c r="O49" s="15">
        <v>26750317</v>
      </c>
    </row>
    <row r="50" spans="1:15" ht="16.5" customHeight="1">
      <c r="A50" s="25">
        <v>44</v>
      </c>
      <c r="B50" s="25" t="s">
        <v>27</v>
      </c>
      <c r="C50" s="25">
        <v>87</v>
      </c>
      <c r="D50" s="25">
        <v>1838366</v>
      </c>
      <c r="E50" s="25">
        <v>1834463</v>
      </c>
      <c r="F50" s="25">
        <v>2238583</v>
      </c>
      <c r="G50" s="25">
        <v>2108523</v>
      </c>
      <c r="H50" s="25">
        <v>0</v>
      </c>
      <c r="I50" s="25">
        <v>0</v>
      </c>
      <c r="J50" s="25">
        <v>2238583</v>
      </c>
      <c r="K50" s="25">
        <v>2108523</v>
      </c>
      <c r="L50" s="25">
        <v>0</v>
      </c>
      <c r="M50" s="25">
        <v>0</v>
      </c>
      <c r="N50" s="25">
        <v>4076949</v>
      </c>
      <c r="O50" s="25">
        <v>3942986</v>
      </c>
    </row>
    <row r="51" spans="1:15" ht="16.5" customHeight="1">
      <c r="A51" s="21"/>
      <c r="B51" s="22" t="s">
        <v>117</v>
      </c>
      <c r="C51" s="23">
        <f>SUM(C39:C50)</f>
        <v>2677</v>
      </c>
      <c r="D51" s="23">
        <f aca="true" t="shared" si="1" ref="D51:O51">SUM(D39:D50)</f>
        <v>357591067</v>
      </c>
      <c r="E51" s="23">
        <f t="shared" si="1"/>
        <v>332676162</v>
      </c>
      <c r="F51" s="23">
        <f t="shared" si="1"/>
        <v>222371587</v>
      </c>
      <c r="G51" s="23">
        <f t="shared" si="1"/>
        <v>214377627</v>
      </c>
      <c r="H51" s="23">
        <f t="shared" si="1"/>
        <v>1868463</v>
      </c>
      <c r="I51" s="23">
        <f t="shared" si="1"/>
        <v>714975</v>
      </c>
      <c r="J51" s="23">
        <f t="shared" si="1"/>
        <v>224240050</v>
      </c>
      <c r="K51" s="23">
        <f t="shared" si="1"/>
        <v>215092602</v>
      </c>
      <c r="L51" s="23">
        <f t="shared" si="1"/>
        <v>0</v>
      </c>
      <c r="M51" s="23">
        <f t="shared" si="1"/>
        <v>0</v>
      </c>
      <c r="N51" s="23">
        <f t="shared" si="1"/>
        <v>581831117</v>
      </c>
      <c r="O51" s="23">
        <f t="shared" si="1"/>
        <v>547768764</v>
      </c>
    </row>
    <row r="52" spans="1:15" ht="16.5" customHeight="1">
      <c r="A52" s="21"/>
      <c r="B52" s="22" t="s">
        <v>118</v>
      </c>
      <c r="C52" s="23">
        <f>SUM(C51,C38)</f>
        <v>25781</v>
      </c>
      <c r="D52" s="23">
        <f aca="true" t="shared" si="2" ref="D52:O52">SUM(D51,D38)</f>
        <v>2570782124</v>
      </c>
      <c r="E52" s="23">
        <f t="shared" si="2"/>
        <v>2510147381</v>
      </c>
      <c r="F52" s="23">
        <f t="shared" si="2"/>
        <v>894649850</v>
      </c>
      <c r="G52" s="23">
        <f t="shared" si="2"/>
        <v>762635813</v>
      </c>
      <c r="H52" s="23">
        <f t="shared" si="2"/>
        <v>24428323</v>
      </c>
      <c r="I52" s="23">
        <f t="shared" si="2"/>
        <v>15360186</v>
      </c>
      <c r="J52" s="23">
        <f t="shared" si="2"/>
        <v>919078173</v>
      </c>
      <c r="K52" s="23">
        <f t="shared" si="2"/>
        <v>777995999</v>
      </c>
      <c r="L52" s="23">
        <f t="shared" si="2"/>
        <v>206238660</v>
      </c>
      <c r="M52" s="23">
        <f t="shared" si="2"/>
        <v>193520743</v>
      </c>
      <c r="N52" s="23">
        <f>SUM(N51,N38)</f>
        <v>3696098957</v>
      </c>
      <c r="O52" s="23">
        <f t="shared" si="2"/>
        <v>3481664123</v>
      </c>
    </row>
  </sheetData>
  <mergeCells count="10">
    <mergeCell ref="N3:O3"/>
    <mergeCell ref="B3:B5"/>
    <mergeCell ref="J4:K4"/>
    <mergeCell ref="A3:A5"/>
    <mergeCell ref="D3:E3"/>
    <mergeCell ref="F3:K3"/>
    <mergeCell ref="L4:M4"/>
    <mergeCell ref="L3:M3"/>
    <mergeCell ref="H4:I4"/>
    <mergeCell ref="F4:G4"/>
  </mergeCells>
  <printOptions/>
  <pageMargins left="1.141732283464567" right="0.8661417322834646" top="0.93" bottom="0.35" header="0.5118110236220472" footer="0.31496062992125984"/>
  <pageSetup fitToWidth="2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2010-09-29T08:32:43Z</cp:lastPrinted>
  <dcterms:created xsi:type="dcterms:W3CDTF">2003-03-07T02:17:14Z</dcterms:created>
  <dcterms:modified xsi:type="dcterms:W3CDTF">2010-09-30T01:17:46Z</dcterms:modified>
  <cp:category/>
  <cp:version/>
  <cp:contentType/>
  <cp:contentStatus/>
</cp:coreProperties>
</file>