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45" windowWidth="10275" windowHeight="7710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1">'営業等'!$A$1:$R$52</definedName>
    <definedName name="_xlnm.Print_Area" localSheetId="0">'給与'!$A$1:$R$52</definedName>
    <definedName name="_xlnm.Print_Area" localSheetId="5">'合計'!$A$1:$AL$52</definedName>
    <definedName name="_xlnm.Print_Area" localSheetId="6">'納税義務者'!$A$1:$S$52</definedName>
    <definedName name="_xlnm.Print_Area" localSheetId="4">'分離'!$A$1:$AL$52</definedName>
    <definedName name="_xlnm.Print_Titles" localSheetId="6">'納税義務者'!$3:$5</definedName>
  </definedNames>
  <calcPr fullCalcOnLoad="1"/>
</workbook>
</file>

<file path=xl/comments4.xml><?xml version="1.0" encoding="utf-8"?>
<comments xmlns="http://schemas.openxmlformats.org/spreadsheetml/2006/main">
  <authors>
    <author>茨城県</author>
  </authors>
  <commentList>
    <comment ref="I4" authorId="0">
      <text>
        <r>
          <rPr>
            <sz val="9"/>
            <rFont val="ＭＳ Ｐゴシック"/>
            <family val="3"/>
          </rPr>
          <t xml:space="preserve">１－９－８－１０
</t>
        </r>
      </text>
    </comment>
  </commentList>
</comments>
</file>

<file path=xl/sharedStrings.xml><?xml version="1.0" encoding="utf-8"?>
<sst xmlns="http://schemas.openxmlformats.org/spreadsheetml/2006/main" count="1055" uniqueCount="115">
  <si>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</si>
  <si>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</si>
  <si>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</si>
  <si>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</si>
  <si>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</si>
  <si>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</si>
  <si>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</si>
  <si>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</si>
  <si>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</si>
  <si>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</si>
  <si>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</si>
  <si>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</si>
  <si>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</si>
  <si>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</si>
  <si>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</si>
  <si>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</si>
  <si>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</si>
  <si>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</si>
  <si>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</si>
  <si>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</si>
  <si>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</si>
  <si>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</si>
  <si>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</si>
  <si>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</si>
  <si>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</si>
  <si>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</si>
  <si>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</si>
  <si>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</si>
  <si>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</si>
  <si>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</si>
  <si>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</si>
  <si>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</si>
  <si>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</si>
  <si>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</si>
  <si>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</si>
  <si>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</si>
  <si>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</si>
  <si>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</si>
  <si>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</si>
  <si>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</si>
  <si>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</si>
  <si>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</si>
  <si>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</si>
  <si>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</si>
  <si>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</si>
  <si>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</si>
  <si>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</si>
  <si>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</si>
  <si>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</si>
  <si>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</si>
  <si>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</si>
  <si>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</si>
  <si>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</si>
  <si>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</si>
  <si>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</si>
  <si>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</si>
  <si>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</si>
  <si>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</si>
  <si>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</si>
  <si>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</si>
  <si>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</si>
  <si>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</si>
  <si>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</si>
  <si>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</si>
  <si>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</si>
  <si>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</si>
  <si>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</si>
  <si>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</si>
  <si>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</si>
  <si>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</si>
  <si>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</si>
  <si>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</si>
  <si>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</si>
  <si>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</si>
  <si>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</si>
  <si>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</si>
  <si>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</si>
  <si>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</si>
  <si>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</si>
  <si>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</si>
  <si>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</si>
  <si>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有資格者</t>
  </si>
  <si>
    <t>失格者</t>
  </si>
  <si>
    <t>計</t>
  </si>
  <si>
    <t>【市計】</t>
  </si>
  <si>
    <t>【町村計】</t>
  </si>
  <si>
    <t>【市町村計】</t>
  </si>
  <si>
    <t>納税者数</t>
  </si>
  <si>
    <t>株式等に係る
譲渡所得金額</t>
  </si>
  <si>
    <t>総所得金額等分</t>
  </si>
  <si>
    <t>分離長期
譲渡所得分</t>
  </si>
  <si>
    <t>分離短期
譲渡所得分</t>
  </si>
  <si>
    <t>株式等に係る
譲渡所得等分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</si>
  <si>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</si>
  <si>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</si>
  <si>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</si>
  <si>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</si>
  <si>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</si>
  <si>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</si>
  <si>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</si>
  <si>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</si>
  <si>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</si>
  <si>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課税標準額（１３）</t>
  </si>
  <si>
    <t>算出税額（１４）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</si>
  <si>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</si>
  <si>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</si>
  <si>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</si>
  <si>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</si>
  <si>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</si>
  <si>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</si>
  <si>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</si>
  <si>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</si>
  <si>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</si>
  <si>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第１表　平成２４年度市町村民税の所得種類別所得割額等に関する調</t>
  </si>
  <si>
    <t>第２表　平成２４年度市町村民税の納税義務者等に関する調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</si>
</sst>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 horizontal="left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left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38" fontId="0" fillId="0" borderId="0" xfId="48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48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177" fontId="3" fillId="0" borderId="12" xfId="62" applyNumberFormat="1" applyFont="1" applyFill="1" applyBorder="1">
      <alignment vertical="center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177" fontId="3" fillId="0" borderId="14" xfId="62" applyNumberFormat="1" applyFont="1" applyFill="1" applyBorder="1">
      <alignment vertical="center"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48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48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63" applyNumberFormat="1" applyFont="1" applyBorder="1">
      <alignment vertical="center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177" fontId="3" fillId="0" borderId="14" xfId="63" applyNumberFormat="1" applyFont="1" applyBorder="1">
      <alignment vertical="center"/>
      <protection/>
    </xf>
    <xf numFmtId="177" fontId="3" fillId="0" borderId="17" xfId="63" applyNumberFormat="1" applyFont="1" applyBorder="1">
      <alignment vertical="center"/>
      <protection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63" applyNumberFormat="1" applyFont="1" applyBorder="1">
      <alignment vertical="center"/>
      <protection/>
    </xf>
    <xf numFmtId="38" fontId="3" fillId="0" borderId="10" xfId="48" applyFont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 wrapText="1"/>
    </xf>
    <xf numFmtId="0" fontId="3" fillId="0" borderId="11" xfId="0" applyFont="1" applyBorder="1" applyAlignment="1">
      <alignment/>
    </xf>
    <xf numFmtId="38" fontId="3" fillId="0" borderId="12" xfId="48" applyFont="1" applyBorder="1" applyAlignment="1">
      <alignment/>
    </xf>
    <xf numFmtId="0" fontId="3" fillId="0" borderId="13" xfId="0" applyFont="1" applyBorder="1" applyAlignment="1">
      <alignment/>
    </xf>
    <xf numFmtId="38" fontId="3" fillId="0" borderId="14" xfId="48" applyFont="1" applyBorder="1" applyAlignment="1">
      <alignment/>
    </xf>
    <xf numFmtId="0" fontId="3" fillId="0" borderId="15" xfId="0" applyFont="1" applyBorder="1" applyAlignment="1">
      <alignment/>
    </xf>
    <xf numFmtId="38" fontId="3" fillId="0" borderId="10" xfId="48" applyFont="1" applyFill="1" applyBorder="1" applyAlignment="1">
      <alignment horizontal="distributed" vertical="distributed" wrapText="1"/>
    </xf>
    <xf numFmtId="177" fontId="3" fillId="0" borderId="12" xfId="65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65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177" fontId="3" fillId="0" borderId="12" xfId="60" applyNumberFormat="1" applyFont="1" applyBorder="1">
      <alignment vertical="center"/>
      <protection/>
    </xf>
    <xf numFmtId="177" fontId="3" fillId="0" borderId="14" xfId="60" applyNumberFormat="1" applyFont="1" applyBorder="1">
      <alignment vertical="center"/>
      <protection/>
    </xf>
    <xf numFmtId="177" fontId="3" fillId="0" borderId="12" xfId="61" applyNumberFormat="1" applyFont="1" applyBorder="1">
      <alignment vertical="center"/>
      <protection/>
    </xf>
    <xf numFmtId="177" fontId="3" fillId="0" borderId="14" xfId="61" applyNumberFormat="1" applyFont="1" applyBorder="1">
      <alignment vertical="center"/>
      <protection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distributed"/>
    </xf>
    <xf numFmtId="177" fontId="3" fillId="0" borderId="17" xfId="62" applyNumberFormat="1" applyFont="1" applyFill="1" applyBorder="1">
      <alignment vertical="center"/>
      <protection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distributed"/>
    </xf>
    <xf numFmtId="177" fontId="3" fillId="0" borderId="17" xfId="60" applyNumberFormat="1" applyFont="1" applyBorder="1">
      <alignment vertical="center"/>
      <protection/>
    </xf>
    <xf numFmtId="177" fontId="3" fillId="0" borderId="17" xfId="61" applyNumberFormat="1" applyFont="1" applyBorder="1">
      <alignment vertical="center"/>
      <protection/>
    </xf>
    <xf numFmtId="177" fontId="3" fillId="0" borderId="16" xfId="62" applyNumberFormat="1" applyFont="1" applyFill="1" applyBorder="1">
      <alignment vertical="center"/>
      <protection/>
    </xf>
    <xf numFmtId="177" fontId="3" fillId="0" borderId="16" xfId="60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7" xfId="65" applyNumberFormat="1" applyFont="1" applyBorder="1">
      <alignment vertical="center"/>
      <protection/>
    </xf>
    <xf numFmtId="38" fontId="3" fillId="0" borderId="17" xfId="48" applyFont="1" applyBorder="1" applyAlignment="1">
      <alignment/>
    </xf>
    <xf numFmtId="177" fontId="3" fillId="0" borderId="16" xfId="65" applyNumberFormat="1" applyFont="1" applyBorder="1">
      <alignment vertical="center"/>
      <protection/>
    </xf>
    <xf numFmtId="38" fontId="3" fillId="0" borderId="16" xfId="48" applyFont="1" applyBorder="1" applyAlignment="1">
      <alignment/>
    </xf>
    <xf numFmtId="38" fontId="3" fillId="0" borderId="0" xfId="48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48" applyFont="1" applyFill="1" applyBorder="1" applyAlignment="1">
      <alignment/>
    </xf>
    <xf numFmtId="38" fontId="3" fillId="0" borderId="20" xfId="48" applyFont="1" applyFill="1" applyBorder="1" applyAlignment="1">
      <alignment horizontal="distributed" vertical="center"/>
    </xf>
    <xf numFmtId="177" fontId="3" fillId="0" borderId="20" xfId="62" applyNumberFormat="1" applyFont="1" applyFill="1" applyBorder="1">
      <alignment vertical="center"/>
      <protection/>
    </xf>
    <xf numFmtId="38" fontId="3" fillId="0" borderId="20" xfId="48" applyFont="1" applyFill="1" applyBorder="1" applyAlignment="1">
      <alignment/>
    </xf>
    <xf numFmtId="0" fontId="3" fillId="21" borderId="21" xfId="0" applyFont="1" applyFill="1" applyBorder="1" applyAlignment="1">
      <alignment/>
    </xf>
    <xf numFmtId="0" fontId="3" fillId="21" borderId="22" xfId="0" applyFont="1" applyFill="1" applyBorder="1" applyAlignment="1">
      <alignment horizontal="distributed"/>
    </xf>
    <xf numFmtId="38" fontId="3" fillId="21" borderId="10" xfId="48" applyFont="1" applyFill="1" applyBorder="1" applyAlignment="1">
      <alignment/>
    </xf>
    <xf numFmtId="0" fontId="3" fillId="21" borderId="10" xfId="0" applyFont="1" applyFill="1" applyBorder="1" applyAlignment="1">
      <alignment horizontal="distributed"/>
    </xf>
    <xf numFmtId="38" fontId="3" fillId="21" borderId="23" xfId="48" applyFont="1" applyFill="1" applyBorder="1" applyAlignment="1">
      <alignment/>
    </xf>
    <xf numFmtId="0" fontId="3" fillId="21" borderId="24" xfId="0" applyFont="1" applyFill="1" applyBorder="1" applyAlignment="1">
      <alignment horizontal="distributed"/>
    </xf>
    <xf numFmtId="0" fontId="3" fillId="21" borderId="25" xfId="0" applyFont="1" applyFill="1" applyBorder="1" applyAlignment="1">
      <alignment/>
    </xf>
    <xf numFmtId="38" fontId="3" fillId="21" borderId="12" xfId="48" applyFont="1" applyFill="1" applyBorder="1" applyAlignment="1">
      <alignment/>
    </xf>
    <xf numFmtId="38" fontId="3" fillId="21" borderId="14" xfId="48" applyFont="1" applyFill="1" applyBorder="1" applyAlignment="1">
      <alignment/>
    </xf>
    <xf numFmtId="38" fontId="3" fillId="21" borderId="17" xfId="48" applyFont="1" applyFill="1" applyBorder="1" applyAlignment="1">
      <alignment/>
    </xf>
    <xf numFmtId="38" fontId="3" fillId="21" borderId="16" xfId="48" applyFont="1" applyFill="1" applyBorder="1" applyAlignment="1">
      <alignment/>
    </xf>
    <xf numFmtId="38" fontId="3" fillId="21" borderId="10" xfId="48" applyFont="1" applyFill="1" applyBorder="1" applyAlignment="1">
      <alignment horizontal="distributed" vertical="center"/>
    </xf>
    <xf numFmtId="0" fontId="10" fillId="21" borderId="22" xfId="0" applyFont="1" applyFill="1" applyBorder="1" applyAlignment="1">
      <alignment horizontal="distributed" shrinkToFit="1"/>
    </xf>
    <xf numFmtId="0" fontId="3" fillId="0" borderId="17" xfId="0" applyFont="1" applyBorder="1" applyAlignment="1">
      <alignment/>
    </xf>
    <xf numFmtId="0" fontId="10" fillId="0" borderId="17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21" borderId="24" xfId="0" applyFont="1" applyFill="1" applyBorder="1" applyAlignment="1">
      <alignment horizontal="distributed" shrinkToFit="1"/>
    </xf>
    <xf numFmtId="38" fontId="3" fillId="24" borderId="10" xfId="48" applyFont="1" applyFill="1" applyBorder="1" applyAlignment="1">
      <alignment horizontal="distributed" vertical="center" wrapText="1"/>
    </xf>
    <xf numFmtId="0" fontId="0" fillId="24" borderId="26" xfId="0" applyFill="1" applyBorder="1" applyAlignment="1">
      <alignment horizontal="distributed" vertical="center"/>
    </xf>
    <xf numFmtId="38" fontId="3" fillId="0" borderId="12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2" xfId="48" applyFont="1" applyBorder="1" applyAlignment="1">
      <alignment horizontal="right"/>
    </xf>
    <xf numFmtId="38" fontId="3" fillId="0" borderId="12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/>
    </xf>
    <xf numFmtId="38" fontId="3" fillId="0" borderId="14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/>
    </xf>
    <xf numFmtId="38" fontId="3" fillId="0" borderId="17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/>
    </xf>
    <xf numFmtId="38" fontId="3" fillId="0" borderId="16" xfId="48" applyFont="1" applyBorder="1" applyAlignment="1">
      <alignment horizontal="right" vertical="center"/>
    </xf>
    <xf numFmtId="38" fontId="3" fillId="21" borderId="22" xfId="48" applyFont="1" applyFill="1" applyBorder="1" applyAlignment="1">
      <alignment horizontal="distributed" vertical="center"/>
    </xf>
    <xf numFmtId="38" fontId="3" fillId="0" borderId="27" xfId="48" applyFont="1" applyBorder="1" applyAlignment="1">
      <alignment vertical="center"/>
    </xf>
    <xf numFmtId="38" fontId="3" fillId="21" borderId="27" xfId="48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177" fontId="3" fillId="0" borderId="14" xfId="63" applyNumberFormat="1" applyFont="1" applyFill="1" applyBorder="1">
      <alignment vertical="center"/>
      <protection/>
    </xf>
    <xf numFmtId="177" fontId="3" fillId="0" borderId="14" xfId="65" applyNumberFormat="1" applyFont="1" applyFill="1" applyBorder="1">
      <alignment vertical="center"/>
      <protection/>
    </xf>
    <xf numFmtId="38" fontId="3" fillId="0" borderId="14" xfId="48" applyFont="1" applyFill="1" applyBorder="1" applyAlignment="1">
      <alignment/>
    </xf>
    <xf numFmtId="38" fontId="3" fillId="0" borderId="14" xfId="48" applyFont="1" applyFill="1" applyBorder="1" applyAlignment="1">
      <alignment vertical="center"/>
    </xf>
    <xf numFmtId="38" fontId="3" fillId="0" borderId="14" xfId="48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 vertical="center"/>
    </xf>
    <xf numFmtId="38" fontId="3" fillId="0" borderId="0" xfId="48" applyFont="1" applyFill="1" applyAlignment="1">
      <alignment/>
    </xf>
    <xf numFmtId="177" fontId="3" fillId="0" borderId="14" xfId="60" applyNumberFormat="1" applyFont="1" applyFill="1" applyBorder="1">
      <alignment vertical="center"/>
      <protection/>
    </xf>
    <xf numFmtId="177" fontId="3" fillId="0" borderId="14" xfId="61" applyNumberFormat="1" applyFont="1" applyFill="1" applyBorder="1">
      <alignment vertical="center"/>
      <protection/>
    </xf>
    <xf numFmtId="38" fontId="3" fillId="21" borderId="10" xfId="48" applyFont="1" applyFill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21" borderId="10" xfId="48" applyFont="1" applyFill="1" applyBorder="1" applyAlignment="1">
      <alignment/>
    </xf>
    <xf numFmtId="38" fontId="3" fillId="21" borderId="23" xfId="48" applyFont="1" applyFill="1" applyBorder="1" applyAlignment="1">
      <alignment/>
    </xf>
    <xf numFmtId="177" fontId="3" fillId="0" borderId="12" xfId="64" applyNumberFormat="1" applyFont="1" applyBorder="1">
      <alignment vertical="center"/>
      <protection/>
    </xf>
    <xf numFmtId="177" fontId="3" fillId="0" borderId="14" xfId="64" applyNumberFormat="1" applyFont="1" applyBorder="1">
      <alignment vertical="center"/>
      <protection/>
    </xf>
    <xf numFmtId="177" fontId="3" fillId="0" borderId="14" xfId="64" applyNumberFormat="1" applyFont="1" applyFill="1" applyBorder="1">
      <alignment vertical="center"/>
      <protection/>
    </xf>
    <xf numFmtId="177" fontId="3" fillId="0" borderId="17" xfId="64" applyNumberFormat="1" applyFont="1" applyBorder="1">
      <alignment vertical="center"/>
      <protection/>
    </xf>
    <xf numFmtId="177" fontId="3" fillId="0" borderId="16" xfId="64" applyNumberFormat="1" applyFont="1" applyBorder="1">
      <alignment vertical="center"/>
      <protection/>
    </xf>
    <xf numFmtId="0" fontId="10" fillId="0" borderId="2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horizontal="center"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/>
    </xf>
    <xf numFmtId="0" fontId="0" fillId="0" borderId="0" xfId="0" applyFon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28" xfId="0" applyFont="1" applyBorder="1" applyAlignment="1">
      <alignment horizontal="left" vertical="center" wrapText="1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right" vertical="center"/>
    </xf>
    <xf numFmtId="0" fontId="0" fillId="24" borderId="26" xfId="0" applyFont="1" applyFill="1" applyBorder="1" applyAlignment="1">
      <alignment horizontal="distributed" vertical="center"/>
    </xf>
    <xf numFmtId="38" fontId="0" fillId="0" borderId="0" xfId="48" applyFont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30" xfId="0" applyBorder="1" applyAlignment="1">
      <alignment/>
    </xf>
    <xf numFmtId="0" fontId="10" fillId="0" borderId="29" xfId="0" applyFont="1" applyFill="1" applyBorder="1" applyAlignment="1">
      <alignment horizontal="left" vertical="distributed" wrapText="1"/>
    </xf>
    <xf numFmtId="0" fontId="10" fillId="0" borderId="29" xfId="0" applyFont="1" applyFill="1" applyBorder="1" applyAlignment="1">
      <alignment horizontal="left" vertical="distributed"/>
    </xf>
    <xf numFmtId="0" fontId="8" fillId="0" borderId="31" xfId="0" applyFont="1" applyFill="1" applyBorder="1" applyAlignment="1">
      <alignment horizontal="center" vertical="distributed" textRotation="255" wrapText="1"/>
    </xf>
    <xf numFmtId="0" fontId="8" fillId="0" borderId="25" xfId="0" applyFont="1" applyFill="1" applyBorder="1" applyAlignment="1">
      <alignment horizontal="center" vertical="distributed" textRotation="255" wrapText="1"/>
    </xf>
    <xf numFmtId="38" fontId="3" fillId="0" borderId="10" xfId="48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left" vertical="distributed" wrapText="1"/>
    </xf>
    <xf numFmtId="0" fontId="10" fillId="0" borderId="28" xfId="0" applyFont="1" applyFill="1" applyBorder="1" applyAlignment="1">
      <alignment horizontal="left" vertical="distributed"/>
    </xf>
    <xf numFmtId="38" fontId="3" fillId="0" borderId="10" xfId="48" applyFont="1" applyFill="1" applyBorder="1" applyAlignment="1">
      <alignment horizontal="distributed" vertical="center" wrapText="1"/>
    </xf>
    <xf numFmtId="38" fontId="9" fillId="0" borderId="32" xfId="48" applyFont="1" applyFill="1" applyBorder="1" applyAlignment="1">
      <alignment horizontal="center" vertical="center" wrapText="1"/>
    </xf>
    <xf numFmtId="38" fontId="9" fillId="0" borderId="23" xfId="48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38" fontId="3" fillId="0" borderId="10" xfId="48" applyFont="1" applyBorder="1" applyAlignment="1">
      <alignment horizontal="distributed" vertical="center"/>
    </xf>
    <xf numFmtId="0" fontId="10" fillId="0" borderId="28" xfId="0" applyFont="1" applyBorder="1" applyAlignment="1">
      <alignment horizontal="left" vertical="distributed" wrapText="1"/>
    </xf>
    <xf numFmtId="0" fontId="10" fillId="0" borderId="28" xfId="0" applyFont="1" applyBorder="1" applyAlignment="1">
      <alignment horizontal="left" vertical="distributed"/>
    </xf>
    <xf numFmtId="0" fontId="7" fillId="0" borderId="30" xfId="0" applyFont="1" applyBorder="1" applyAlignment="1">
      <alignment vertical="center"/>
    </xf>
    <xf numFmtId="38" fontId="3" fillId="24" borderId="21" xfId="48" applyFont="1" applyFill="1" applyBorder="1" applyAlignment="1">
      <alignment horizontal="distributed" vertical="center"/>
    </xf>
    <xf numFmtId="0" fontId="0" fillId="24" borderId="26" xfId="0" applyFill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 wrapText="1"/>
    </xf>
    <xf numFmtId="38" fontId="3" fillId="0" borderId="32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3" fillId="24" borderId="10" xfId="48" applyFont="1" applyFill="1" applyBorder="1" applyAlignment="1">
      <alignment horizontal="distributed" vertical="center"/>
    </xf>
    <xf numFmtId="38" fontId="3" fillId="24" borderId="26" xfId="48" applyFont="1" applyFill="1" applyBorder="1" applyAlignment="1">
      <alignment horizontal="center" vertical="center"/>
    </xf>
    <xf numFmtId="38" fontId="3" fillId="24" borderId="22" xfId="48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distributed" vertical="center"/>
    </xf>
    <xf numFmtId="38" fontId="10" fillId="0" borderId="10" xfId="48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38" fontId="10" fillId="0" borderId="21" xfId="48" applyFont="1" applyBorder="1" applyAlignment="1">
      <alignment horizontal="center" vertical="center"/>
    </xf>
    <xf numFmtId="38" fontId="10" fillId="0" borderId="26" xfId="48" applyFont="1" applyBorder="1" applyAlignment="1">
      <alignment horizontal="center" vertical="center"/>
    </xf>
    <xf numFmtId="38" fontId="10" fillId="0" borderId="22" xfId="48" applyFont="1" applyBorder="1" applyAlignment="1">
      <alignment horizontal="center" vertical="center"/>
    </xf>
    <xf numFmtId="38" fontId="10" fillId="0" borderId="10" xfId="48" applyFont="1" applyBorder="1" applyAlignment="1">
      <alignment horizontal="distributed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その他" xfId="60"/>
    <cellStyle name="標準_営業等" xfId="61"/>
    <cellStyle name="標準_給与" xfId="62"/>
    <cellStyle name="標準_納税義務者" xfId="63"/>
    <cellStyle name="標準_農業" xfId="64"/>
    <cellStyle name="標準_分離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2" sqref="D52"/>
    </sheetView>
  </sheetViews>
  <sheetFormatPr defaultColWidth="14.625" defaultRowHeight="13.5"/>
  <cols>
    <col min="1" max="1" width="3.375" style="19" customWidth="1"/>
    <col min="2" max="2" width="17.625" style="19" customWidth="1"/>
    <col min="3" max="5" width="16.125" style="10" customWidth="1"/>
    <col min="6" max="9" width="17.625" style="10" customWidth="1"/>
    <col min="10" max="10" width="7.625" style="10" customWidth="1"/>
    <col min="11" max="17" width="17.625" style="10" customWidth="1"/>
    <col min="18" max="18" width="17.625" style="19" customWidth="1"/>
    <col min="19" max="16384" width="14.625" style="19" customWidth="1"/>
  </cols>
  <sheetData>
    <row r="1" spans="1:18" ht="23.25" customHeight="1">
      <c r="A1" s="23" t="s">
        <v>113</v>
      </c>
      <c r="B1" s="18"/>
      <c r="D1" s="11"/>
      <c r="H1" s="11"/>
      <c r="K1" s="11"/>
      <c r="Q1" s="19"/>
      <c r="R1" s="18"/>
    </row>
    <row r="2" spans="1:18" ht="4.5" customHeight="1">
      <c r="A2" s="17"/>
      <c r="B2" s="18"/>
      <c r="D2" s="11"/>
      <c r="H2" s="11"/>
      <c r="K2" s="11"/>
      <c r="Q2" s="19"/>
      <c r="R2" s="18"/>
    </row>
    <row r="3" spans="1:18" ht="23.25" customHeight="1">
      <c r="A3" s="20"/>
      <c r="B3" s="163" t="s">
        <v>6</v>
      </c>
      <c r="C3" s="164"/>
      <c r="J3" s="90"/>
      <c r="Q3" s="21" t="s">
        <v>4</v>
      </c>
      <c r="R3" s="22"/>
    </row>
    <row r="4" spans="1:18" s="30" customFormat="1" ht="22.5" customHeight="1">
      <c r="A4" s="167" t="s">
        <v>74</v>
      </c>
      <c r="B4" s="170" t="s">
        <v>75</v>
      </c>
      <c r="C4" s="169" t="s">
        <v>76</v>
      </c>
      <c r="D4" s="169"/>
      <c r="E4" s="169"/>
      <c r="F4" s="169" t="s">
        <v>45</v>
      </c>
      <c r="G4" s="169" t="s">
        <v>11</v>
      </c>
      <c r="H4" s="169" t="s">
        <v>77</v>
      </c>
      <c r="I4" s="169" t="s">
        <v>78</v>
      </c>
      <c r="J4" s="91"/>
      <c r="K4" s="169" t="s">
        <v>12</v>
      </c>
      <c r="L4" s="169" t="s">
        <v>79</v>
      </c>
      <c r="M4" s="172" t="s">
        <v>63</v>
      </c>
      <c r="N4" s="173" t="s">
        <v>64</v>
      </c>
      <c r="O4" s="169" t="s">
        <v>80</v>
      </c>
      <c r="P4" s="169"/>
      <c r="Q4" s="169"/>
      <c r="R4" s="165" t="s">
        <v>97</v>
      </c>
    </row>
    <row r="5" spans="1:18" s="30" customFormat="1" ht="22.5" customHeight="1">
      <c r="A5" s="168"/>
      <c r="B5" s="171"/>
      <c r="C5" s="28" t="s">
        <v>81</v>
      </c>
      <c r="D5" s="28" t="s">
        <v>82</v>
      </c>
      <c r="E5" s="28" t="s">
        <v>83</v>
      </c>
      <c r="F5" s="169"/>
      <c r="G5" s="169"/>
      <c r="H5" s="169"/>
      <c r="I5" s="169"/>
      <c r="J5" s="91"/>
      <c r="K5" s="169"/>
      <c r="L5" s="169"/>
      <c r="M5" s="172"/>
      <c r="N5" s="174"/>
      <c r="O5" s="28" t="s">
        <v>81</v>
      </c>
      <c r="P5" s="28" t="s">
        <v>82</v>
      </c>
      <c r="Q5" s="28" t="s">
        <v>83</v>
      </c>
      <c r="R5" s="166"/>
    </row>
    <row r="6" spans="1:18" s="30" customFormat="1" ht="21.75" customHeight="1">
      <c r="A6" s="31">
        <v>1</v>
      </c>
      <c r="B6" s="32" t="s">
        <v>18</v>
      </c>
      <c r="C6" s="33">
        <v>85773</v>
      </c>
      <c r="D6" s="33">
        <v>6239</v>
      </c>
      <c r="E6" s="33">
        <v>92012</v>
      </c>
      <c r="F6" s="33">
        <v>311607874</v>
      </c>
      <c r="G6" s="33">
        <v>103480411</v>
      </c>
      <c r="H6" s="33">
        <v>208127463</v>
      </c>
      <c r="I6" s="33">
        <v>12483971</v>
      </c>
      <c r="J6" s="92"/>
      <c r="K6" s="33">
        <v>318183</v>
      </c>
      <c r="L6" s="33">
        <v>2085</v>
      </c>
      <c r="M6" s="33">
        <v>1741</v>
      </c>
      <c r="N6" s="33">
        <v>716</v>
      </c>
      <c r="O6" s="33">
        <v>11850598</v>
      </c>
      <c r="P6" s="33">
        <v>310648</v>
      </c>
      <c r="Q6" s="33">
        <v>12161246</v>
      </c>
      <c r="R6" s="32" t="s">
        <v>18</v>
      </c>
    </row>
    <row r="7" spans="1:18" s="30" customFormat="1" ht="21.75" customHeight="1">
      <c r="A7" s="34">
        <v>2</v>
      </c>
      <c r="B7" s="35" t="s">
        <v>1</v>
      </c>
      <c r="C7" s="36">
        <v>62183</v>
      </c>
      <c r="D7" s="36">
        <v>1561</v>
      </c>
      <c r="E7" s="36">
        <v>63744</v>
      </c>
      <c r="F7" s="36">
        <v>221949281</v>
      </c>
      <c r="G7" s="36">
        <v>72868624</v>
      </c>
      <c r="H7" s="36">
        <v>149080657</v>
      </c>
      <c r="I7" s="36">
        <v>8942289</v>
      </c>
      <c r="J7" s="92"/>
      <c r="K7" s="36">
        <v>212483</v>
      </c>
      <c r="L7" s="36">
        <v>1446</v>
      </c>
      <c r="M7" s="36">
        <v>1068</v>
      </c>
      <c r="N7" s="36">
        <v>319</v>
      </c>
      <c r="O7" s="36">
        <v>8724064</v>
      </c>
      <c r="P7" s="36">
        <v>2909</v>
      </c>
      <c r="Q7" s="36">
        <v>8726973</v>
      </c>
      <c r="R7" s="35" t="s">
        <v>1</v>
      </c>
    </row>
    <row r="8" spans="1:18" s="30" customFormat="1" ht="21.75" customHeight="1">
      <c r="A8" s="34">
        <v>3</v>
      </c>
      <c r="B8" s="35" t="s">
        <v>19</v>
      </c>
      <c r="C8" s="36">
        <v>49534</v>
      </c>
      <c r="D8" s="36">
        <v>1496</v>
      </c>
      <c r="E8" s="36">
        <v>51030</v>
      </c>
      <c r="F8" s="36">
        <v>166826465</v>
      </c>
      <c r="G8" s="36">
        <v>56068400</v>
      </c>
      <c r="H8" s="36">
        <v>110758065</v>
      </c>
      <c r="I8" s="36">
        <v>6643453</v>
      </c>
      <c r="J8" s="92"/>
      <c r="K8" s="36">
        <v>173535</v>
      </c>
      <c r="L8" s="36">
        <v>1296</v>
      </c>
      <c r="M8" s="36">
        <v>1105</v>
      </c>
      <c r="N8" s="36">
        <v>298</v>
      </c>
      <c r="O8" s="36">
        <v>6464058</v>
      </c>
      <c r="P8" s="36">
        <v>3161</v>
      </c>
      <c r="Q8" s="36">
        <v>6467219</v>
      </c>
      <c r="R8" s="35" t="s">
        <v>19</v>
      </c>
    </row>
    <row r="9" spans="1:18" s="30" customFormat="1" ht="21.75" customHeight="1">
      <c r="A9" s="34">
        <v>4</v>
      </c>
      <c r="B9" s="35" t="s">
        <v>20</v>
      </c>
      <c r="C9" s="36">
        <v>50588</v>
      </c>
      <c r="D9" s="36">
        <v>1642</v>
      </c>
      <c r="E9" s="36">
        <v>52230</v>
      </c>
      <c r="F9" s="36">
        <v>153727135</v>
      </c>
      <c r="G9" s="36">
        <v>55217738</v>
      </c>
      <c r="H9" s="36">
        <v>98509397</v>
      </c>
      <c r="I9" s="36">
        <v>5908476</v>
      </c>
      <c r="J9" s="92"/>
      <c r="K9" s="36">
        <v>192396</v>
      </c>
      <c r="L9" s="36">
        <v>1113</v>
      </c>
      <c r="M9" s="36">
        <v>766</v>
      </c>
      <c r="N9" s="36">
        <v>591</v>
      </c>
      <c r="O9" s="36">
        <v>5710237</v>
      </c>
      <c r="P9" s="36">
        <v>3293</v>
      </c>
      <c r="Q9" s="36">
        <v>5713530</v>
      </c>
      <c r="R9" s="35" t="s">
        <v>20</v>
      </c>
    </row>
    <row r="10" spans="1:18" s="30" customFormat="1" ht="21.75" customHeight="1">
      <c r="A10" s="34">
        <v>5</v>
      </c>
      <c r="B10" s="35" t="s">
        <v>21</v>
      </c>
      <c r="C10" s="36">
        <v>25113</v>
      </c>
      <c r="D10" s="36">
        <v>938</v>
      </c>
      <c r="E10" s="36">
        <v>26051</v>
      </c>
      <c r="F10" s="36">
        <v>76941200</v>
      </c>
      <c r="G10" s="36">
        <v>28806140</v>
      </c>
      <c r="H10" s="36">
        <v>48135060</v>
      </c>
      <c r="I10" s="36">
        <v>2887057</v>
      </c>
      <c r="J10" s="92"/>
      <c r="K10" s="36">
        <v>85250</v>
      </c>
      <c r="L10" s="36">
        <v>710</v>
      </c>
      <c r="M10" s="36">
        <v>403</v>
      </c>
      <c r="N10" s="36">
        <v>85</v>
      </c>
      <c r="O10" s="36">
        <v>2798103</v>
      </c>
      <c r="P10" s="36">
        <v>2406</v>
      </c>
      <c r="Q10" s="36">
        <v>2800509</v>
      </c>
      <c r="R10" s="35" t="s">
        <v>21</v>
      </c>
    </row>
    <row r="11" spans="1:18" s="30" customFormat="1" ht="21.75" customHeight="1">
      <c r="A11" s="34">
        <v>6</v>
      </c>
      <c r="B11" s="35" t="s">
        <v>22</v>
      </c>
      <c r="C11" s="36">
        <v>18054</v>
      </c>
      <c r="D11" s="36">
        <v>731</v>
      </c>
      <c r="E11" s="36">
        <v>18785</v>
      </c>
      <c r="F11" s="36">
        <v>52709186</v>
      </c>
      <c r="G11" s="36">
        <v>19635141</v>
      </c>
      <c r="H11" s="36">
        <v>33074045</v>
      </c>
      <c r="I11" s="36">
        <v>1983686</v>
      </c>
      <c r="J11" s="92"/>
      <c r="K11" s="36">
        <v>67972</v>
      </c>
      <c r="L11" s="36">
        <v>566</v>
      </c>
      <c r="M11" s="36">
        <v>317</v>
      </c>
      <c r="N11" s="36">
        <v>70</v>
      </c>
      <c r="O11" s="36">
        <v>1913210</v>
      </c>
      <c r="P11" s="36">
        <v>1551</v>
      </c>
      <c r="Q11" s="36">
        <v>1914761</v>
      </c>
      <c r="R11" s="35" t="s">
        <v>22</v>
      </c>
    </row>
    <row r="12" spans="1:18" s="30" customFormat="1" ht="21.75" customHeight="1">
      <c r="A12" s="34">
        <v>7</v>
      </c>
      <c r="B12" s="35" t="s">
        <v>2</v>
      </c>
      <c r="C12" s="36">
        <v>24974</v>
      </c>
      <c r="D12" s="36">
        <v>2505</v>
      </c>
      <c r="E12" s="36">
        <v>27479</v>
      </c>
      <c r="F12" s="36">
        <v>91938399</v>
      </c>
      <c r="G12" s="36">
        <v>31778097</v>
      </c>
      <c r="H12" s="36">
        <v>60160302</v>
      </c>
      <c r="I12" s="36">
        <v>3608525</v>
      </c>
      <c r="J12" s="92"/>
      <c r="K12" s="36">
        <v>104973</v>
      </c>
      <c r="L12" s="36">
        <v>701</v>
      </c>
      <c r="M12" s="36">
        <v>620</v>
      </c>
      <c r="N12" s="36">
        <v>156</v>
      </c>
      <c r="O12" s="36">
        <v>3364021</v>
      </c>
      <c r="P12" s="36">
        <v>137997</v>
      </c>
      <c r="Q12" s="36">
        <v>3502018</v>
      </c>
      <c r="R12" s="35" t="s">
        <v>2</v>
      </c>
    </row>
    <row r="13" spans="1:18" s="30" customFormat="1" ht="21.75" customHeight="1">
      <c r="A13" s="34">
        <v>8</v>
      </c>
      <c r="B13" s="35" t="s">
        <v>23</v>
      </c>
      <c r="C13" s="36">
        <v>14906</v>
      </c>
      <c r="D13" s="36">
        <v>1258</v>
      </c>
      <c r="E13" s="36">
        <v>16164</v>
      </c>
      <c r="F13" s="36">
        <v>44009093</v>
      </c>
      <c r="G13" s="36">
        <v>17143107</v>
      </c>
      <c r="H13" s="36">
        <v>26865986</v>
      </c>
      <c r="I13" s="36">
        <v>1611313</v>
      </c>
      <c r="J13" s="92"/>
      <c r="K13" s="36">
        <v>55501</v>
      </c>
      <c r="L13" s="36">
        <v>434</v>
      </c>
      <c r="M13" s="36">
        <v>69</v>
      </c>
      <c r="N13" s="36">
        <v>18</v>
      </c>
      <c r="O13" s="36">
        <v>1504134</v>
      </c>
      <c r="P13" s="36">
        <v>50960</v>
      </c>
      <c r="Q13" s="36">
        <v>1555094</v>
      </c>
      <c r="R13" s="35" t="s">
        <v>23</v>
      </c>
    </row>
    <row r="14" spans="1:18" s="30" customFormat="1" ht="21.75" customHeight="1">
      <c r="A14" s="34">
        <v>9</v>
      </c>
      <c r="B14" s="35" t="s">
        <v>49</v>
      </c>
      <c r="C14" s="36">
        <v>22691</v>
      </c>
      <c r="D14" s="36">
        <v>798</v>
      </c>
      <c r="E14" s="36">
        <v>23489</v>
      </c>
      <c r="F14" s="36">
        <v>64886934</v>
      </c>
      <c r="G14" s="36">
        <v>24800460</v>
      </c>
      <c r="H14" s="36">
        <v>40086474</v>
      </c>
      <c r="I14" s="36">
        <v>2404259</v>
      </c>
      <c r="J14" s="92"/>
      <c r="K14" s="36">
        <v>83614</v>
      </c>
      <c r="L14" s="36">
        <v>1088</v>
      </c>
      <c r="M14" s="36">
        <v>344</v>
      </c>
      <c r="N14" s="36">
        <v>77</v>
      </c>
      <c r="O14" s="36">
        <v>2316698</v>
      </c>
      <c r="P14" s="36">
        <v>2438</v>
      </c>
      <c r="Q14" s="36">
        <v>2319136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36">
        <v>17040</v>
      </c>
      <c r="D15" s="36">
        <v>652</v>
      </c>
      <c r="E15" s="36">
        <v>17692</v>
      </c>
      <c r="F15" s="36">
        <v>55319555</v>
      </c>
      <c r="G15" s="36">
        <v>20541385</v>
      </c>
      <c r="H15" s="36">
        <v>34778170</v>
      </c>
      <c r="I15" s="36">
        <v>2085982</v>
      </c>
      <c r="J15" s="92"/>
      <c r="K15" s="36">
        <v>53480</v>
      </c>
      <c r="L15" s="36">
        <v>349</v>
      </c>
      <c r="M15" s="36">
        <v>120</v>
      </c>
      <c r="N15" s="36">
        <v>11</v>
      </c>
      <c r="O15" s="36">
        <v>2030609</v>
      </c>
      <c r="P15" s="36">
        <v>1413</v>
      </c>
      <c r="Q15" s="36">
        <v>2032022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36">
        <v>9739</v>
      </c>
      <c r="D16" s="36">
        <v>319</v>
      </c>
      <c r="E16" s="36">
        <v>10058</v>
      </c>
      <c r="F16" s="36">
        <v>29749878</v>
      </c>
      <c r="G16" s="36">
        <v>10940338</v>
      </c>
      <c r="H16" s="36">
        <v>18809540</v>
      </c>
      <c r="I16" s="36">
        <v>1128169</v>
      </c>
      <c r="J16" s="92"/>
      <c r="K16" s="36">
        <v>32861</v>
      </c>
      <c r="L16" s="36">
        <v>457</v>
      </c>
      <c r="M16" s="36">
        <v>107</v>
      </c>
      <c r="N16" s="36">
        <v>3</v>
      </c>
      <c r="O16" s="36">
        <v>1094113</v>
      </c>
      <c r="P16" s="36">
        <v>628</v>
      </c>
      <c r="Q16" s="36">
        <v>1094741</v>
      </c>
      <c r="R16" s="35" t="s">
        <v>25</v>
      </c>
    </row>
    <row r="17" spans="1:18" s="30" customFormat="1" ht="21.75" customHeight="1">
      <c r="A17" s="34">
        <v>12</v>
      </c>
      <c r="B17" s="35" t="s">
        <v>26</v>
      </c>
      <c r="C17" s="36">
        <v>14509</v>
      </c>
      <c r="D17" s="36">
        <v>492</v>
      </c>
      <c r="E17" s="36">
        <v>15001</v>
      </c>
      <c r="F17" s="36">
        <v>43640351</v>
      </c>
      <c r="G17" s="36">
        <v>16409018</v>
      </c>
      <c r="H17" s="36">
        <v>27231333</v>
      </c>
      <c r="I17" s="36">
        <v>1633281</v>
      </c>
      <c r="J17" s="92"/>
      <c r="K17" s="36">
        <v>51436</v>
      </c>
      <c r="L17" s="36">
        <v>536</v>
      </c>
      <c r="M17" s="36">
        <v>55</v>
      </c>
      <c r="N17" s="36">
        <v>26</v>
      </c>
      <c r="O17" s="36">
        <v>1579990</v>
      </c>
      <c r="P17" s="36">
        <v>1238</v>
      </c>
      <c r="Q17" s="36">
        <v>1581228</v>
      </c>
      <c r="R17" s="35" t="s">
        <v>26</v>
      </c>
    </row>
    <row r="18" spans="1:18" s="30" customFormat="1" ht="21.75" customHeight="1">
      <c r="A18" s="34">
        <v>13</v>
      </c>
      <c r="B18" s="35" t="s">
        <v>27</v>
      </c>
      <c r="C18" s="36">
        <v>24950</v>
      </c>
      <c r="D18" s="36">
        <v>1003</v>
      </c>
      <c r="E18" s="36">
        <v>25953</v>
      </c>
      <c r="F18" s="36">
        <v>74800997</v>
      </c>
      <c r="G18" s="36">
        <v>28644071</v>
      </c>
      <c r="H18" s="36">
        <v>46156926</v>
      </c>
      <c r="I18" s="36">
        <v>2768376</v>
      </c>
      <c r="J18" s="92"/>
      <c r="K18" s="36">
        <v>84476</v>
      </c>
      <c r="L18" s="36">
        <v>500</v>
      </c>
      <c r="M18" s="36">
        <v>238</v>
      </c>
      <c r="N18" s="36">
        <v>60</v>
      </c>
      <c r="O18" s="36">
        <v>2680788</v>
      </c>
      <c r="P18" s="36">
        <v>2314</v>
      </c>
      <c r="Q18" s="36">
        <v>2683102</v>
      </c>
      <c r="R18" s="35" t="s">
        <v>27</v>
      </c>
    </row>
    <row r="19" spans="1:18" s="30" customFormat="1" ht="21.75" customHeight="1">
      <c r="A19" s="34">
        <v>14</v>
      </c>
      <c r="B19" s="35" t="s">
        <v>28</v>
      </c>
      <c r="C19" s="36">
        <v>35685</v>
      </c>
      <c r="D19" s="36">
        <v>1021</v>
      </c>
      <c r="E19" s="36">
        <v>36706</v>
      </c>
      <c r="F19" s="36">
        <v>123000762</v>
      </c>
      <c r="G19" s="36">
        <v>42276704</v>
      </c>
      <c r="H19" s="36">
        <v>80724058</v>
      </c>
      <c r="I19" s="36">
        <v>4841978</v>
      </c>
      <c r="J19" s="92"/>
      <c r="K19" s="36">
        <v>135719</v>
      </c>
      <c r="L19" s="36">
        <v>658</v>
      </c>
      <c r="M19" s="36">
        <v>690</v>
      </c>
      <c r="N19" s="36">
        <v>205</v>
      </c>
      <c r="O19" s="36">
        <v>4702606</v>
      </c>
      <c r="P19" s="36">
        <v>2100</v>
      </c>
      <c r="Q19" s="36">
        <v>4704706</v>
      </c>
      <c r="R19" s="35" t="s">
        <v>28</v>
      </c>
    </row>
    <row r="20" spans="1:18" s="30" customFormat="1" ht="21.75" customHeight="1">
      <c r="A20" s="34">
        <v>15</v>
      </c>
      <c r="B20" s="35" t="s">
        <v>29</v>
      </c>
      <c r="C20" s="36">
        <v>26444</v>
      </c>
      <c r="D20" s="36">
        <v>2535</v>
      </c>
      <c r="E20" s="36">
        <v>28979</v>
      </c>
      <c r="F20" s="36">
        <v>103814136</v>
      </c>
      <c r="G20" s="36">
        <v>34127441</v>
      </c>
      <c r="H20" s="36">
        <v>69686695</v>
      </c>
      <c r="I20" s="36">
        <v>4180039</v>
      </c>
      <c r="J20" s="92"/>
      <c r="K20" s="36">
        <v>108618</v>
      </c>
      <c r="L20" s="36">
        <v>648</v>
      </c>
      <c r="M20" s="36">
        <v>433</v>
      </c>
      <c r="N20" s="36">
        <v>144</v>
      </c>
      <c r="O20" s="36">
        <v>3906936</v>
      </c>
      <c r="P20" s="36">
        <v>163260</v>
      </c>
      <c r="Q20" s="36">
        <v>4070196</v>
      </c>
      <c r="R20" s="35" t="s">
        <v>29</v>
      </c>
    </row>
    <row r="21" spans="1:18" s="30" customFormat="1" ht="21.75" customHeight="1">
      <c r="A21" s="34">
        <v>16</v>
      </c>
      <c r="B21" s="35" t="s">
        <v>30</v>
      </c>
      <c r="C21" s="36">
        <v>76447</v>
      </c>
      <c r="D21" s="36">
        <v>2009</v>
      </c>
      <c r="E21" s="36">
        <v>78456</v>
      </c>
      <c r="F21" s="36">
        <v>301665786</v>
      </c>
      <c r="G21" s="36">
        <v>93417502</v>
      </c>
      <c r="H21" s="36">
        <v>208248284</v>
      </c>
      <c r="I21" s="36">
        <v>12491849</v>
      </c>
      <c r="J21" s="92"/>
      <c r="K21" s="36">
        <v>280118</v>
      </c>
      <c r="L21" s="36">
        <v>1461</v>
      </c>
      <c r="M21" s="36">
        <v>2258</v>
      </c>
      <c r="N21" s="36">
        <v>507</v>
      </c>
      <c r="O21" s="36">
        <v>12199890</v>
      </c>
      <c r="P21" s="36">
        <v>4702</v>
      </c>
      <c r="Q21" s="36">
        <v>12204592</v>
      </c>
      <c r="R21" s="35" t="s">
        <v>30</v>
      </c>
    </row>
    <row r="22" spans="1:18" s="30" customFormat="1" ht="21.75" customHeight="1">
      <c r="A22" s="34">
        <v>17</v>
      </c>
      <c r="B22" s="35" t="s">
        <v>0</v>
      </c>
      <c r="C22" s="36">
        <v>53208</v>
      </c>
      <c r="D22" s="36">
        <v>1462</v>
      </c>
      <c r="E22" s="36">
        <v>54670</v>
      </c>
      <c r="F22" s="36">
        <v>187126741</v>
      </c>
      <c r="G22" s="36">
        <v>62578492</v>
      </c>
      <c r="H22" s="36">
        <v>124548249</v>
      </c>
      <c r="I22" s="36">
        <v>7470706</v>
      </c>
      <c r="J22" s="92"/>
      <c r="K22" s="36">
        <v>197924</v>
      </c>
      <c r="L22" s="36">
        <v>1444</v>
      </c>
      <c r="M22" s="36">
        <v>650</v>
      </c>
      <c r="N22" s="36">
        <v>446</v>
      </c>
      <c r="O22" s="36">
        <v>7267524</v>
      </c>
      <c r="P22" s="36">
        <v>2718</v>
      </c>
      <c r="Q22" s="36">
        <v>7270242</v>
      </c>
      <c r="R22" s="35" t="s">
        <v>0</v>
      </c>
    </row>
    <row r="23" spans="1:18" s="30" customFormat="1" ht="21.75" customHeight="1">
      <c r="A23" s="34">
        <v>18</v>
      </c>
      <c r="B23" s="35" t="s">
        <v>31</v>
      </c>
      <c r="C23" s="36">
        <v>21696</v>
      </c>
      <c r="D23" s="36">
        <v>655</v>
      </c>
      <c r="E23" s="36">
        <v>22351</v>
      </c>
      <c r="F23" s="36">
        <v>72092740</v>
      </c>
      <c r="G23" s="36">
        <v>24810684</v>
      </c>
      <c r="H23" s="36">
        <v>47282056</v>
      </c>
      <c r="I23" s="36">
        <v>2836026</v>
      </c>
      <c r="J23" s="92"/>
      <c r="K23" s="36">
        <v>74264</v>
      </c>
      <c r="L23" s="36">
        <v>808</v>
      </c>
      <c r="M23" s="36">
        <v>735</v>
      </c>
      <c r="N23" s="36">
        <v>182</v>
      </c>
      <c r="O23" s="36">
        <v>2758576</v>
      </c>
      <c r="P23" s="36">
        <v>1461</v>
      </c>
      <c r="Q23" s="36">
        <v>2760037</v>
      </c>
      <c r="R23" s="35" t="s">
        <v>31</v>
      </c>
    </row>
    <row r="24" spans="1:18" s="30" customFormat="1" ht="21.75" customHeight="1">
      <c r="A24" s="34">
        <v>19</v>
      </c>
      <c r="B24" s="35" t="s">
        <v>3</v>
      </c>
      <c r="C24" s="36">
        <v>8970</v>
      </c>
      <c r="D24" s="36">
        <v>722</v>
      </c>
      <c r="E24" s="36">
        <v>9692</v>
      </c>
      <c r="F24" s="36">
        <v>27580556</v>
      </c>
      <c r="G24" s="36">
        <v>10519113</v>
      </c>
      <c r="H24" s="36">
        <v>17061443</v>
      </c>
      <c r="I24" s="36">
        <v>1023301</v>
      </c>
      <c r="J24" s="92"/>
      <c r="K24" s="36">
        <v>31504</v>
      </c>
      <c r="L24" s="36">
        <v>431</v>
      </c>
      <c r="M24" s="36">
        <v>11</v>
      </c>
      <c r="N24" s="36">
        <v>0</v>
      </c>
      <c r="O24" s="36">
        <v>964473</v>
      </c>
      <c r="P24" s="36">
        <v>26882</v>
      </c>
      <c r="Q24" s="36">
        <v>991355</v>
      </c>
      <c r="R24" s="35" t="s">
        <v>3</v>
      </c>
    </row>
    <row r="25" spans="1:18" s="30" customFormat="1" ht="21.75" customHeight="1">
      <c r="A25" s="34">
        <v>20</v>
      </c>
      <c r="B25" s="35" t="s">
        <v>32</v>
      </c>
      <c r="C25" s="36">
        <v>23305</v>
      </c>
      <c r="D25" s="36">
        <v>590</v>
      </c>
      <c r="E25" s="36">
        <v>23895</v>
      </c>
      <c r="F25" s="36">
        <v>92537973</v>
      </c>
      <c r="G25" s="36">
        <v>29112345</v>
      </c>
      <c r="H25" s="36">
        <v>63425628</v>
      </c>
      <c r="I25" s="36">
        <v>3804584</v>
      </c>
      <c r="J25" s="92"/>
      <c r="K25" s="36">
        <v>100709</v>
      </c>
      <c r="L25" s="36">
        <v>295</v>
      </c>
      <c r="M25" s="36">
        <v>848</v>
      </c>
      <c r="N25" s="36">
        <v>400</v>
      </c>
      <c r="O25" s="36">
        <v>3701073</v>
      </c>
      <c r="P25" s="36">
        <v>1158</v>
      </c>
      <c r="Q25" s="36">
        <v>3702231</v>
      </c>
      <c r="R25" s="35" t="s">
        <v>32</v>
      </c>
    </row>
    <row r="26" spans="1:18" s="30" customFormat="1" ht="21.75" customHeight="1">
      <c r="A26" s="34">
        <v>21</v>
      </c>
      <c r="B26" s="35" t="s">
        <v>50</v>
      </c>
      <c r="C26" s="36">
        <v>13166</v>
      </c>
      <c r="D26" s="36">
        <v>1101</v>
      </c>
      <c r="E26" s="36">
        <v>14267</v>
      </c>
      <c r="F26" s="36">
        <v>39975765</v>
      </c>
      <c r="G26" s="36">
        <v>15961622</v>
      </c>
      <c r="H26" s="36">
        <v>24014143</v>
      </c>
      <c r="I26" s="36">
        <v>1440668</v>
      </c>
      <c r="J26" s="92"/>
      <c r="K26" s="36">
        <v>46459</v>
      </c>
      <c r="L26" s="36">
        <v>731</v>
      </c>
      <c r="M26" s="36">
        <v>49</v>
      </c>
      <c r="N26" s="36">
        <v>0</v>
      </c>
      <c r="O26" s="36">
        <v>1353059</v>
      </c>
      <c r="P26" s="36">
        <v>40370</v>
      </c>
      <c r="Q26" s="36">
        <v>1393429</v>
      </c>
      <c r="R26" s="35" t="s">
        <v>50</v>
      </c>
    </row>
    <row r="27" spans="1:18" s="30" customFormat="1" ht="21.75" customHeight="1">
      <c r="A27" s="34">
        <v>22</v>
      </c>
      <c r="B27" s="35" t="s">
        <v>51</v>
      </c>
      <c r="C27" s="36">
        <v>16722</v>
      </c>
      <c r="D27" s="36">
        <v>1573</v>
      </c>
      <c r="E27" s="36">
        <v>18295</v>
      </c>
      <c r="F27" s="36">
        <v>56186344</v>
      </c>
      <c r="G27" s="36">
        <v>20689618</v>
      </c>
      <c r="H27" s="36">
        <v>35496726</v>
      </c>
      <c r="I27" s="36">
        <v>2129078</v>
      </c>
      <c r="J27" s="92"/>
      <c r="K27" s="36">
        <v>64226</v>
      </c>
      <c r="L27" s="36">
        <v>387</v>
      </c>
      <c r="M27" s="36">
        <v>106</v>
      </c>
      <c r="N27" s="36">
        <v>11</v>
      </c>
      <c r="O27" s="36">
        <v>1983722</v>
      </c>
      <c r="P27" s="36">
        <v>80626</v>
      </c>
      <c r="Q27" s="36">
        <v>2064348</v>
      </c>
      <c r="R27" s="35" t="s">
        <v>51</v>
      </c>
    </row>
    <row r="28" spans="1:18" s="30" customFormat="1" ht="21.75" customHeight="1">
      <c r="A28" s="34">
        <v>23</v>
      </c>
      <c r="B28" s="35" t="s">
        <v>52</v>
      </c>
      <c r="C28" s="36">
        <v>35462</v>
      </c>
      <c r="D28" s="36">
        <v>2861</v>
      </c>
      <c r="E28" s="36">
        <v>38323</v>
      </c>
      <c r="F28" s="36">
        <v>107893481</v>
      </c>
      <c r="G28" s="36">
        <v>40660299</v>
      </c>
      <c r="H28" s="36">
        <v>67233182</v>
      </c>
      <c r="I28" s="36">
        <v>4032468</v>
      </c>
      <c r="J28" s="92"/>
      <c r="K28" s="36">
        <v>126789</v>
      </c>
      <c r="L28" s="36">
        <v>1233</v>
      </c>
      <c r="M28" s="36">
        <v>303</v>
      </c>
      <c r="N28" s="36">
        <v>14</v>
      </c>
      <c r="O28" s="36">
        <v>3782270</v>
      </c>
      <c r="P28" s="36">
        <v>121139</v>
      </c>
      <c r="Q28" s="36">
        <v>3903409</v>
      </c>
      <c r="R28" s="35" t="s">
        <v>52</v>
      </c>
    </row>
    <row r="29" spans="1:18" s="30" customFormat="1" ht="21.75" customHeight="1">
      <c r="A29" s="34">
        <v>24</v>
      </c>
      <c r="B29" s="35" t="s">
        <v>53</v>
      </c>
      <c r="C29" s="36">
        <v>19411</v>
      </c>
      <c r="D29" s="36">
        <v>739</v>
      </c>
      <c r="E29" s="36">
        <v>20150</v>
      </c>
      <c r="F29" s="36">
        <v>53322142</v>
      </c>
      <c r="G29" s="36">
        <v>20228600</v>
      </c>
      <c r="H29" s="36">
        <v>33093542</v>
      </c>
      <c r="I29" s="36">
        <v>1984822</v>
      </c>
      <c r="J29" s="92"/>
      <c r="K29" s="36">
        <v>64829</v>
      </c>
      <c r="L29" s="36">
        <v>750</v>
      </c>
      <c r="M29" s="36">
        <v>217</v>
      </c>
      <c r="N29" s="36">
        <v>87</v>
      </c>
      <c r="O29" s="36">
        <v>1916927</v>
      </c>
      <c r="P29" s="36">
        <v>1955</v>
      </c>
      <c r="Q29" s="36">
        <v>1918882</v>
      </c>
      <c r="R29" s="35" t="s">
        <v>53</v>
      </c>
    </row>
    <row r="30" spans="1:18" s="30" customFormat="1" ht="21.75" customHeight="1">
      <c r="A30" s="34">
        <v>25</v>
      </c>
      <c r="B30" s="35" t="s">
        <v>54</v>
      </c>
      <c r="C30" s="36">
        <v>14674</v>
      </c>
      <c r="D30" s="36">
        <v>543</v>
      </c>
      <c r="E30" s="36">
        <v>15217</v>
      </c>
      <c r="F30" s="36">
        <v>41635266</v>
      </c>
      <c r="G30" s="36">
        <v>16428321</v>
      </c>
      <c r="H30" s="36">
        <v>25206945</v>
      </c>
      <c r="I30" s="36">
        <v>1511812</v>
      </c>
      <c r="J30" s="92"/>
      <c r="K30" s="36">
        <v>45908</v>
      </c>
      <c r="L30" s="36">
        <v>385</v>
      </c>
      <c r="M30" s="36">
        <v>203</v>
      </c>
      <c r="N30" s="36">
        <v>78</v>
      </c>
      <c r="O30" s="36">
        <v>1463708</v>
      </c>
      <c r="P30" s="36">
        <v>1530</v>
      </c>
      <c r="Q30" s="36">
        <v>1465238</v>
      </c>
      <c r="R30" s="35" t="s">
        <v>54</v>
      </c>
    </row>
    <row r="31" spans="1:18" s="30" customFormat="1" ht="21.75" customHeight="1">
      <c r="A31" s="34">
        <v>26</v>
      </c>
      <c r="B31" s="35" t="s">
        <v>55</v>
      </c>
      <c r="C31" s="36">
        <v>15128</v>
      </c>
      <c r="D31" s="36">
        <v>490</v>
      </c>
      <c r="E31" s="36">
        <v>15618</v>
      </c>
      <c r="F31" s="36">
        <v>46989362</v>
      </c>
      <c r="G31" s="36">
        <v>16978547</v>
      </c>
      <c r="H31" s="36">
        <v>30010815</v>
      </c>
      <c r="I31" s="36">
        <v>1800030</v>
      </c>
      <c r="J31" s="92"/>
      <c r="K31" s="36">
        <v>48663</v>
      </c>
      <c r="L31" s="36">
        <v>409</v>
      </c>
      <c r="M31" s="36">
        <v>284</v>
      </c>
      <c r="N31" s="36">
        <v>47</v>
      </c>
      <c r="O31" s="36">
        <v>1749458</v>
      </c>
      <c r="P31" s="36">
        <v>1169</v>
      </c>
      <c r="Q31" s="36">
        <v>1750627</v>
      </c>
      <c r="R31" s="35" t="s">
        <v>55</v>
      </c>
    </row>
    <row r="32" spans="1:18" s="30" customFormat="1" ht="21.75" customHeight="1">
      <c r="A32" s="34">
        <v>27</v>
      </c>
      <c r="B32" s="35" t="s">
        <v>56</v>
      </c>
      <c r="C32" s="36">
        <v>14673</v>
      </c>
      <c r="D32" s="36">
        <v>659</v>
      </c>
      <c r="E32" s="36">
        <v>15332</v>
      </c>
      <c r="F32" s="36">
        <v>41814356</v>
      </c>
      <c r="G32" s="36">
        <v>16973706</v>
      </c>
      <c r="H32" s="36">
        <v>24840650</v>
      </c>
      <c r="I32" s="36">
        <v>1489828</v>
      </c>
      <c r="J32" s="92"/>
      <c r="K32" s="36">
        <v>49708</v>
      </c>
      <c r="L32" s="36">
        <v>804</v>
      </c>
      <c r="M32" s="36">
        <v>159</v>
      </c>
      <c r="N32" s="36">
        <v>30</v>
      </c>
      <c r="O32" s="36">
        <v>1437084</v>
      </c>
      <c r="P32" s="36">
        <v>2043</v>
      </c>
      <c r="Q32" s="36">
        <v>1439127</v>
      </c>
      <c r="R32" s="35" t="s">
        <v>56</v>
      </c>
    </row>
    <row r="33" spans="1:18" s="30" customFormat="1" ht="21.75" customHeight="1">
      <c r="A33" s="34">
        <v>28</v>
      </c>
      <c r="B33" s="35" t="s">
        <v>57</v>
      </c>
      <c r="C33" s="36">
        <v>32354</v>
      </c>
      <c r="D33" s="36">
        <v>903</v>
      </c>
      <c r="E33" s="36">
        <v>33257</v>
      </c>
      <c r="F33" s="36">
        <v>107619885</v>
      </c>
      <c r="G33" s="36">
        <v>36685103</v>
      </c>
      <c r="H33" s="36">
        <v>70934782</v>
      </c>
      <c r="I33" s="36">
        <v>4254769</v>
      </c>
      <c r="J33" s="92"/>
      <c r="K33" s="36">
        <v>119279</v>
      </c>
      <c r="L33" s="36">
        <v>675</v>
      </c>
      <c r="M33" s="36">
        <v>387</v>
      </c>
      <c r="N33" s="36">
        <v>82</v>
      </c>
      <c r="O33" s="36">
        <v>4132241</v>
      </c>
      <c r="P33" s="36">
        <v>1909</v>
      </c>
      <c r="Q33" s="36">
        <v>4134150</v>
      </c>
      <c r="R33" s="35" t="s">
        <v>57</v>
      </c>
    </row>
    <row r="34" spans="1:18" s="30" customFormat="1" ht="21.75" customHeight="1">
      <c r="A34" s="34">
        <v>29</v>
      </c>
      <c r="B34" s="35" t="s">
        <v>58</v>
      </c>
      <c r="C34" s="36">
        <v>11159</v>
      </c>
      <c r="D34" s="36">
        <v>510</v>
      </c>
      <c r="E34" s="36">
        <v>11669</v>
      </c>
      <c r="F34" s="36">
        <v>31357305</v>
      </c>
      <c r="G34" s="36">
        <v>12521890</v>
      </c>
      <c r="H34" s="36">
        <v>18835415</v>
      </c>
      <c r="I34" s="36">
        <v>1129666</v>
      </c>
      <c r="J34" s="92"/>
      <c r="K34" s="36">
        <v>36590</v>
      </c>
      <c r="L34" s="36">
        <v>261</v>
      </c>
      <c r="M34" s="36">
        <v>193</v>
      </c>
      <c r="N34" s="36">
        <v>49</v>
      </c>
      <c r="O34" s="36">
        <v>1091056</v>
      </c>
      <c r="P34" s="36">
        <v>1517</v>
      </c>
      <c r="Q34" s="36">
        <v>1092573</v>
      </c>
      <c r="R34" s="35" t="s">
        <v>58</v>
      </c>
    </row>
    <row r="35" spans="1:18" s="30" customFormat="1" ht="21.75" customHeight="1">
      <c r="A35" s="34">
        <v>30</v>
      </c>
      <c r="B35" s="35" t="s">
        <v>59</v>
      </c>
      <c r="C35" s="36">
        <v>14248</v>
      </c>
      <c r="D35" s="36">
        <v>708</v>
      </c>
      <c r="E35" s="36">
        <v>14956</v>
      </c>
      <c r="F35" s="36">
        <v>38312737</v>
      </c>
      <c r="G35" s="36">
        <v>14743574</v>
      </c>
      <c r="H35" s="36">
        <v>23569163</v>
      </c>
      <c r="I35" s="36">
        <v>1413578</v>
      </c>
      <c r="J35" s="92"/>
      <c r="K35" s="36">
        <v>44507</v>
      </c>
      <c r="L35" s="36">
        <v>462</v>
      </c>
      <c r="M35" s="36">
        <v>192</v>
      </c>
      <c r="N35" s="36">
        <v>2</v>
      </c>
      <c r="O35" s="36">
        <v>1366753</v>
      </c>
      <c r="P35" s="36">
        <v>1662</v>
      </c>
      <c r="Q35" s="36">
        <v>1368415</v>
      </c>
      <c r="R35" s="35" t="s">
        <v>59</v>
      </c>
    </row>
    <row r="36" spans="1:18" s="30" customFormat="1" ht="21.75" customHeight="1">
      <c r="A36" s="34">
        <v>31</v>
      </c>
      <c r="B36" s="35" t="s">
        <v>60</v>
      </c>
      <c r="C36" s="36">
        <v>16154</v>
      </c>
      <c r="D36" s="36">
        <v>522</v>
      </c>
      <c r="E36" s="36">
        <v>16676</v>
      </c>
      <c r="F36" s="36">
        <v>53020416</v>
      </c>
      <c r="G36" s="36">
        <v>18814029</v>
      </c>
      <c r="H36" s="36">
        <v>34206387</v>
      </c>
      <c r="I36" s="36">
        <v>2051720</v>
      </c>
      <c r="J36" s="92"/>
      <c r="K36" s="36">
        <v>69753</v>
      </c>
      <c r="L36" s="36">
        <v>138</v>
      </c>
      <c r="M36" s="36">
        <v>355</v>
      </c>
      <c r="N36" s="36">
        <v>127</v>
      </c>
      <c r="O36" s="36">
        <v>1980160</v>
      </c>
      <c r="P36" s="36">
        <v>1187</v>
      </c>
      <c r="Q36" s="36">
        <v>1981347</v>
      </c>
      <c r="R36" s="35" t="s">
        <v>60</v>
      </c>
    </row>
    <row r="37" spans="1:18" s="30" customFormat="1" ht="21.75" customHeight="1">
      <c r="A37" s="70">
        <v>32</v>
      </c>
      <c r="B37" s="71" t="s">
        <v>61</v>
      </c>
      <c r="C37" s="72">
        <v>17817</v>
      </c>
      <c r="D37" s="72">
        <v>613</v>
      </c>
      <c r="E37" s="72">
        <v>18430</v>
      </c>
      <c r="F37" s="72">
        <v>51339990</v>
      </c>
      <c r="G37" s="72">
        <v>19388759</v>
      </c>
      <c r="H37" s="72">
        <v>31951231</v>
      </c>
      <c r="I37" s="72">
        <v>1916371</v>
      </c>
      <c r="J37" s="92"/>
      <c r="K37" s="72">
        <v>64770</v>
      </c>
      <c r="L37" s="72">
        <v>483</v>
      </c>
      <c r="M37" s="72">
        <v>93</v>
      </c>
      <c r="N37" s="72">
        <v>36</v>
      </c>
      <c r="O37" s="72">
        <v>1848528</v>
      </c>
      <c r="P37" s="72">
        <v>1443</v>
      </c>
      <c r="Q37" s="72">
        <v>1849971</v>
      </c>
      <c r="R37" s="71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886777</v>
      </c>
      <c r="D38" s="96">
        <f aca="true" t="shared" si="0" ref="D38:I38">SUM(D6:D37)</f>
        <v>39850</v>
      </c>
      <c r="E38" s="96">
        <f t="shared" si="0"/>
        <v>926627</v>
      </c>
      <c r="F38" s="96">
        <f t="shared" si="0"/>
        <v>2965392091</v>
      </c>
      <c r="G38" s="96">
        <f t="shared" si="0"/>
        <v>1033249279</v>
      </c>
      <c r="H38" s="96">
        <f t="shared" si="0"/>
        <v>1932142812</v>
      </c>
      <c r="I38" s="96">
        <f t="shared" si="0"/>
        <v>115892130</v>
      </c>
      <c r="J38" s="93"/>
      <c r="K38" s="96">
        <f>SUM(K6:K37)</f>
        <v>3226497</v>
      </c>
      <c r="L38" s="96">
        <f aca="true" t="shared" si="1" ref="L38:Q38">SUM(L6:L37)</f>
        <v>23744</v>
      </c>
      <c r="M38" s="96">
        <f t="shared" si="1"/>
        <v>15119</v>
      </c>
      <c r="N38" s="96">
        <f t="shared" si="1"/>
        <v>4877</v>
      </c>
      <c r="O38" s="96">
        <f t="shared" si="1"/>
        <v>111636667</v>
      </c>
      <c r="P38" s="96">
        <f t="shared" si="1"/>
        <v>979787</v>
      </c>
      <c r="Q38" s="96">
        <f t="shared" si="1"/>
        <v>112616454</v>
      </c>
      <c r="R38" s="97" t="s">
        <v>84</v>
      </c>
    </row>
    <row r="39" spans="1:18" s="30" customFormat="1" ht="21.75" customHeight="1">
      <c r="A39" s="37">
        <v>33</v>
      </c>
      <c r="B39" s="38" t="s">
        <v>33</v>
      </c>
      <c r="C39" s="77">
        <v>10385</v>
      </c>
      <c r="D39" s="77">
        <v>440</v>
      </c>
      <c r="E39" s="77">
        <v>10825</v>
      </c>
      <c r="F39" s="77">
        <v>29178925</v>
      </c>
      <c r="G39" s="77">
        <v>11539171</v>
      </c>
      <c r="H39" s="77">
        <v>17639754</v>
      </c>
      <c r="I39" s="77">
        <v>1057955</v>
      </c>
      <c r="J39" s="92"/>
      <c r="K39" s="77">
        <v>33983</v>
      </c>
      <c r="L39" s="77">
        <v>193</v>
      </c>
      <c r="M39" s="77">
        <v>51</v>
      </c>
      <c r="N39" s="77">
        <v>4</v>
      </c>
      <c r="O39" s="77">
        <v>1022576</v>
      </c>
      <c r="P39" s="77">
        <v>1120</v>
      </c>
      <c r="Q39" s="77">
        <v>1023696</v>
      </c>
      <c r="R39" s="38" t="s">
        <v>33</v>
      </c>
    </row>
    <row r="40" spans="1:18" s="30" customFormat="1" ht="21.75" customHeight="1">
      <c r="A40" s="34">
        <v>34</v>
      </c>
      <c r="B40" s="35" t="s">
        <v>34</v>
      </c>
      <c r="C40" s="36">
        <v>5420</v>
      </c>
      <c r="D40" s="36">
        <v>398</v>
      </c>
      <c r="E40" s="36">
        <v>5818</v>
      </c>
      <c r="F40" s="36">
        <v>15685604</v>
      </c>
      <c r="G40" s="36">
        <v>6009568</v>
      </c>
      <c r="H40" s="36">
        <v>9676036</v>
      </c>
      <c r="I40" s="36">
        <v>580332</v>
      </c>
      <c r="J40" s="92"/>
      <c r="K40" s="36">
        <v>18094</v>
      </c>
      <c r="L40" s="36">
        <v>234</v>
      </c>
      <c r="M40" s="36">
        <v>39</v>
      </c>
      <c r="N40" s="36">
        <v>20</v>
      </c>
      <c r="O40" s="36">
        <v>548064</v>
      </c>
      <c r="P40" s="36">
        <v>13881</v>
      </c>
      <c r="Q40" s="36">
        <v>561945</v>
      </c>
      <c r="R40" s="35" t="s">
        <v>34</v>
      </c>
    </row>
    <row r="41" spans="1:18" s="30" customFormat="1" ht="21.75" customHeight="1">
      <c r="A41" s="34">
        <v>35</v>
      </c>
      <c r="B41" s="35" t="s">
        <v>62</v>
      </c>
      <c r="C41" s="36">
        <v>6747</v>
      </c>
      <c r="D41" s="36">
        <v>291</v>
      </c>
      <c r="E41" s="36">
        <v>7038</v>
      </c>
      <c r="F41" s="36">
        <v>19182700</v>
      </c>
      <c r="G41" s="36">
        <v>7939722</v>
      </c>
      <c r="H41" s="36">
        <v>11242978</v>
      </c>
      <c r="I41" s="36">
        <v>674268</v>
      </c>
      <c r="J41" s="92"/>
      <c r="K41" s="36">
        <v>23822</v>
      </c>
      <c r="L41" s="36">
        <v>151</v>
      </c>
      <c r="M41" s="36">
        <v>58</v>
      </c>
      <c r="N41" s="36">
        <v>23</v>
      </c>
      <c r="O41" s="36">
        <v>649420</v>
      </c>
      <c r="P41" s="36">
        <v>794</v>
      </c>
      <c r="Q41" s="36">
        <v>650214</v>
      </c>
      <c r="R41" s="35" t="s">
        <v>62</v>
      </c>
    </row>
    <row r="42" spans="1:18" s="30" customFormat="1" ht="21.75" customHeight="1">
      <c r="A42" s="34">
        <v>36</v>
      </c>
      <c r="B42" s="35" t="s">
        <v>35</v>
      </c>
      <c r="C42" s="36">
        <v>12959</v>
      </c>
      <c r="D42" s="36">
        <v>272</v>
      </c>
      <c r="E42" s="36">
        <v>13231</v>
      </c>
      <c r="F42" s="36">
        <v>48215966</v>
      </c>
      <c r="G42" s="36">
        <v>15720882</v>
      </c>
      <c r="H42" s="36">
        <v>32495084</v>
      </c>
      <c r="I42" s="36">
        <v>1949173</v>
      </c>
      <c r="J42" s="92"/>
      <c r="K42" s="36">
        <v>45932</v>
      </c>
      <c r="L42" s="36">
        <v>226</v>
      </c>
      <c r="M42" s="36">
        <v>206</v>
      </c>
      <c r="N42" s="36">
        <v>71</v>
      </c>
      <c r="O42" s="36">
        <v>1902210</v>
      </c>
      <c r="P42" s="36">
        <v>528</v>
      </c>
      <c r="Q42" s="36">
        <v>1902738</v>
      </c>
      <c r="R42" s="35" t="s">
        <v>35</v>
      </c>
    </row>
    <row r="43" spans="1:18" s="30" customFormat="1" ht="21.75" customHeight="1">
      <c r="A43" s="34">
        <v>37</v>
      </c>
      <c r="B43" s="35" t="s">
        <v>36</v>
      </c>
      <c r="C43" s="36">
        <v>5204</v>
      </c>
      <c r="D43" s="36">
        <v>405</v>
      </c>
      <c r="E43" s="36">
        <v>5609</v>
      </c>
      <c r="F43" s="36">
        <v>13943420</v>
      </c>
      <c r="G43" s="36">
        <v>6020341</v>
      </c>
      <c r="H43" s="36">
        <v>7923079</v>
      </c>
      <c r="I43" s="36">
        <v>475159</v>
      </c>
      <c r="J43" s="92"/>
      <c r="K43" s="36">
        <v>16743</v>
      </c>
      <c r="L43" s="36">
        <v>521</v>
      </c>
      <c r="M43" s="36">
        <v>4</v>
      </c>
      <c r="N43" s="36">
        <v>0</v>
      </c>
      <c r="O43" s="36">
        <v>448650</v>
      </c>
      <c r="P43" s="36">
        <v>9241</v>
      </c>
      <c r="Q43" s="36">
        <v>457891</v>
      </c>
      <c r="R43" s="35" t="s">
        <v>36</v>
      </c>
    </row>
    <row r="44" spans="1:18" s="30" customFormat="1" ht="21.75" customHeight="1">
      <c r="A44" s="34">
        <v>38</v>
      </c>
      <c r="B44" s="35" t="s">
        <v>37</v>
      </c>
      <c r="C44" s="36">
        <v>5836</v>
      </c>
      <c r="D44" s="36">
        <v>321</v>
      </c>
      <c r="E44" s="36">
        <v>6157</v>
      </c>
      <c r="F44" s="36">
        <v>20093406</v>
      </c>
      <c r="G44" s="36">
        <v>7082221</v>
      </c>
      <c r="H44" s="36">
        <v>13011185</v>
      </c>
      <c r="I44" s="36">
        <v>780424</v>
      </c>
      <c r="J44" s="92"/>
      <c r="K44" s="36">
        <v>16123</v>
      </c>
      <c r="L44" s="36">
        <v>299</v>
      </c>
      <c r="M44" s="36">
        <v>16</v>
      </c>
      <c r="N44" s="36">
        <v>0</v>
      </c>
      <c r="O44" s="36">
        <v>752470</v>
      </c>
      <c r="P44" s="36">
        <v>11516</v>
      </c>
      <c r="Q44" s="36">
        <v>763986</v>
      </c>
      <c r="R44" s="35" t="s">
        <v>37</v>
      </c>
    </row>
    <row r="45" spans="1:18" s="30" customFormat="1" ht="21.75" customHeight="1">
      <c r="A45" s="34">
        <v>39</v>
      </c>
      <c r="B45" s="35" t="s">
        <v>38</v>
      </c>
      <c r="C45" s="36">
        <v>16224</v>
      </c>
      <c r="D45" s="36">
        <v>480</v>
      </c>
      <c r="E45" s="36">
        <v>16704</v>
      </c>
      <c r="F45" s="36">
        <v>52886546</v>
      </c>
      <c r="G45" s="36">
        <v>18583569</v>
      </c>
      <c r="H45" s="36">
        <v>34302977</v>
      </c>
      <c r="I45" s="36">
        <v>2057515</v>
      </c>
      <c r="J45" s="92"/>
      <c r="K45" s="36">
        <v>61172</v>
      </c>
      <c r="L45" s="36">
        <v>309</v>
      </c>
      <c r="M45" s="36">
        <v>252</v>
      </c>
      <c r="N45" s="36">
        <v>54</v>
      </c>
      <c r="O45" s="36">
        <v>1994768</v>
      </c>
      <c r="P45" s="36">
        <v>960</v>
      </c>
      <c r="Q45" s="36">
        <v>1995728</v>
      </c>
      <c r="R45" s="35" t="s">
        <v>38</v>
      </c>
    </row>
    <row r="46" spans="1:18" s="30" customFormat="1" ht="21.75" customHeight="1">
      <c r="A46" s="34">
        <v>40</v>
      </c>
      <c r="B46" s="35" t="s">
        <v>39</v>
      </c>
      <c r="C46" s="36">
        <v>3068</v>
      </c>
      <c r="D46" s="36">
        <v>148</v>
      </c>
      <c r="E46" s="36">
        <v>3216</v>
      </c>
      <c r="F46" s="36">
        <v>8519900</v>
      </c>
      <c r="G46" s="36">
        <v>3525735</v>
      </c>
      <c r="H46" s="36">
        <v>4994165</v>
      </c>
      <c r="I46" s="36">
        <v>299524</v>
      </c>
      <c r="J46" s="92"/>
      <c r="K46" s="36">
        <v>10085</v>
      </c>
      <c r="L46" s="36">
        <v>118</v>
      </c>
      <c r="M46" s="36">
        <v>26</v>
      </c>
      <c r="N46" s="36">
        <v>5</v>
      </c>
      <c r="O46" s="36">
        <v>288784</v>
      </c>
      <c r="P46" s="36">
        <v>506</v>
      </c>
      <c r="Q46" s="36">
        <v>289290</v>
      </c>
      <c r="R46" s="35" t="s">
        <v>39</v>
      </c>
    </row>
    <row r="47" spans="1:18" s="30" customFormat="1" ht="21.75" customHeight="1">
      <c r="A47" s="34">
        <v>41</v>
      </c>
      <c r="B47" s="35" t="s">
        <v>40</v>
      </c>
      <c r="C47" s="36">
        <v>7170</v>
      </c>
      <c r="D47" s="36">
        <v>561</v>
      </c>
      <c r="E47" s="36">
        <v>7731</v>
      </c>
      <c r="F47" s="36">
        <v>20256564</v>
      </c>
      <c r="G47" s="36">
        <v>8030421</v>
      </c>
      <c r="H47" s="36">
        <v>12226143</v>
      </c>
      <c r="I47" s="36">
        <v>733263</v>
      </c>
      <c r="J47" s="92"/>
      <c r="K47" s="36">
        <v>24492</v>
      </c>
      <c r="L47" s="36">
        <v>336</v>
      </c>
      <c r="M47" s="36">
        <v>14</v>
      </c>
      <c r="N47" s="36">
        <v>5</v>
      </c>
      <c r="O47" s="36">
        <v>688530</v>
      </c>
      <c r="P47" s="36">
        <v>19886</v>
      </c>
      <c r="Q47" s="36">
        <v>708416</v>
      </c>
      <c r="R47" s="35" t="s">
        <v>40</v>
      </c>
    </row>
    <row r="48" spans="1:18" s="30" customFormat="1" ht="21.75" customHeight="1">
      <c r="A48" s="34">
        <v>42</v>
      </c>
      <c r="B48" s="35" t="s">
        <v>41</v>
      </c>
      <c r="C48" s="36">
        <v>3102</v>
      </c>
      <c r="D48" s="36">
        <v>268</v>
      </c>
      <c r="E48" s="36">
        <v>3370</v>
      </c>
      <c r="F48" s="36">
        <v>9710227</v>
      </c>
      <c r="G48" s="36">
        <v>3706658</v>
      </c>
      <c r="H48" s="36">
        <v>6003569</v>
      </c>
      <c r="I48" s="36">
        <v>360082</v>
      </c>
      <c r="J48" s="92"/>
      <c r="K48" s="36">
        <v>11123</v>
      </c>
      <c r="L48" s="36">
        <v>144</v>
      </c>
      <c r="M48" s="36">
        <v>16</v>
      </c>
      <c r="N48" s="36">
        <v>0</v>
      </c>
      <c r="O48" s="36">
        <v>338035</v>
      </c>
      <c r="P48" s="36">
        <v>10764</v>
      </c>
      <c r="Q48" s="36">
        <v>348799</v>
      </c>
      <c r="R48" s="35" t="s">
        <v>41</v>
      </c>
    </row>
    <row r="49" spans="1:18" s="30" customFormat="1" ht="21.75" customHeight="1">
      <c r="A49" s="34">
        <v>43</v>
      </c>
      <c r="B49" s="35" t="s">
        <v>42</v>
      </c>
      <c r="C49" s="36">
        <v>8883</v>
      </c>
      <c r="D49" s="36">
        <v>322</v>
      </c>
      <c r="E49" s="36">
        <v>9205</v>
      </c>
      <c r="F49" s="36">
        <v>25077593</v>
      </c>
      <c r="G49" s="36">
        <v>9472349</v>
      </c>
      <c r="H49" s="36">
        <v>15605244</v>
      </c>
      <c r="I49" s="36">
        <v>935947</v>
      </c>
      <c r="J49" s="92"/>
      <c r="K49" s="36">
        <v>30818</v>
      </c>
      <c r="L49" s="36">
        <v>340</v>
      </c>
      <c r="M49" s="36">
        <v>107</v>
      </c>
      <c r="N49" s="36">
        <v>71</v>
      </c>
      <c r="O49" s="36">
        <v>903858</v>
      </c>
      <c r="P49" s="36">
        <v>753</v>
      </c>
      <c r="Q49" s="36">
        <v>904611</v>
      </c>
      <c r="R49" s="35" t="s">
        <v>42</v>
      </c>
    </row>
    <row r="50" spans="1:18" s="30" customFormat="1" ht="21.75" customHeight="1">
      <c r="A50" s="70">
        <v>44</v>
      </c>
      <c r="B50" s="71" t="s">
        <v>43</v>
      </c>
      <c r="C50" s="72">
        <v>5114</v>
      </c>
      <c r="D50" s="72">
        <v>193</v>
      </c>
      <c r="E50" s="72">
        <v>5307</v>
      </c>
      <c r="F50" s="72">
        <v>16085557</v>
      </c>
      <c r="G50" s="72">
        <v>6019477</v>
      </c>
      <c r="H50" s="72">
        <v>10066080</v>
      </c>
      <c r="I50" s="72">
        <v>603752</v>
      </c>
      <c r="J50" s="92"/>
      <c r="K50" s="72">
        <v>22127</v>
      </c>
      <c r="L50" s="72">
        <v>134</v>
      </c>
      <c r="M50" s="72">
        <v>97</v>
      </c>
      <c r="N50" s="72">
        <v>10</v>
      </c>
      <c r="O50" s="72">
        <v>580925</v>
      </c>
      <c r="P50" s="72">
        <v>459</v>
      </c>
      <c r="Q50" s="72">
        <v>581384</v>
      </c>
      <c r="R50" s="71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90112</v>
      </c>
      <c r="D51" s="96">
        <f aca="true" t="shared" si="2" ref="D51:I51">SUM(D39:D50)</f>
        <v>4099</v>
      </c>
      <c r="E51" s="96">
        <f t="shared" si="2"/>
        <v>94211</v>
      </c>
      <c r="F51" s="96">
        <f t="shared" si="2"/>
        <v>278836408</v>
      </c>
      <c r="G51" s="96">
        <f t="shared" si="2"/>
        <v>103650114</v>
      </c>
      <c r="H51" s="96">
        <f t="shared" si="2"/>
        <v>175186294</v>
      </c>
      <c r="I51" s="96">
        <f t="shared" si="2"/>
        <v>10507394</v>
      </c>
      <c r="J51" s="93"/>
      <c r="K51" s="96">
        <f>SUM(K39:K50)</f>
        <v>314514</v>
      </c>
      <c r="L51" s="96">
        <f aca="true" t="shared" si="3" ref="L51:Q51">SUM(L39:L50)</f>
        <v>3005</v>
      </c>
      <c r="M51" s="96">
        <f t="shared" si="3"/>
        <v>886</v>
      </c>
      <c r="N51" s="96">
        <f t="shared" si="3"/>
        <v>263</v>
      </c>
      <c r="O51" s="96">
        <f t="shared" si="3"/>
        <v>10118290</v>
      </c>
      <c r="P51" s="96">
        <f t="shared" si="3"/>
        <v>70408</v>
      </c>
      <c r="Q51" s="96">
        <f t="shared" si="3"/>
        <v>10188698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976889</v>
      </c>
      <c r="D52" s="98">
        <f aca="true" t="shared" si="4" ref="D52:I52">D38+D51</f>
        <v>43949</v>
      </c>
      <c r="E52" s="98">
        <f t="shared" si="4"/>
        <v>1020838</v>
      </c>
      <c r="F52" s="98">
        <f t="shared" si="4"/>
        <v>3244228499</v>
      </c>
      <c r="G52" s="98">
        <f t="shared" si="4"/>
        <v>1136899393</v>
      </c>
      <c r="H52" s="98">
        <f t="shared" si="4"/>
        <v>2107329106</v>
      </c>
      <c r="I52" s="98">
        <f t="shared" si="4"/>
        <v>126399524</v>
      </c>
      <c r="J52" s="93"/>
      <c r="K52" s="98">
        <f>K38+K51</f>
        <v>3541011</v>
      </c>
      <c r="L52" s="98">
        <f aca="true" t="shared" si="5" ref="L52:Q52">L38+L51</f>
        <v>26749</v>
      </c>
      <c r="M52" s="98">
        <f t="shared" si="5"/>
        <v>16005</v>
      </c>
      <c r="N52" s="98">
        <f t="shared" si="5"/>
        <v>5140</v>
      </c>
      <c r="O52" s="98">
        <f t="shared" si="5"/>
        <v>121754957</v>
      </c>
      <c r="P52" s="98">
        <f t="shared" si="5"/>
        <v>1050195</v>
      </c>
      <c r="Q52" s="98">
        <f t="shared" si="5"/>
        <v>122805152</v>
      </c>
      <c r="R52" s="99" t="s">
        <v>86</v>
      </c>
    </row>
  </sheetData>
  <sheetProtection/>
  <mergeCells count="14">
    <mergeCell ref="F4:F5"/>
    <mergeCell ref="N4:N5"/>
    <mergeCell ref="G4:G5"/>
    <mergeCell ref="H4:H5"/>
    <mergeCell ref="B3:C3"/>
    <mergeCell ref="R4:R5"/>
    <mergeCell ref="A4:A5"/>
    <mergeCell ref="O4:Q4"/>
    <mergeCell ref="B4:B5"/>
    <mergeCell ref="I4:I5"/>
    <mergeCell ref="K4:K5"/>
    <mergeCell ref="L4:L5"/>
    <mergeCell ref="M4:M5"/>
    <mergeCell ref="C4:E4"/>
  </mergeCells>
  <printOptions horizontalCentered="1"/>
  <pageMargins left="0.1968503937007874" right="0.5905511811023623" top="0.7874015748031497" bottom="0.31496062992125984" header="0.2362204724409449" footer="0.1968503937007874"/>
  <pageSetup fitToWidth="2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7</v>
      </c>
      <c r="J3" s="90"/>
      <c r="Q3" s="4" t="s">
        <v>4</v>
      </c>
      <c r="R3" s="8"/>
    </row>
    <row r="4" spans="1:18" s="46" customFormat="1" ht="22.5" customHeight="1">
      <c r="A4" s="175" t="s">
        <v>74</v>
      </c>
      <c r="B4" s="178" t="s">
        <v>75</v>
      </c>
      <c r="C4" s="177" t="s">
        <v>76</v>
      </c>
      <c r="D4" s="177"/>
      <c r="E4" s="177"/>
      <c r="F4" s="177" t="s">
        <v>45</v>
      </c>
      <c r="G4" s="177" t="s">
        <v>11</v>
      </c>
      <c r="H4" s="177" t="s">
        <v>77</v>
      </c>
      <c r="I4" s="177" t="s">
        <v>78</v>
      </c>
      <c r="J4" s="91"/>
      <c r="K4" s="169" t="s">
        <v>12</v>
      </c>
      <c r="L4" s="169" t="s">
        <v>79</v>
      </c>
      <c r="M4" s="172" t="s">
        <v>63</v>
      </c>
      <c r="N4" s="173" t="s">
        <v>64</v>
      </c>
      <c r="O4" s="177" t="s">
        <v>80</v>
      </c>
      <c r="P4" s="177"/>
      <c r="Q4" s="177"/>
      <c r="R4" s="165" t="s">
        <v>97</v>
      </c>
    </row>
    <row r="5" spans="1:18" s="46" customFormat="1" ht="22.5" customHeight="1">
      <c r="A5" s="176"/>
      <c r="B5" s="179"/>
      <c r="C5" s="54" t="s">
        <v>81</v>
      </c>
      <c r="D5" s="54" t="s">
        <v>82</v>
      </c>
      <c r="E5" s="54" t="s">
        <v>83</v>
      </c>
      <c r="F5" s="177"/>
      <c r="G5" s="177"/>
      <c r="H5" s="177"/>
      <c r="I5" s="177"/>
      <c r="J5" s="91"/>
      <c r="K5" s="169"/>
      <c r="L5" s="169"/>
      <c r="M5" s="172"/>
      <c r="N5" s="174"/>
      <c r="O5" s="54" t="s">
        <v>81</v>
      </c>
      <c r="P5" s="54" t="s">
        <v>82</v>
      </c>
      <c r="Q5" s="54" t="s">
        <v>83</v>
      </c>
      <c r="R5" s="166"/>
    </row>
    <row r="6" spans="1:18" s="46" customFormat="1" ht="21.75" customHeight="1">
      <c r="A6" s="56">
        <v>1</v>
      </c>
      <c r="B6" s="44" t="s">
        <v>18</v>
      </c>
      <c r="C6" s="68">
        <v>3667</v>
      </c>
      <c r="D6" s="68">
        <v>460</v>
      </c>
      <c r="E6" s="68">
        <v>4127</v>
      </c>
      <c r="F6" s="68">
        <v>15839922</v>
      </c>
      <c r="G6" s="68">
        <v>4642162</v>
      </c>
      <c r="H6" s="68">
        <v>11197760</v>
      </c>
      <c r="I6" s="68">
        <v>671699</v>
      </c>
      <c r="J6" s="92"/>
      <c r="K6" s="68">
        <v>16810</v>
      </c>
      <c r="L6" s="68">
        <v>203</v>
      </c>
      <c r="M6" s="68">
        <v>94</v>
      </c>
      <c r="N6" s="68">
        <v>16</v>
      </c>
      <c r="O6" s="68">
        <v>643696</v>
      </c>
      <c r="P6" s="68">
        <v>10880</v>
      </c>
      <c r="Q6" s="68">
        <v>654576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69">
        <v>2371</v>
      </c>
      <c r="D7" s="69">
        <v>186</v>
      </c>
      <c r="E7" s="69">
        <v>2557</v>
      </c>
      <c r="F7" s="69">
        <v>8090608</v>
      </c>
      <c r="G7" s="69">
        <v>2779176</v>
      </c>
      <c r="H7" s="69">
        <v>5311432</v>
      </c>
      <c r="I7" s="69">
        <v>318583</v>
      </c>
      <c r="J7" s="92"/>
      <c r="K7" s="69">
        <v>9163</v>
      </c>
      <c r="L7" s="69">
        <v>104</v>
      </c>
      <c r="M7" s="69">
        <v>44</v>
      </c>
      <c r="N7" s="69">
        <v>29</v>
      </c>
      <c r="O7" s="69">
        <v>308871</v>
      </c>
      <c r="P7" s="69">
        <v>372</v>
      </c>
      <c r="Q7" s="69">
        <v>309243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69">
        <v>2007</v>
      </c>
      <c r="D8" s="69">
        <v>131</v>
      </c>
      <c r="E8" s="69">
        <v>2138</v>
      </c>
      <c r="F8" s="69">
        <v>7562544</v>
      </c>
      <c r="G8" s="69">
        <v>2372560</v>
      </c>
      <c r="H8" s="69">
        <v>5189984</v>
      </c>
      <c r="I8" s="69">
        <v>311311</v>
      </c>
      <c r="J8" s="92"/>
      <c r="K8" s="69">
        <v>8141</v>
      </c>
      <c r="L8" s="69">
        <v>282</v>
      </c>
      <c r="M8" s="69">
        <v>171</v>
      </c>
      <c r="N8" s="69">
        <v>28</v>
      </c>
      <c r="O8" s="69">
        <v>302328</v>
      </c>
      <c r="P8" s="69">
        <v>361</v>
      </c>
      <c r="Q8" s="69">
        <v>302689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69">
        <v>2315</v>
      </c>
      <c r="D9" s="69">
        <v>184</v>
      </c>
      <c r="E9" s="69">
        <v>2499</v>
      </c>
      <c r="F9" s="69">
        <v>6981768</v>
      </c>
      <c r="G9" s="69">
        <v>2725769</v>
      </c>
      <c r="H9" s="69">
        <v>4255999</v>
      </c>
      <c r="I9" s="69">
        <v>255257</v>
      </c>
      <c r="J9" s="92"/>
      <c r="K9" s="69">
        <v>10255</v>
      </c>
      <c r="L9" s="69">
        <v>227</v>
      </c>
      <c r="M9" s="69">
        <v>74</v>
      </c>
      <c r="N9" s="69">
        <v>24</v>
      </c>
      <c r="O9" s="69">
        <v>244179</v>
      </c>
      <c r="P9" s="69">
        <v>498</v>
      </c>
      <c r="Q9" s="69">
        <v>244677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69">
        <v>1057</v>
      </c>
      <c r="D10" s="69">
        <v>109</v>
      </c>
      <c r="E10" s="69">
        <v>1166</v>
      </c>
      <c r="F10" s="69">
        <v>3458039</v>
      </c>
      <c r="G10" s="69">
        <v>1387196</v>
      </c>
      <c r="H10" s="69">
        <v>2070843</v>
      </c>
      <c r="I10" s="69">
        <v>124201</v>
      </c>
      <c r="J10" s="92"/>
      <c r="K10" s="69">
        <v>4027</v>
      </c>
      <c r="L10" s="69">
        <v>99</v>
      </c>
      <c r="M10" s="69">
        <v>28</v>
      </c>
      <c r="N10" s="69">
        <v>0</v>
      </c>
      <c r="O10" s="69">
        <v>119716</v>
      </c>
      <c r="P10" s="69">
        <v>331</v>
      </c>
      <c r="Q10" s="69">
        <v>120047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69">
        <v>690</v>
      </c>
      <c r="D11" s="69">
        <v>72</v>
      </c>
      <c r="E11" s="69">
        <v>762</v>
      </c>
      <c r="F11" s="69">
        <v>2348673</v>
      </c>
      <c r="G11" s="69">
        <v>904367</v>
      </c>
      <c r="H11" s="69">
        <v>1444306</v>
      </c>
      <c r="I11" s="69">
        <v>86628</v>
      </c>
      <c r="J11" s="92"/>
      <c r="K11" s="69">
        <v>3292</v>
      </c>
      <c r="L11" s="69">
        <v>73</v>
      </c>
      <c r="M11" s="69">
        <v>66</v>
      </c>
      <c r="N11" s="69">
        <v>12</v>
      </c>
      <c r="O11" s="69">
        <v>83009</v>
      </c>
      <c r="P11" s="69">
        <v>176</v>
      </c>
      <c r="Q11" s="69">
        <v>83185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69">
        <v>1065</v>
      </c>
      <c r="D12" s="69">
        <v>155</v>
      </c>
      <c r="E12" s="69">
        <v>1220</v>
      </c>
      <c r="F12" s="69">
        <v>4187456</v>
      </c>
      <c r="G12" s="69">
        <v>1322240</v>
      </c>
      <c r="H12" s="69">
        <v>2865216</v>
      </c>
      <c r="I12" s="69">
        <v>171865</v>
      </c>
      <c r="J12" s="92"/>
      <c r="K12" s="69">
        <v>4927</v>
      </c>
      <c r="L12" s="69">
        <v>63</v>
      </c>
      <c r="M12" s="69">
        <v>57</v>
      </c>
      <c r="N12" s="69">
        <v>23</v>
      </c>
      <c r="O12" s="69">
        <v>161127</v>
      </c>
      <c r="P12" s="69">
        <v>5668</v>
      </c>
      <c r="Q12" s="69">
        <v>166795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69">
        <v>706</v>
      </c>
      <c r="D13" s="69">
        <v>110</v>
      </c>
      <c r="E13" s="69">
        <v>816</v>
      </c>
      <c r="F13" s="69">
        <v>2227245</v>
      </c>
      <c r="G13" s="69">
        <v>915349</v>
      </c>
      <c r="H13" s="69">
        <v>1311896</v>
      </c>
      <c r="I13" s="69">
        <v>78678</v>
      </c>
      <c r="J13" s="92"/>
      <c r="K13" s="69">
        <v>2922</v>
      </c>
      <c r="L13" s="69">
        <v>38</v>
      </c>
      <c r="M13" s="69">
        <v>0</v>
      </c>
      <c r="N13" s="69">
        <v>0</v>
      </c>
      <c r="O13" s="69">
        <v>73131</v>
      </c>
      <c r="P13" s="69">
        <v>2587</v>
      </c>
      <c r="Q13" s="69">
        <v>75718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36">
        <v>1008</v>
      </c>
      <c r="D14" s="136">
        <v>93</v>
      </c>
      <c r="E14" s="136">
        <v>1101</v>
      </c>
      <c r="F14" s="136">
        <v>3454591</v>
      </c>
      <c r="G14" s="136">
        <v>1296186</v>
      </c>
      <c r="H14" s="136">
        <v>2158405</v>
      </c>
      <c r="I14" s="136">
        <v>129460</v>
      </c>
      <c r="J14" s="92"/>
      <c r="K14" s="136">
        <v>4170</v>
      </c>
      <c r="L14" s="136">
        <v>117</v>
      </c>
      <c r="M14" s="136">
        <v>40</v>
      </c>
      <c r="N14" s="136">
        <v>14</v>
      </c>
      <c r="O14" s="136">
        <v>124809</v>
      </c>
      <c r="P14" s="136">
        <v>310</v>
      </c>
      <c r="Q14" s="136">
        <v>125119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36">
        <v>751</v>
      </c>
      <c r="D15" s="136">
        <v>63</v>
      </c>
      <c r="E15" s="136">
        <v>814</v>
      </c>
      <c r="F15" s="136">
        <v>2447699</v>
      </c>
      <c r="G15" s="136">
        <v>1003367</v>
      </c>
      <c r="H15" s="136">
        <v>1444332</v>
      </c>
      <c r="I15" s="136">
        <v>86629</v>
      </c>
      <c r="J15" s="92"/>
      <c r="K15" s="136">
        <v>3183</v>
      </c>
      <c r="L15" s="136">
        <v>0</v>
      </c>
      <c r="M15" s="136">
        <v>3</v>
      </c>
      <c r="N15" s="136">
        <v>9</v>
      </c>
      <c r="O15" s="136">
        <v>83229</v>
      </c>
      <c r="P15" s="136">
        <v>205</v>
      </c>
      <c r="Q15" s="136">
        <v>83434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36">
        <v>394</v>
      </c>
      <c r="D16" s="136">
        <v>40</v>
      </c>
      <c r="E16" s="136">
        <v>434</v>
      </c>
      <c r="F16" s="136">
        <v>1338366</v>
      </c>
      <c r="G16" s="136">
        <v>471899</v>
      </c>
      <c r="H16" s="136">
        <v>866467</v>
      </c>
      <c r="I16" s="136">
        <v>51973</v>
      </c>
      <c r="J16" s="92"/>
      <c r="K16" s="136">
        <v>1400</v>
      </c>
      <c r="L16" s="136">
        <v>10</v>
      </c>
      <c r="M16" s="136">
        <v>4</v>
      </c>
      <c r="N16" s="136">
        <v>0</v>
      </c>
      <c r="O16" s="136">
        <v>50438</v>
      </c>
      <c r="P16" s="136">
        <v>121</v>
      </c>
      <c r="Q16" s="136">
        <v>50559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69">
        <v>622</v>
      </c>
      <c r="D17" s="69">
        <v>43</v>
      </c>
      <c r="E17" s="69">
        <v>665</v>
      </c>
      <c r="F17" s="69">
        <v>2016707</v>
      </c>
      <c r="G17" s="69">
        <v>742242</v>
      </c>
      <c r="H17" s="69">
        <v>1274465</v>
      </c>
      <c r="I17" s="69">
        <v>76443</v>
      </c>
      <c r="J17" s="92"/>
      <c r="K17" s="69">
        <v>2104</v>
      </c>
      <c r="L17" s="69">
        <v>14</v>
      </c>
      <c r="M17" s="69">
        <v>8</v>
      </c>
      <c r="N17" s="69">
        <v>0</v>
      </c>
      <c r="O17" s="69">
        <v>74171</v>
      </c>
      <c r="P17" s="69">
        <v>146</v>
      </c>
      <c r="Q17" s="69">
        <v>74317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69">
        <v>1209</v>
      </c>
      <c r="D18" s="69">
        <v>120</v>
      </c>
      <c r="E18" s="69">
        <v>1329</v>
      </c>
      <c r="F18" s="69">
        <v>3998793</v>
      </c>
      <c r="G18" s="69">
        <v>1580176</v>
      </c>
      <c r="H18" s="69">
        <v>2418617</v>
      </c>
      <c r="I18" s="69">
        <v>145067</v>
      </c>
      <c r="J18" s="92"/>
      <c r="K18" s="69">
        <v>4597</v>
      </c>
      <c r="L18" s="69">
        <v>45</v>
      </c>
      <c r="M18" s="69">
        <v>22</v>
      </c>
      <c r="N18" s="69">
        <v>41</v>
      </c>
      <c r="O18" s="69">
        <v>140063</v>
      </c>
      <c r="P18" s="69">
        <v>299</v>
      </c>
      <c r="Q18" s="69">
        <v>140362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69">
        <v>1467</v>
      </c>
      <c r="D19" s="69">
        <v>99</v>
      </c>
      <c r="E19" s="69">
        <v>1566</v>
      </c>
      <c r="F19" s="69">
        <v>4810293</v>
      </c>
      <c r="G19" s="69">
        <v>1673522</v>
      </c>
      <c r="H19" s="69">
        <v>3136771</v>
      </c>
      <c r="I19" s="69">
        <v>188142</v>
      </c>
      <c r="J19" s="92"/>
      <c r="K19" s="69">
        <v>6110</v>
      </c>
      <c r="L19" s="69">
        <v>56</v>
      </c>
      <c r="M19" s="69">
        <v>71</v>
      </c>
      <c r="N19" s="69">
        <v>9</v>
      </c>
      <c r="O19" s="69">
        <v>181659</v>
      </c>
      <c r="P19" s="69">
        <v>237</v>
      </c>
      <c r="Q19" s="69">
        <v>181896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69">
        <v>915</v>
      </c>
      <c r="D20" s="69">
        <v>132</v>
      </c>
      <c r="E20" s="69">
        <v>1047</v>
      </c>
      <c r="F20" s="69">
        <v>4075835</v>
      </c>
      <c r="G20" s="69">
        <v>1140619</v>
      </c>
      <c r="H20" s="69">
        <v>2935216</v>
      </c>
      <c r="I20" s="69">
        <v>176070</v>
      </c>
      <c r="J20" s="92"/>
      <c r="K20" s="69">
        <v>5811</v>
      </c>
      <c r="L20" s="69">
        <v>85</v>
      </c>
      <c r="M20" s="69">
        <v>26</v>
      </c>
      <c r="N20" s="69">
        <v>6</v>
      </c>
      <c r="O20" s="69">
        <v>166119</v>
      </c>
      <c r="P20" s="69">
        <v>4023</v>
      </c>
      <c r="Q20" s="69">
        <v>170142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69">
        <v>2531</v>
      </c>
      <c r="D21" s="69">
        <v>170</v>
      </c>
      <c r="E21" s="69">
        <v>2701</v>
      </c>
      <c r="F21" s="69">
        <v>13389381</v>
      </c>
      <c r="G21" s="69">
        <v>3258509</v>
      </c>
      <c r="H21" s="69">
        <v>10130872</v>
      </c>
      <c r="I21" s="69">
        <v>607742</v>
      </c>
      <c r="J21" s="92"/>
      <c r="K21" s="69">
        <v>14114</v>
      </c>
      <c r="L21" s="69">
        <v>153</v>
      </c>
      <c r="M21" s="69">
        <v>75</v>
      </c>
      <c r="N21" s="69">
        <v>4</v>
      </c>
      <c r="O21" s="69">
        <v>592509</v>
      </c>
      <c r="P21" s="69">
        <v>476</v>
      </c>
      <c r="Q21" s="69">
        <v>592985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69">
        <v>2028</v>
      </c>
      <c r="D22" s="69">
        <v>123</v>
      </c>
      <c r="E22" s="69">
        <v>2151</v>
      </c>
      <c r="F22" s="69">
        <v>7039581</v>
      </c>
      <c r="G22" s="69">
        <v>2334764</v>
      </c>
      <c r="H22" s="69">
        <v>4704817</v>
      </c>
      <c r="I22" s="69">
        <v>282204</v>
      </c>
      <c r="J22" s="92"/>
      <c r="K22" s="69">
        <v>7669</v>
      </c>
      <c r="L22" s="69">
        <v>141</v>
      </c>
      <c r="M22" s="69">
        <v>19</v>
      </c>
      <c r="N22" s="69">
        <v>9</v>
      </c>
      <c r="O22" s="69">
        <v>274045</v>
      </c>
      <c r="P22" s="69">
        <v>321</v>
      </c>
      <c r="Q22" s="69">
        <v>274366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69">
        <v>918</v>
      </c>
      <c r="D23" s="69">
        <v>79</v>
      </c>
      <c r="E23" s="69">
        <v>997</v>
      </c>
      <c r="F23" s="69">
        <v>4134497</v>
      </c>
      <c r="G23" s="69">
        <v>1108813</v>
      </c>
      <c r="H23" s="69">
        <v>3025684</v>
      </c>
      <c r="I23" s="69">
        <v>181501</v>
      </c>
      <c r="J23" s="92"/>
      <c r="K23" s="69">
        <v>4716</v>
      </c>
      <c r="L23" s="69">
        <v>104</v>
      </c>
      <c r="M23" s="69">
        <v>15</v>
      </c>
      <c r="N23" s="69">
        <v>0</v>
      </c>
      <c r="O23" s="69">
        <v>176465</v>
      </c>
      <c r="P23" s="69">
        <v>201</v>
      </c>
      <c r="Q23" s="69">
        <v>176666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69">
        <v>488</v>
      </c>
      <c r="D24" s="69">
        <v>79</v>
      </c>
      <c r="E24" s="69">
        <v>567</v>
      </c>
      <c r="F24" s="69">
        <v>1594926</v>
      </c>
      <c r="G24" s="69">
        <v>659562</v>
      </c>
      <c r="H24" s="69">
        <v>935364</v>
      </c>
      <c r="I24" s="69">
        <v>56100</v>
      </c>
      <c r="J24" s="92"/>
      <c r="K24" s="69">
        <v>1907</v>
      </c>
      <c r="L24" s="69">
        <v>29</v>
      </c>
      <c r="M24" s="69">
        <v>0</v>
      </c>
      <c r="N24" s="69">
        <v>0</v>
      </c>
      <c r="O24" s="69">
        <v>52559</v>
      </c>
      <c r="P24" s="69">
        <v>1605</v>
      </c>
      <c r="Q24" s="69">
        <v>54164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69">
        <v>809</v>
      </c>
      <c r="D25" s="69">
        <v>39</v>
      </c>
      <c r="E25" s="69">
        <v>848</v>
      </c>
      <c r="F25" s="69">
        <v>3363343</v>
      </c>
      <c r="G25" s="69">
        <v>1022691</v>
      </c>
      <c r="H25" s="69">
        <v>2340652</v>
      </c>
      <c r="I25" s="69">
        <v>140407</v>
      </c>
      <c r="J25" s="92"/>
      <c r="K25" s="69">
        <v>4100</v>
      </c>
      <c r="L25" s="69">
        <v>61</v>
      </c>
      <c r="M25" s="69">
        <v>80</v>
      </c>
      <c r="N25" s="69">
        <v>6</v>
      </c>
      <c r="O25" s="69">
        <v>136020</v>
      </c>
      <c r="P25" s="69">
        <v>140</v>
      </c>
      <c r="Q25" s="69">
        <v>136160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69">
        <v>628</v>
      </c>
      <c r="D26" s="69">
        <v>84</v>
      </c>
      <c r="E26" s="69">
        <v>712</v>
      </c>
      <c r="F26" s="69">
        <v>1985032</v>
      </c>
      <c r="G26" s="69">
        <v>809216</v>
      </c>
      <c r="H26" s="69">
        <v>1175816</v>
      </c>
      <c r="I26" s="69">
        <v>70549</v>
      </c>
      <c r="J26" s="92"/>
      <c r="K26" s="69">
        <v>2392</v>
      </c>
      <c r="L26" s="69">
        <v>97</v>
      </c>
      <c r="M26" s="69">
        <v>1</v>
      </c>
      <c r="N26" s="69">
        <v>0</v>
      </c>
      <c r="O26" s="69">
        <v>67176</v>
      </c>
      <c r="P26" s="69">
        <v>883</v>
      </c>
      <c r="Q26" s="69">
        <v>68059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69">
        <v>776</v>
      </c>
      <c r="D27" s="69">
        <v>91</v>
      </c>
      <c r="E27" s="69">
        <v>867</v>
      </c>
      <c r="F27" s="69">
        <v>2654992</v>
      </c>
      <c r="G27" s="69">
        <v>990548</v>
      </c>
      <c r="H27" s="69">
        <v>1664444</v>
      </c>
      <c r="I27" s="69">
        <v>99831</v>
      </c>
      <c r="J27" s="92"/>
      <c r="K27" s="69">
        <v>3031</v>
      </c>
      <c r="L27" s="69">
        <v>121</v>
      </c>
      <c r="M27" s="69">
        <v>1</v>
      </c>
      <c r="N27" s="69">
        <v>0</v>
      </c>
      <c r="O27" s="69">
        <v>94432</v>
      </c>
      <c r="P27" s="69">
        <v>2246</v>
      </c>
      <c r="Q27" s="69">
        <v>96678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69">
        <v>1360</v>
      </c>
      <c r="D28" s="69">
        <v>230</v>
      </c>
      <c r="E28" s="69">
        <v>1590</v>
      </c>
      <c r="F28" s="69">
        <v>4885836</v>
      </c>
      <c r="G28" s="69">
        <v>1836474</v>
      </c>
      <c r="H28" s="69">
        <v>3049362</v>
      </c>
      <c r="I28" s="69">
        <v>182897</v>
      </c>
      <c r="J28" s="92"/>
      <c r="K28" s="69">
        <v>6561</v>
      </c>
      <c r="L28" s="69">
        <v>114</v>
      </c>
      <c r="M28" s="69">
        <v>54</v>
      </c>
      <c r="N28" s="69">
        <v>295</v>
      </c>
      <c r="O28" s="69">
        <v>170739</v>
      </c>
      <c r="P28" s="69">
        <v>5134</v>
      </c>
      <c r="Q28" s="69">
        <v>175873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69">
        <v>1149</v>
      </c>
      <c r="D29" s="69">
        <v>89</v>
      </c>
      <c r="E29" s="69">
        <v>1238</v>
      </c>
      <c r="F29" s="69">
        <v>3405802</v>
      </c>
      <c r="G29" s="69">
        <v>1406508</v>
      </c>
      <c r="H29" s="69">
        <v>1999294</v>
      </c>
      <c r="I29" s="69">
        <v>119915</v>
      </c>
      <c r="J29" s="92"/>
      <c r="K29" s="69">
        <v>4291</v>
      </c>
      <c r="L29" s="69">
        <v>144</v>
      </c>
      <c r="M29" s="69">
        <v>5</v>
      </c>
      <c r="N29" s="69">
        <v>0</v>
      </c>
      <c r="O29" s="69">
        <v>115185</v>
      </c>
      <c r="P29" s="69">
        <v>290</v>
      </c>
      <c r="Q29" s="69">
        <v>115475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69">
        <v>726</v>
      </c>
      <c r="D30" s="69">
        <v>74</v>
      </c>
      <c r="E30" s="69">
        <v>800</v>
      </c>
      <c r="F30" s="69">
        <v>2201019</v>
      </c>
      <c r="G30" s="69">
        <v>929773</v>
      </c>
      <c r="H30" s="69">
        <v>1271246</v>
      </c>
      <c r="I30" s="69">
        <v>76243</v>
      </c>
      <c r="J30" s="92"/>
      <c r="K30" s="69">
        <v>2937</v>
      </c>
      <c r="L30" s="69">
        <v>94</v>
      </c>
      <c r="M30" s="69">
        <v>4</v>
      </c>
      <c r="N30" s="69">
        <v>0</v>
      </c>
      <c r="O30" s="69">
        <v>72969</v>
      </c>
      <c r="P30" s="69">
        <v>239</v>
      </c>
      <c r="Q30" s="69">
        <v>73208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69">
        <v>558</v>
      </c>
      <c r="D31" s="69">
        <v>57</v>
      </c>
      <c r="E31" s="69">
        <v>615</v>
      </c>
      <c r="F31" s="69">
        <v>1873889</v>
      </c>
      <c r="G31" s="69">
        <v>696338</v>
      </c>
      <c r="H31" s="69">
        <v>1177551</v>
      </c>
      <c r="I31" s="69">
        <v>70628</v>
      </c>
      <c r="J31" s="92"/>
      <c r="K31" s="69">
        <v>2508</v>
      </c>
      <c r="L31" s="69">
        <v>0</v>
      </c>
      <c r="M31" s="69">
        <v>39</v>
      </c>
      <c r="N31" s="69">
        <v>1</v>
      </c>
      <c r="O31" s="69">
        <v>67894</v>
      </c>
      <c r="P31" s="69">
        <v>186</v>
      </c>
      <c r="Q31" s="69">
        <v>68080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69">
        <v>735</v>
      </c>
      <c r="D32" s="69">
        <v>97</v>
      </c>
      <c r="E32" s="69">
        <v>832</v>
      </c>
      <c r="F32" s="69">
        <v>2487429</v>
      </c>
      <c r="G32" s="69">
        <v>1045638</v>
      </c>
      <c r="H32" s="69">
        <v>1441791</v>
      </c>
      <c r="I32" s="69">
        <v>86473</v>
      </c>
      <c r="J32" s="92"/>
      <c r="K32" s="69">
        <v>3810</v>
      </c>
      <c r="L32" s="69">
        <v>166</v>
      </c>
      <c r="M32" s="69">
        <v>6</v>
      </c>
      <c r="N32" s="69">
        <v>0</v>
      </c>
      <c r="O32" s="69">
        <v>82157</v>
      </c>
      <c r="P32" s="69">
        <v>334</v>
      </c>
      <c r="Q32" s="69">
        <v>82491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69">
        <v>1355</v>
      </c>
      <c r="D33" s="69">
        <v>102</v>
      </c>
      <c r="E33" s="69">
        <v>1457</v>
      </c>
      <c r="F33" s="69">
        <v>4521164</v>
      </c>
      <c r="G33" s="69">
        <v>1610019</v>
      </c>
      <c r="H33" s="69">
        <v>2911145</v>
      </c>
      <c r="I33" s="69">
        <v>174612</v>
      </c>
      <c r="J33" s="92"/>
      <c r="K33" s="69">
        <v>5469</v>
      </c>
      <c r="L33" s="69">
        <v>113</v>
      </c>
      <c r="M33" s="69">
        <v>1</v>
      </c>
      <c r="N33" s="69">
        <v>0</v>
      </c>
      <c r="O33" s="69">
        <v>168823</v>
      </c>
      <c r="P33" s="69">
        <v>206</v>
      </c>
      <c r="Q33" s="69">
        <v>169029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69">
        <v>591</v>
      </c>
      <c r="D34" s="69">
        <v>80</v>
      </c>
      <c r="E34" s="69">
        <v>671</v>
      </c>
      <c r="F34" s="69">
        <v>2003760</v>
      </c>
      <c r="G34" s="69">
        <v>852024</v>
      </c>
      <c r="H34" s="69">
        <v>1151736</v>
      </c>
      <c r="I34" s="69">
        <v>69080</v>
      </c>
      <c r="J34" s="92"/>
      <c r="K34" s="69">
        <v>2842</v>
      </c>
      <c r="L34" s="69">
        <v>154</v>
      </c>
      <c r="M34" s="69">
        <v>1</v>
      </c>
      <c r="N34" s="69">
        <v>0</v>
      </c>
      <c r="O34" s="69">
        <v>65760</v>
      </c>
      <c r="P34" s="69">
        <v>323</v>
      </c>
      <c r="Q34" s="69">
        <v>66083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69">
        <v>692</v>
      </c>
      <c r="D35" s="69">
        <v>86</v>
      </c>
      <c r="E35" s="69">
        <v>778</v>
      </c>
      <c r="F35" s="69">
        <v>2260205</v>
      </c>
      <c r="G35" s="69">
        <v>928000</v>
      </c>
      <c r="H35" s="69">
        <v>1332205</v>
      </c>
      <c r="I35" s="69">
        <v>79902</v>
      </c>
      <c r="J35" s="92"/>
      <c r="K35" s="69">
        <v>2797</v>
      </c>
      <c r="L35" s="69">
        <v>102</v>
      </c>
      <c r="M35" s="69">
        <v>6</v>
      </c>
      <c r="N35" s="69">
        <v>0</v>
      </c>
      <c r="O35" s="69">
        <v>76712</v>
      </c>
      <c r="P35" s="69">
        <v>285</v>
      </c>
      <c r="Q35" s="69">
        <v>76997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69">
        <v>673</v>
      </c>
      <c r="D36" s="69">
        <v>53</v>
      </c>
      <c r="E36" s="69">
        <v>726</v>
      </c>
      <c r="F36" s="69">
        <v>2235064</v>
      </c>
      <c r="G36" s="69">
        <v>835323</v>
      </c>
      <c r="H36" s="69">
        <v>1399741</v>
      </c>
      <c r="I36" s="69">
        <v>83957</v>
      </c>
      <c r="J36" s="92"/>
      <c r="K36" s="69">
        <v>3560</v>
      </c>
      <c r="L36" s="69">
        <v>0</v>
      </c>
      <c r="M36" s="69">
        <v>4</v>
      </c>
      <c r="N36" s="69">
        <v>10</v>
      </c>
      <c r="O36" s="69">
        <v>80215</v>
      </c>
      <c r="P36" s="69">
        <v>168</v>
      </c>
      <c r="Q36" s="69">
        <v>80383</v>
      </c>
      <c r="R36" s="48" t="s">
        <v>60</v>
      </c>
    </row>
    <row r="37" spans="1:18" s="46" customFormat="1" ht="21.75" customHeight="1">
      <c r="A37" s="73">
        <v>32</v>
      </c>
      <c r="B37" s="74" t="s">
        <v>61</v>
      </c>
      <c r="C37" s="76">
        <v>667</v>
      </c>
      <c r="D37" s="76">
        <v>62</v>
      </c>
      <c r="E37" s="76">
        <v>729</v>
      </c>
      <c r="F37" s="76">
        <v>2010620</v>
      </c>
      <c r="G37" s="76">
        <v>798283</v>
      </c>
      <c r="H37" s="76">
        <v>1212337</v>
      </c>
      <c r="I37" s="76">
        <v>72711</v>
      </c>
      <c r="J37" s="92"/>
      <c r="K37" s="76">
        <v>2654</v>
      </c>
      <c r="L37" s="76">
        <v>108</v>
      </c>
      <c r="M37" s="76">
        <v>5</v>
      </c>
      <c r="N37" s="76">
        <v>0</v>
      </c>
      <c r="O37" s="76">
        <v>69781</v>
      </c>
      <c r="P37" s="76">
        <v>163</v>
      </c>
      <c r="Q37" s="76">
        <v>69944</v>
      </c>
      <c r="R37" s="74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36928</v>
      </c>
      <c r="D38" s="96">
        <f aca="true" t="shared" si="0" ref="D38:I38">SUM(D6:D37)</f>
        <v>3592</v>
      </c>
      <c r="E38" s="96">
        <f t="shared" si="0"/>
        <v>40520</v>
      </c>
      <c r="F38" s="96">
        <f t="shared" si="0"/>
        <v>134885079</v>
      </c>
      <c r="G38" s="96">
        <f t="shared" si="0"/>
        <v>46079313</v>
      </c>
      <c r="H38" s="96">
        <f t="shared" si="0"/>
        <v>88805766</v>
      </c>
      <c r="I38" s="96">
        <f t="shared" si="0"/>
        <v>5326758</v>
      </c>
      <c r="J38" s="93"/>
      <c r="K38" s="96">
        <f>SUM(K6:K37)</f>
        <v>162270</v>
      </c>
      <c r="L38" s="96">
        <f aca="true" t="shared" si="1" ref="L38:Q38">SUM(L6:L37)</f>
        <v>3117</v>
      </c>
      <c r="M38" s="96">
        <f t="shared" si="1"/>
        <v>1024</v>
      </c>
      <c r="N38" s="96">
        <f t="shared" si="1"/>
        <v>536</v>
      </c>
      <c r="O38" s="96">
        <f t="shared" si="1"/>
        <v>5119986</v>
      </c>
      <c r="P38" s="96">
        <f t="shared" si="1"/>
        <v>39414</v>
      </c>
      <c r="Q38" s="96">
        <f t="shared" si="1"/>
        <v>5159400</v>
      </c>
      <c r="R38" s="97" t="s">
        <v>84</v>
      </c>
    </row>
    <row r="39" spans="1:18" s="46" customFormat="1" ht="21.75" customHeight="1">
      <c r="A39" s="60">
        <v>33</v>
      </c>
      <c r="B39" s="52" t="s">
        <v>33</v>
      </c>
      <c r="C39" s="79">
        <v>500</v>
      </c>
      <c r="D39" s="79">
        <v>53</v>
      </c>
      <c r="E39" s="79">
        <v>553</v>
      </c>
      <c r="F39" s="79">
        <v>1461893</v>
      </c>
      <c r="G39" s="79">
        <v>666233</v>
      </c>
      <c r="H39" s="79">
        <v>795660</v>
      </c>
      <c r="I39" s="79">
        <v>47720</v>
      </c>
      <c r="J39" s="92"/>
      <c r="K39" s="79">
        <v>2061</v>
      </c>
      <c r="L39" s="79">
        <v>0</v>
      </c>
      <c r="M39" s="79">
        <v>26</v>
      </c>
      <c r="N39" s="79">
        <v>63</v>
      </c>
      <c r="O39" s="79">
        <v>45399</v>
      </c>
      <c r="P39" s="79">
        <v>171</v>
      </c>
      <c r="Q39" s="79">
        <v>45570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69">
        <v>298</v>
      </c>
      <c r="D40" s="69">
        <v>51</v>
      </c>
      <c r="E40" s="69">
        <v>349</v>
      </c>
      <c r="F40" s="69">
        <v>901102</v>
      </c>
      <c r="G40" s="69">
        <v>388225</v>
      </c>
      <c r="H40" s="69">
        <v>512877</v>
      </c>
      <c r="I40" s="69">
        <v>30759</v>
      </c>
      <c r="J40" s="92"/>
      <c r="K40" s="69">
        <v>1199</v>
      </c>
      <c r="L40" s="69">
        <v>0</v>
      </c>
      <c r="M40" s="69">
        <v>0</v>
      </c>
      <c r="N40" s="69">
        <v>0</v>
      </c>
      <c r="O40" s="69">
        <v>28612</v>
      </c>
      <c r="P40" s="69">
        <v>948</v>
      </c>
      <c r="Q40" s="69">
        <v>29560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69">
        <v>349</v>
      </c>
      <c r="D41" s="69">
        <v>39</v>
      </c>
      <c r="E41" s="69">
        <v>388</v>
      </c>
      <c r="F41" s="69">
        <v>1141538</v>
      </c>
      <c r="G41" s="69">
        <v>455811</v>
      </c>
      <c r="H41" s="69">
        <v>685727</v>
      </c>
      <c r="I41" s="69">
        <v>41129</v>
      </c>
      <c r="J41" s="92"/>
      <c r="K41" s="69">
        <v>1366</v>
      </c>
      <c r="L41" s="69">
        <v>0</v>
      </c>
      <c r="M41" s="69">
        <v>3</v>
      </c>
      <c r="N41" s="69">
        <v>0</v>
      </c>
      <c r="O41" s="69">
        <v>39651</v>
      </c>
      <c r="P41" s="69">
        <v>109</v>
      </c>
      <c r="Q41" s="69">
        <v>39760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69">
        <v>409</v>
      </c>
      <c r="D42" s="69">
        <v>27</v>
      </c>
      <c r="E42" s="69">
        <v>436</v>
      </c>
      <c r="F42" s="69">
        <v>1390601</v>
      </c>
      <c r="G42" s="69">
        <v>434173</v>
      </c>
      <c r="H42" s="69">
        <v>956428</v>
      </c>
      <c r="I42" s="69">
        <v>57369</v>
      </c>
      <c r="J42" s="92"/>
      <c r="K42" s="69">
        <v>1452</v>
      </c>
      <c r="L42" s="69">
        <v>0</v>
      </c>
      <c r="M42" s="69">
        <v>4</v>
      </c>
      <c r="N42" s="69">
        <v>0</v>
      </c>
      <c r="O42" s="69">
        <v>55815</v>
      </c>
      <c r="P42" s="69">
        <v>98</v>
      </c>
      <c r="Q42" s="69">
        <v>55913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69">
        <v>246</v>
      </c>
      <c r="D43" s="69">
        <v>63</v>
      </c>
      <c r="E43" s="69">
        <v>309</v>
      </c>
      <c r="F43" s="69">
        <v>866629</v>
      </c>
      <c r="G43" s="69">
        <v>377225</v>
      </c>
      <c r="H43" s="69">
        <v>489404</v>
      </c>
      <c r="I43" s="69">
        <v>29353</v>
      </c>
      <c r="J43" s="92"/>
      <c r="K43" s="69">
        <v>1076</v>
      </c>
      <c r="L43" s="69">
        <v>1</v>
      </c>
      <c r="M43" s="69">
        <v>0</v>
      </c>
      <c r="N43" s="69">
        <v>0</v>
      </c>
      <c r="O43" s="69">
        <v>27672</v>
      </c>
      <c r="P43" s="69">
        <v>604</v>
      </c>
      <c r="Q43" s="69">
        <v>28276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69">
        <v>276</v>
      </c>
      <c r="D44" s="69">
        <v>24</v>
      </c>
      <c r="E44" s="69">
        <v>300</v>
      </c>
      <c r="F44" s="69">
        <v>1827550</v>
      </c>
      <c r="G44" s="69">
        <v>351388</v>
      </c>
      <c r="H44" s="69">
        <v>1476162</v>
      </c>
      <c r="I44" s="69">
        <v>88558</v>
      </c>
      <c r="J44" s="92"/>
      <c r="K44" s="69">
        <v>1878</v>
      </c>
      <c r="L44" s="69">
        <v>58</v>
      </c>
      <c r="M44" s="69">
        <v>11</v>
      </c>
      <c r="N44" s="69">
        <v>0</v>
      </c>
      <c r="O44" s="69">
        <v>86371</v>
      </c>
      <c r="P44" s="69">
        <v>240</v>
      </c>
      <c r="Q44" s="69">
        <v>86611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69">
        <v>656</v>
      </c>
      <c r="D45" s="69">
        <v>42</v>
      </c>
      <c r="E45" s="69">
        <v>698</v>
      </c>
      <c r="F45" s="69">
        <v>2421329</v>
      </c>
      <c r="G45" s="69">
        <v>729320</v>
      </c>
      <c r="H45" s="69">
        <v>1692009</v>
      </c>
      <c r="I45" s="69">
        <v>101492</v>
      </c>
      <c r="J45" s="92"/>
      <c r="K45" s="69">
        <v>3338</v>
      </c>
      <c r="L45" s="69">
        <v>64</v>
      </c>
      <c r="M45" s="69">
        <v>21</v>
      </c>
      <c r="N45" s="69">
        <v>0</v>
      </c>
      <c r="O45" s="69">
        <v>97981</v>
      </c>
      <c r="P45" s="69">
        <v>88</v>
      </c>
      <c r="Q45" s="69">
        <v>98069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69">
        <v>174</v>
      </c>
      <c r="D46" s="69">
        <v>21</v>
      </c>
      <c r="E46" s="69">
        <v>195</v>
      </c>
      <c r="F46" s="69">
        <v>569098</v>
      </c>
      <c r="G46" s="69">
        <v>242896</v>
      </c>
      <c r="H46" s="69">
        <v>326202</v>
      </c>
      <c r="I46" s="69">
        <v>19565</v>
      </c>
      <c r="J46" s="92"/>
      <c r="K46" s="69">
        <v>610</v>
      </c>
      <c r="L46" s="69">
        <v>0</v>
      </c>
      <c r="M46" s="69">
        <v>0</v>
      </c>
      <c r="N46" s="69">
        <v>0</v>
      </c>
      <c r="O46" s="69">
        <v>18887</v>
      </c>
      <c r="P46" s="69">
        <v>68</v>
      </c>
      <c r="Q46" s="69">
        <v>18955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69">
        <v>347</v>
      </c>
      <c r="D47" s="69">
        <v>59</v>
      </c>
      <c r="E47" s="69">
        <v>406</v>
      </c>
      <c r="F47" s="69">
        <v>1165032</v>
      </c>
      <c r="G47" s="69">
        <v>508844</v>
      </c>
      <c r="H47" s="69">
        <v>656188</v>
      </c>
      <c r="I47" s="69">
        <v>39355</v>
      </c>
      <c r="J47" s="92"/>
      <c r="K47" s="69">
        <v>1501</v>
      </c>
      <c r="L47" s="69">
        <v>39</v>
      </c>
      <c r="M47" s="69">
        <v>0</v>
      </c>
      <c r="N47" s="69">
        <v>0</v>
      </c>
      <c r="O47" s="69">
        <v>36742</v>
      </c>
      <c r="P47" s="69">
        <v>1073</v>
      </c>
      <c r="Q47" s="69">
        <v>37815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69">
        <v>138</v>
      </c>
      <c r="D48" s="69">
        <v>17</v>
      </c>
      <c r="E48" s="69">
        <v>155</v>
      </c>
      <c r="F48" s="69">
        <v>447949</v>
      </c>
      <c r="G48" s="69">
        <v>183509</v>
      </c>
      <c r="H48" s="69">
        <v>264440</v>
      </c>
      <c r="I48" s="69">
        <v>15863</v>
      </c>
      <c r="J48" s="92"/>
      <c r="K48" s="69">
        <v>519</v>
      </c>
      <c r="L48" s="69">
        <v>0</v>
      </c>
      <c r="M48" s="69">
        <v>0</v>
      </c>
      <c r="N48" s="69">
        <v>0</v>
      </c>
      <c r="O48" s="69">
        <v>15207</v>
      </c>
      <c r="P48" s="69">
        <v>137</v>
      </c>
      <c r="Q48" s="69">
        <v>15344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69">
        <v>500</v>
      </c>
      <c r="D49" s="69">
        <v>44</v>
      </c>
      <c r="E49" s="69">
        <v>544</v>
      </c>
      <c r="F49" s="69">
        <v>1586056</v>
      </c>
      <c r="G49" s="69">
        <v>626847</v>
      </c>
      <c r="H49" s="69">
        <v>959209</v>
      </c>
      <c r="I49" s="69">
        <v>57530</v>
      </c>
      <c r="J49" s="92"/>
      <c r="K49" s="69">
        <v>2089</v>
      </c>
      <c r="L49" s="69">
        <v>41</v>
      </c>
      <c r="M49" s="69">
        <v>9</v>
      </c>
      <c r="N49" s="69">
        <v>0</v>
      </c>
      <c r="O49" s="69">
        <v>55273</v>
      </c>
      <c r="P49" s="69">
        <v>118</v>
      </c>
      <c r="Q49" s="69">
        <v>55391</v>
      </c>
      <c r="R49" s="48" t="s">
        <v>42</v>
      </c>
    </row>
    <row r="50" spans="1:18" s="46" customFormat="1" ht="21.75" customHeight="1">
      <c r="A50" s="73">
        <v>44</v>
      </c>
      <c r="B50" s="74" t="s">
        <v>43</v>
      </c>
      <c r="C50" s="76">
        <v>263</v>
      </c>
      <c r="D50" s="76">
        <v>18</v>
      </c>
      <c r="E50" s="76">
        <v>281</v>
      </c>
      <c r="F50" s="76">
        <v>818494</v>
      </c>
      <c r="G50" s="76">
        <v>310069</v>
      </c>
      <c r="H50" s="76">
        <v>508425</v>
      </c>
      <c r="I50" s="76">
        <v>30496</v>
      </c>
      <c r="J50" s="92"/>
      <c r="K50" s="76">
        <v>1289</v>
      </c>
      <c r="L50" s="76">
        <v>1</v>
      </c>
      <c r="M50" s="76">
        <v>0</v>
      </c>
      <c r="N50" s="76">
        <v>0</v>
      </c>
      <c r="O50" s="76">
        <v>29164</v>
      </c>
      <c r="P50" s="76">
        <v>42</v>
      </c>
      <c r="Q50" s="76">
        <v>29206</v>
      </c>
      <c r="R50" s="74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4156</v>
      </c>
      <c r="D51" s="96">
        <f aca="true" t="shared" si="2" ref="D51:I51">SUM(D39:D50)</f>
        <v>458</v>
      </c>
      <c r="E51" s="96">
        <f t="shared" si="2"/>
        <v>4614</v>
      </c>
      <c r="F51" s="96">
        <f t="shared" si="2"/>
        <v>14597271</v>
      </c>
      <c r="G51" s="96">
        <f t="shared" si="2"/>
        <v>5274540</v>
      </c>
      <c r="H51" s="96">
        <f t="shared" si="2"/>
        <v>9322731</v>
      </c>
      <c r="I51" s="96">
        <f t="shared" si="2"/>
        <v>559189</v>
      </c>
      <c r="J51" s="93"/>
      <c r="K51" s="96">
        <f>SUM(K39:K50)</f>
        <v>18378</v>
      </c>
      <c r="L51" s="96">
        <f aca="true" t="shared" si="3" ref="L51:Q51">SUM(L39:L50)</f>
        <v>204</v>
      </c>
      <c r="M51" s="96">
        <f t="shared" si="3"/>
        <v>74</v>
      </c>
      <c r="N51" s="96">
        <f t="shared" si="3"/>
        <v>63</v>
      </c>
      <c r="O51" s="96">
        <f t="shared" si="3"/>
        <v>536774</v>
      </c>
      <c r="P51" s="96">
        <f t="shared" si="3"/>
        <v>3696</v>
      </c>
      <c r="Q51" s="96">
        <f t="shared" si="3"/>
        <v>540470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41084</v>
      </c>
      <c r="D52" s="98">
        <f aca="true" t="shared" si="4" ref="D52:I52">D38+D51</f>
        <v>4050</v>
      </c>
      <c r="E52" s="98">
        <f t="shared" si="4"/>
        <v>45134</v>
      </c>
      <c r="F52" s="98">
        <f t="shared" si="4"/>
        <v>149482350</v>
      </c>
      <c r="G52" s="98">
        <f t="shared" si="4"/>
        <v>51353853</v>
      </c>
      <c r="H52" s="98">
        <f t="shared" si="4"/>
        <v>98128497</v>
      </c>
      <c r="I52" s="98">
        <f t="shared" si="4"/>
        <v>5885947</v>
      </c>
      <c r="J52" s="93"/>
      <c r="K52" s="98">
        <f>K38+K51</f>
        <v>180648</v>
      </c>
      <c r="L52" s="98">
        <f aca="true" t="shared" si="5" ref="L52:Q52">L38+L51</f>
        <v>3321</v>
      </c>
      <c r="M52" s="98">
        <f t="shared" si="5"/>
        <v>1098</v>
      </c>
      <c r="N52" s="98">
        <f t="shared" si="5"/>
        <v>599</v>
      </c>
      <c r="O52" s="98">
        <f t="shared" si="5"/>
        <v>5656760</v>
      </c>
      <c r="P52" s="98">
        <f t="shared" si="5"/>
        <v>43110</v>
      </c>
      <c r="Q52" s="98">
        <f t="shared" si="5"/>
        <v>5699870</v>
      </c>
      <c r="R52" s="99" t="s">
        <v>86</v>
      </c>
    </row>
  </sheetData>
  <sheetProtection/>
  <mergeCells count="13">
    <mergeCell ref="N4:N5"/>
    <mergeCell ref="M4:M5"/>
    <mergeCell ref="R4:R5"/>
    <mergeCell ref="A4:A5"/>
    <mergeCell ref="O4:Q4"/>
    <mergeCell ref="B4:B5"/>
    <mergeCell ref="C4:E4"/>
    <mergeCell ref="F4:F5"/>
    <mergeCell ref="G4:G5"/>
    <mergeCell ref="H4:H5"/>
    <mergeCell ref="I4:I5"/>
    <mergeCell ref="K4:K5"/>
    <mergeCell ref="L4:L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6"/>
      <c r="B1" s="14"/>
      <c r="C1" s="15"/>
      <c r="D1" s="12"/>
      <c r="E1" s="15"/>
      <c r="F1" s="12"/>
      <c r="G1" s="12"/>
      <c r="H1" s="12"/>
      <c r="I1" s="15"/>
      <c r="K1" s="12"/>
      <c r="L1" s="15"/>
      <c r="M1" s="12"/>
      <c r="N1" s="12"/>
      <c r="O1" s="12"/>
      <c r="P1" s="12"/>
      <c r="Q1" s="12"/>
      <c r="R1" s="14"/>
    </row>
    <row r="2" spans="1:18" ht="4.5" customHeight="1">
      <c r="A2" s="14"/>
      <c r="B2" s="14"/>
      <c r="C2" s="15"/>
      <c r="D2" s="12"/>
      <c r="E2" s="15"/>
      <c r="F2" s="12"/>
      <c r="G2" s="12"/>
      <c r="H2" s="12"/>
      <c r="I2" s="15"/>
      <c r="K2" s="12"/>
      <c r="L2" s="15"/>
      <c r="M2" s="12"/>
      <c r="N2" s="12"/>
      <c r="O2" s="12"/>
      <c r="P2" s="12"/>
      <c r="Q2" s="12"/>
      <c r="R2" s="14"/>
    </row>
    <row r="3" spans="1:18" ht="23.25" customHeight="1">
      <c r="A3" s="14"/>
      <c r="B3" s="180" t="s">
        <v>8</v>
      </c>
      <c r="C3" s="164"/>
      <c r="D3" s="12"/>
      <c r="E3" s="12"/>
      <c r="F3" s="12"/>
      <c r="G3" s="12"/>
      <c r="H3" s="12"/>
      <c r="I3" s="12"/>
      <c r="J3" s="90"/>
      <c r="K3" s="12"/>
      <c r="L3" s="12"/>
      <c r="M3" s="12"/>
      <c r="N3" s="12"/>
      <c r="O3" s="12"/>
      <c r="P3" s="12"/>
      <c r="Q3" s="13" t="s">
        <v>4</v>
      </c>
      <c r="R3" s="16"/>
    </row>
    <row r="4" spans="1:18" s="46" customFormat="1" ht="22.5" customHeight="1">
      <c r="A4" s="175" t="s">
        <v>74</v>
      </c>
      <c r="B4" s="178" t="s">
        <v>75</v>
      </c>
      <c r="C4" s="177" t="s">
        <v>76</v>
      </c>
      <c r="D4" s="177"/>
      <c r="E4" s="177"/>
      <c r="F4" s="177" t="s">
        <v>45</v>
      </c>
      <c r="G4" s="177" t="s">
        <v>11</v>
      </c>
      <c r="H4" s="177" t="s">
        <v>77</v>
      </c>
      <c r="I4" s="177" t="s">
        <v>78</v>
      </c>
      <c r="J4" s="91"/>
      <c r="K4" s="169" t="s">
        <v>12</v>
      </c>
      <c r="L4" s="169" t="s">
        <v>79</v>
      </c>
      <c r="M4" s="172" t="s">
        <v>63</v>
      </c>
      <c r="N4" s="173" t="s">
        <v>64</v>
      </c>
      <c r="O4" s="177" t="s">
        <v>80</v>
      </c>
      <c r="P4" s="177"/>
      <c r="Q4" s="177"/>
      <c r="R4" s="165" t="s">
        <v>97</v>
      </c>
    </row>
    <row r="5" spans="1:18" s="46" customFormat="1" ht="22.5" customHeight="1">
      <c r="A5" s="176"/>
      <c r="B5" s="179"/>
      <c r="C5" s="54" t="s">
        <v>81</v>
      </c>
      <c r="D5" s="54" t="s">
        <v>82</v>
      </c>
      <c r="E5" s="54" t="s">
        <v>83</v>
      </c>
      <c r="F5" s="177"/>
      <c r="G5" s="177"/>
      <c r="H5" s="177"/>
      <c r="I5" s="177"/>
      <c r="J5" s="91"/>
      <c r="K5" s="169"/>
      <c r="L5" s="169"/>
      <c r="M5" s="172"/>
      <c r="N5" s="174"/>
      <c r="O5" s="54" t="s">
        <v>81</v>
      </c>
      <c r="P5" s="54" t="s">
        <v>82</v>
      </c>
      <c r="Q5" s="54" t="s">
        <v>83</v>
      </c>
      <c r="R5" s="166"/>
    </row>
    <row r="6" spans="1:18" s="46" customFormat="1" ht="21.75" customHeight="1">
      <c r="A6" s="56">
        <v>1</v>
      </c>
      <c r="B6" s="44" t="s">
        <v>18</v>
      </c>
      <c r="C6" s="141">
        <v>141</v>
      </c>
      <c r="D6" s="141">
        <v>32</v>
      </c>
      <c r="E6" s="141">
        <v>173</v>
      </c>
      <c r="F6" s="141">
        <v>436605</v>
      </c>
      <c r="G6" s="141">
        <v>210418</v>
      </c>
      <c r="H6" s="141">
        <v>226187</v>
      </c>
      <c r="I6" s="141">
        <v>13564</v>
      </c>
      <c r="J6" s="92"/>
      <c r="K6" s="141">
        <v>628</v>
      </c>
      <c r="L6" s="141">
        <v>2</v>
      </c>
      <c r="M6" s="141">
        <v>0</v>
      </c>
      <c r="N6" s="141">
        <v>0</v>
      </c>
      <c r="O6" s="141">
        <v>12792</v>
      </c>
      <c r="P6" s="141">
        <v>142</v>
      </c>
      <c r="Q6" s="141">
        <v>12934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142">
        <v>18</v>
      </c>
      <c r="D7" s="142">
        <v>5</v>
      </c>
      <c r="E7" s="142">
        <v>23</v>
      </c>
      <c r="F7" s="142">
        <v>36887</v>
      </c>
      <c r="G7" s="142">
        <v>18428</v>
      </c>
      <c r="H7" s="142">
        <v>18459</v>
      </c>
      <c r="I7" s="142">
        <v>1107</v>
      </c>
      <c r="J7" s="92"/>
      <c r="K7" s="142">
        <v>54</v>
      </c>
      <c r="L7" s="142">
        <v>0</v>
      </c>
      <c r="M7" s="142">
        <v>0</v>
      </c>
      <c r="N7" s="142">
        <v>0</v>
      </c>
      <c r="O7" s="142">
        <v>1050</v>
      </c>
      <c r="P7" s="142">
        <v>3</v>
      </c>
      <c r="Q7" s="142">
        <v>1053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142">
        <v>297</v>
      </c>
      <c r="D8" s="142">
        <v>28</v>
      </c>
      <c r="E8" s="142">
        <v>325</v>
      </c>
      <c r="F8" s="142">
        <v>1496368</v>
      </c>
      <c r="G8" s="142">
        <v>483542</v>
      </c>
      <c r="H8" s="142">
        <v>1012826</v>
      </c>
      <c r="I8" s="142">
        <v>60756</v>
      </c>
      <c r="J8" s="92"/>
      <c r="K8" s="142">
        <v>1000</v>
      </c>
      <c r="L8" s="142">
        <v>0</v>
      </c>
      <c r="M8" s="142">
        <v>39</v>
      </c>
      <c r="N8" s="142">
        <v>0</v>
      </c>
      <c r="O8" s="142">
        <v>59526</v>
      </c>
      <c r="P8" s="142">
        <v>191</v>
      </c>
      <c r="Q8" s="142">
        <v>59717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142">
        <v>355</v>
      </c>
      <c r="D9" s="142">
        <v>27</v>
      </c>
      <c r="E9" s="142">
        <v>382</v>
      </c>
      <c r="F9" s="142">
        <v>1452951</v>
      </c>
      <c r="G9" s="142">
        <v>532563</v>
      </c>
      <c r="H9" s="142">
        <v>920388</v>
      </c>
      <c r="I9" s="142">
        <v>55209</v>
      </c>
      <c r="J9" s="92"/>
      <c r="K9" s="142">
        <v>1326</v>
      </c>
      <c r="L9" s="142">
        <v>24</v>
      </c>
      <c r="M9" s="142">
        <v>16</v>
      </c>
      <c r="N9" s="142">
        <v>0</v>
      </c>
      <c r="O9" s="142">
        <v>53742</v>
      </c>
      <c r="P9" s="142">
        <v>101</v>
      </c>
      <c r="Q9" s="142">
        <v>53843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142">
        <v>194</v>
      </c>
      <c r="D10" s="142">
        <v>39</v>
      </c>
      <c r="E10" s="142">
        <v>233</v>
      </c>
      <c r="F10" s="142">
        <v>582753</v>
      </c>
      <c r="G10" s="142">
        <v>295865</v>
      </c>
      <c r="H10" s="142">
        <v>286888</v>
      </c>
      <c r="I10" s="142">
        <v>17205</v>
      </c>
      <c r="J10" s="92"/>
      <c r="K10" s="142">
        <v>978</v>
      </c>
      <c r="L10" s="142">
        <v>3</v>
      </c>
      <c r="M10" s="142">
        <v>2</v>
      </c>
      <c r="N10" s="142">
        <v>0</v>
      </c>
      <c r="O10" s="142">
        <v>16075</v>
      </c>
      <c r="P10" s="142">
        <v>147</v>
      </c>
      <c r="Q10" s="142">
        <v>16222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142">
        <v>210</v>
      </c>
      <c r="D11" s="142">
        <v>28</v>
      </c>
      <c r="E11" s="142">
        <v>238</v>
      </c>
      <c r="F11" s="142">
        <v>996101</v>
      </c>
      <c r="G11" s="142">
        <v>385108</v>
      </c>
      <c r="H11" s="142">
        <v>610993</v>
      </c>
      <c r="I11" s="142">
        <v>36650</v>
      </c>
      <c r="J11" s="92"/>
      <c r="K11" s="142">
        <v>787</v>
      </c>
      <c r="L11" s="142">
        <v>0</v>
      </c>
      <c r="M11" s="142">
        <v>0</v>
      </c>
      <c r="N11" s="142">
        <v>0</v>
      </c>
      <c r="O11" s="142">
        <v>35775</v>
      </c>
      <c r="P11" s="142">
        <v>88</v>
      </c>
      <c r="Q11" s="142">
        <v>35863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142">
        <v>78</v>
      </c>
      <c r="D12" s="142">
        <v>14</v>
      </c>
      <c r="E12" s="142">
        <v>92</v>
      </c>
      <c r="F12" s="142">
        <v>256760</v>
      </c>
      <c r="G12" s="142">
        <v>105768</v>
      </c>
      <c r="H12" s="142">
        <v>150992</v>
      </c>
      <c r="I12" s="142">
        <v>9055</v>
      </c>
      <c r="J12" s="92"/>
      <c r="K12" s="142">
        <v>268</v>
      </c>
      <c r="L12" s="142">
        <v>0</v>
      </c>
      <c r="M12" s="142">
        <v>0</v>
      </c>
      <c r="N12" s="142">
        <v>0</v>
      </c>
      <c r="O12" s="142">
        <v>8749</v>
      </c>
      <c r="P12" s="142">
        <v>38</v>
      </c>
      <c r="Q12" s="142">
        <v>8787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142">
        <v>194</v>
      </c>
      <c r="D13" s="142">
        <v>33</v>
      </c>
      <c r="E13" s="142">
        <v>227</v>
      </c>
      <c r="F13" s="142">
        <v>736370</v>
      </c>
      <c r="G13" s="142">
        <v>285201</v>
      </c>
      <c r="H13" s="142">
        <v>451169</v>
      </c>
      <c r="I13" s="142">
        <v>27063</v>
      </c>
      <c r="J13" s="92"/>
      <c r="K13" s="142">
        <v>713</v>
      </c>
      <c r="L13" s="142">
        <v>0</v>
      </c>
      <c r="M13" s="142">
        <v>0</v>
      </c>
      <c r="N13" s="142">
        <v>0</v>
      </c>
      <c r="O13" s="142">
        <v>26023</v>
      </c>
      <c r="P13" s="142">
        <v>327</v>
      </c>
      <c r="Q13" s="142">
        <v>26350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43">
        <v>162</v>
      </c>
      <c r="D14" s="143">
        <v>16</v>
      </c>
      <c r="E14" s="143">
        <v>178</v>
      </c>
      <c r="F14" s="143">
        <v>723828</v>
      </c>
      <c r="G14" s="143">
        <v>254742</v>
      </c>
      <c r="H14" s="143">
        <v>469086</v>
      </c>
      <c r="I14" s="143">
        <v>28139</v>
      </c>
      <c r="J14" s="92"/>
      <c r="K14" s="143">
        <v>538</v>
      </c>
      <c r="L14" s="143">
        <v>3</v>
      </c>
      <c r="M14" s="143">
        <v>25</v>
      </c>
      <c r="N14" s="143">
        <v>0</v>
      </c>
      <c r="O14" s="143">
        <v>27500</v>
      </c>
      <c r="P14" s="143">
        <v>73</v>
      </c>
      <c r="Q14" s="143">
        <v>27573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43">
        <v>61</v>
      </c>
      <c r="D15" s="143">
        <v>10</v>
      </c>
      <c r="E15" s="143">
        <v>71</v>
      </c>
      <c r="F15" s="143">
        <v>183916</v>
      </c>
      <c r="G15" s="143">
        <v>90746</v>
      </c>
      <c r="H15" s="143">
        <v>93170</v>
      </c>
      <c r="I15" s="143">
        <v>5587</v>
      </c>
      <c r="J15" s="92"/>
      <c r="K15" s="143">
        <v>247</v>
      </c>
      <c r="L15" s="143">
        <v>0</v>
      </c>
      <c r="M15" s="143">
        <v>0</v>
      </c>
      <c r="N15" s="143">
        <v>0</v>
      </c>
      <c r="O15" s="143">
        <v>5312</v>
      </c>
      <c r="P15" s="143">
        <v>28</v>
      </c>
      <c r="Q15" s="143">
        <v>5340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43">
        <v>11</v>
      </c>
      <c r="D16" s="143">
        <v>2</v>
      </c>
      <c r="E16" s="143">
        <v>13</v>
      </c>
      <c r="F16" s="143">
        <v>40921</v>
      </c>
      <c r="G16" s="143">
        <v>14526</v>
      </c>
      <c r="H16" s="143">
        <v>26395</v>
      </c>
      <c r="I16" s="143">
        <v>1586</v>
      </c>
      <c r="J16" s="92"/>
      <c r="K16" s="143">
        <v>41</v>
      </c>
      <c r="L16" s="143">
        <v>0</v>
      </c>
      <c r="M16" s="143">
        <v>0</v>
      </c>
      <c r="N16" s="143">
        <v>0</v>
      </c>
      <c r="O16" s="143">
        <v>1541</v>
      </c>
      <c r="P16" s="143">
        <v>4</v>
      </c>
      <c r="Q16" s="143">
        <v>1545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142">
        <v>17</v>
      </c>
      <c r="D17" s="142">
        <v>1</v>
      </c>
      <c r="E17" s="142">
        <v>18</v>
      </c>
      <c r="F17" s="142">
        <v>53728</v>
      </c>
      <c r="G17" s="142">
        <v>21002</v>
      </c>
      <c r="H17" s="142">
        <v>32726</v>
      </c>
      <c r="I17" s="142">
        <v>1964</v>
      </c>
      <c r="J17" s="92"/>
      <c r="K17" s="142">
        <v>121</v>
      </c>
      <c r="L17" s="142">
        <v>0</v>
      </c>
      <c r="M17" s="142">
        <v>0</v>
      </c>
      <c r="N17" s="142">
        <v>0</v>
      </c>
      <c r="O17" s="142">
        <v>1842</v>
      </c>
      <c r="P17" s="142">
        <v>1</v>
      </c>
      <c r="Q17" s="142">
        <v>1843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142">
        <v>84</v>
      </c>
      <c r="D18" s="142">
        <v>14</v>
      </c>
      <c r="E18" s="142">
        <v>98</v>
      </c>
      <c r="F18" s="142">
        <v>238159</v>
      </c>
      <c r="G18" s="142">
        <v>129387</v>
      </c>
      <c r="H18" s="142">
        <v>108772</v>
      </c>
      <c r="I18" s="142">
        <v>6523</v>
      </c>
      <c r="J18" s="92"/>
      <c r="K18" s="142">
        <v>389</v>
      </c>
      <c r="L18" s="142">
        <v>0</v>
      </c>
      <c r="M18" s="142">
        <v>0</v>
      </c>
      <c r="N18" s="142">
        <v>0</v>
      </c>
      <c r="O18" s="142">
        <v>6093</v>
      </c>
      <c r="P18" s="142">
        <v>41</v>
      </c>
      <c r="Q18" s="142">
        <v>6134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142">
        <v>45</v>
      </c>
      <c r="D19" s="142">
        <v>6</v>
      </c>
      <c r="E19" s="142">
        <v>51</v>
      </c>
      <c r="F19" s="142">
        <v>135449</v>
      </c>
      <c r="G19" s="142">
        <v>62603</v>
      </c>
      <c r="H19" s="142">
        <v>72846</v>
      </c>
      <c r="I19" s="142">
        <v>4370</v>
      </c>
      <c r="J19" s="92"/>
      <c r="K19" s="142">
        <v>200</v>
      </c>
      <c r="L19" s="142">
        <v>0</v>
      </c>
      <c r="M19" s="142">
        <v>0</v>
      </c>
      <c r="N19" s="142">
        <v>0</v>
      </c>
      <c r="O19" s="142">
        <v>4147</v>
      </c>
      <c r="P19" s="142">
        <v>23</v>
      </c>
      <c r="Q19" s="142">
        <v>4170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142">
        <v>51</v>
      </c>
      <c r="D20" s="142">
        <v>6</v>
      </c>
      <c r="E20" s="142">
        <v>57</v>
      </c>
      <c r="F20" s="142">
        <v>120619</v>
      </c>
      <c r="G20" s="142">
        <v>60233</v>
      </c>
      <c r="H20" s="142">
        <v>60386</v>
      </c>
      <c r="I20" s="142">
        <v>3621</v>
      </c>
      <c r="J20" s="92"/>
      <c r="K20" s="142">
        <v>210</v>
      </c>
      <c r="L20" s="142">
        <v>4</v>
      </c>
      <c r="M20" s="142">
        <v>0</v>
      </c>
      <c r="N20" s="142">
        <v>0</v>
      </c>
      <c r="O20" s="142">
        <v>3367</v>
      </c>
      <c r="P20" s="142">
        <v>40</v>
      </c>
      <c r="Q20" s="142">
        <v>3407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142">
        <v>194</v>
      </c>
      <c r="D21" s="142">
        <v>34</v>
      </c>
      <c r="E21" s="142">
        <v>228</v>
      </c>
      <c r="F21" s="142">
        <v>658101</v>
      </c>
      <c r="G21" s="142">
        <v>285566</v>
      </c>
      <c r="H21" s="142">
        <v>372535</v>
      </c>
      <c r="I21" s="142">
        <v>22345</v>
      </c>
      <c r="J21" s="92"/>
      <c r="K21" s="142">
        <v>815</v>
      </c>
      <c r="L21" s="142">
        <v>6</v>
      </c>
      <c r="M21" s="142">
        <v>0</v>
      </c>
      <c r="N21" s="142">
        <v>0</v>
      </c>
      <c r="O21" s="142">
        <v>21300</v>
      </c>
      <c r="P21" s="142">
        <v>120</v>
      </c>
      <c r="Q21" s="142">
        <v>21420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142">
        <v>39</v>
      </c>
      <c r="D22" s="142">
        <v>5</v>
      </c>
      <c r="E22" s="142">
        <v>44</v>
      </c>
      <c r="F22" s="142">
        <v>91292</v>
      </c>
      <c r="G22" s="142">
        <v>48951</v>
      </c>
      <c r="H22" s="142">
        <v>42341</v>
      </c>
      <c r="I22" s="142">
        <v>2540</v>
      </c>
      <c r="J22" s="92"/>
      <c r="K22" s="142">
        <v>138</v>
      </c>
      <c r="L22" s="142">
        <v>0</v>
      </c>
      <c r="M22" s="142">
        <v>0</v>
      </c>
      <c r="N22" s="142">
        <v>0</v>
      </c>
      <c r="O22" s="142">
        <v>2389</v>
      </c>
      <c r="P22" s="142">
        <v>13</v>
      </c>
      <c r="Q22" s="142">
        <v>2402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142">
        <v>78</v>
      </c>
      <c r="D23" s="142">
        <v>10</v>
      </c>
      <c r="E23" s="142">
        <v>88</v>
      </c>
      <c r="F23" s="142">
        <v>316876</v>
      </c>
      <c r="G23" s="142">
        <v>133399</v>
      </c>
      <c r="H23" s="142">
        <v>183477</v>
      </c>
      <c r="I23" s="142">
        <v>11008</v>
      </c>
      <c r="J23" s="92"/>
      <c r="K23" s="142">
        <v>390</v>
      </c>
      <c r="L23" s="142">
        <v>0</v>
      </c>
      <c r="M23" s="142">
        <v>0</v>
      </c>
      <c r="N23" s="142">
        <v>0</v>
      </c>
      <c r="O23" s="142">
        <v>10566</v>
      </c>
      <c r="P23" s="142">
        <v>52</v>
      </c>
      <c r="Q23" s="142">
        <v>10618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142">
        <v>27</v>
      </c>
      <c r="D24" s="142">
        <v>7</v>
      </c>
      <c r="E24" s="142">
        <v>34</v>
      </c>
      <c r="F24" s="142">
        <v>86925</v>
      </c>
      <c r="G24" s="142">
        <v>43607</v>
      </c>
      <c r="H24" s="142">
        <v>43318</v>
      </c>
      <c r="I24" s="142">
        <v>2597</v>
      </c>
      <c r="J24" s="92"/>
      <c r="K24" s="142">
        <v>115</v>
      </c>
      <c r="L24" s="142">
        <v>0</v>
      </c>
      <c r="M24" s="142">
        <v>0</v>
      </c>
      <c r="N24" s="142">
        <v>0</v>
      </c>
      <c r="O24" s="142">
        <v>2353</v>
      </c>
      <c r="P24" s="142">
        <v>129</v>
      </c>
      <c r="Q24" s="142">
        <v>2482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142">
        <v>27</v>
      </c>
      <c r="D25" s="142">
        <v>3</v>
      </c>
      <c r="E25" s="142">
        <v>30</v>
      </c>
      <c r="F25" s="142">
        <v>106445</v>
      </c>
      <c r="G25" s="142">
        <v>41114</v>
      </c>
      <c r="H25" s="142">
        <v>65331</v>
      </c>
      <c r="I25" s="142">
        <v>3921</v>
      </c>
      <c r="J25" s="92"/>
      <c r="K25" s="142">
        <v>77</v>
      </c>
      <c r="L25" s="142">
        <v>0</v>
      </c>
      <c r="M25" s="142">
        <v>0</v>
      </c>
      <c r="N25" s="142">
        <v>0</v>
      </c>
      <c r="O25" s="142">
        <v>3834</v>
      </c>
      <c r="P25" s="142">
        <v>10</v>
      </c>
      <c r="Q25" s="142">
        <v>3844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142">
        <v>45</v>
      </c>
      <c r="D26" s="142">
        <v>7</v>
      </c>
      <c r="E26" s="142">
        <v>52</v>
      </c>
      <c r="F26" s="142">
        <v>114830</v>
      </c>
      <c r="G26" s="142">
        <v>56656</v>
      </c>
      <c r="H26" s="142">
        <v>58174</v>
      </c>
      <c r="I26" s="142">
        <v>3459</v>
      </c>
      <c r="J26" s="92"/>
      <c r="K26" s="142">
        <v>218</v>
      </c>
      <c r="L26" s="142">
        <v>0</v>
      </c>
      <c r="M26" s="142">
        <v>0</v>
      </c>
      <c r="N26" s="142">
        <v>0</v>
      </c>
      <c r="O26" s="142">
        <v>3223</v>
      </c>
      <c r="P26" s="142">
        <v>18</v>
      </c>
      <c r="Q26" s="142">
        <v>3241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142">
        <v>36</v>
      </c>
      <c r="D27" s="142">
        <v>10</v>
      </c>
      <c r="E27" s="142">
        <v>46</v>
      </c>
      <c r="F27" s="142">
        <v>163938</v>
      </c>
      <c r="G27" s="142">
        <v>63917</v>
      </c>
      <c r="H27" s="142">
        <v>100021</v>
      </c>
      <c r="I27" s="142">
        <v>6001</v>
      </c>
      <c r="J27" s="92"/>
      <c r="K27" s="142">
        <v>198</v>
      </c>
      <c r="L27" s="142">
        <v>0</v>
      </c>
      <c r="M27" s="142">
        <v>0</v>
      </c>
      <c r="N27" s="142">
        <v>0</v>
      </c>
      <c r="O27" s="142">
        <v>5696</v>
      </c>
      <c r="P27" s="142">
        <v>107</v>
      </c>
      <c r="Q27" s="142">
        <v>5803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142">
        <v>629</v>
      </c>
      <c r="D28" s="142">
        <v>84</v>
      </c>
      <c r="E28" s="142">
        <v>713</v>
      </c>
      <c r="F28" s="142">
        <v>2235603</v>
      </c>
      <c r="G28" s="142">
        <v>957773</v>
      </c>
      <c r="H28" s="142">
        <v>1277830</v>
      </c>
      <c r="I28" s="142">
        <v>76685</v>
      </c>
      <c r="J28" s="92"/>
      <c r="K28" s="142">
        <v>2381</v>
      </c>
      <c r="L28" s="142">
        <v>2</v>
      </c>
      <c r="M28" s="142">
        <v>17</v>
      </c>
      <c r="N28" s="142">
        <v>0</v>
      </c>
      <c r="O28" s="142">
        <v>73585</v>
      </c>
      <c r="P28" s="142">
        <v>700</v>
      </c>
      <c r="Q28" s="142">
        <v>74285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142">
        <v>542</v>
      </c>
      <c r="D29" s="142">
        <v>48</v>
      </c>
      <c r="E29" s="142">
        <v>590</v>
      </c>
      <c r="F29" s="142">
        <v>2311223</v>
      </c>
      <c r="G29" s="142">
        <v>836548</v>
      </c>
      <c r="H29" s="142">
        <v>1474675</v>
      </c>
      <c r="I29" s="142">
        <v>88457</v>
      </c>
      <c r="J29" s="92"/>
      <c r="K29" s="142">
        <v>1715</v>
      </c>
      <c r="L29" s="142">
        <v>0</v>
      </c>
      <c r="M29" s="142">
        <v>12</v>
      </c>
      <c r="N29" s="142">
        <v>0</v>
      </c>
      <c r="O29" s="142">
        <v>86563</v>
      </c>
      <c r="P29" s="142">
        <v>167</v>
      </c>
      <c r="Q29" s="142">
        <v>86730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142">
        <v>272</v>
      </c>
      <c r="D30" s="142">
        <v>29</v>
      </c>
      <c r="E30" s="142">
        <v>301</v>
      </c>
      <c r="F30" s="142">
        <v>972018</v>
      </c>
      <c r="G30" s="142">
        <v>430973</v>
      </c>
      <c r="H30" s="142">
        <v>541045</v>
      </c>
      <c r="I30" s="142">
        <v>32452</v>
      </c>
      <c r="J30" s="92"/>
      <c r="K30" s="142">
        <v>1223</v>
      </c>
      <c r="L30" s="142">
        <v>53</v>
      </c>
      <c r="M30" s="142">
        <v>1</v>
      </c>
      <c r="N30" s="142">
        <v>0</v>
      </c>
      <c r="O30" s="142">
        <v>31073</v>
      </c>
      <c r="P30" s="142">
        <v>102</v>
      </c>
      <c r="Q30" s="142">
        <v>31175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142">
        <v>260</v>
      </c>
      <c r="D31" s="142">
        <v>24</v>
      </c>
      <c r="E31" s="142">
        <v>284</v>
      </c>
      <c r="F31" s="142">
        <v>1052250</v>
      </c>
      <c r="G31" s="142">
        <v>407768</v>
      </c>
      <c r="H31" s="142">
        <v>644482</v>
      </c>
      <c r="I31" s="142">
        <v>38675</v>
      </c>
      <c r="J31" s="92"/>
      <c r="K31" s="142">
        <v>991</v>
      </c>
      <c r="L31" s="142">
        <v>3</v>
      </c>
      <c r="M31" s="142">
        <v>0</v>
      </c>
      <c r="N31" s="142">
        <v>0</v>
      </c>
      <c r="O31" s="142">
        <v>37607</v>
      </c>
      <c r="P31" s="142">
        <v>74</v>
      </c>
      <c r="Q31" s="142">
        <v>37681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142">
        <v>167</v>
      </c>
      <c r="D32" s="142">
        <v>30</v>
      </c>
      <c r="E32" s="142">
        <v>197</v>
      </c>
      <c r="F32" s="142">
        <v>645005</v>
      </c>
      <c r="G32" s="142">
        <v>273961</v>
      </c>
      <c r="H32" s="142">
        <v>371044</v>
      </c>
      <c r="I32" s="142">
        <v>22256</v>
      </c>
      <c r="J32" s="92"/>
      <c r="K32" s="142">
        <v>672</v>
      </c>
      <c r="L32" s="142">
        <v>0</v>
      </c>
      <c r="M32" s="142">
        <v>0</v>
      </c>
      <c r="N32" s="142">
        <v>0</v>
      </c>
      <c r="O32" s="142">
        <v>21488</v>
      </c>
      <c r="P32" s="142">
        <v>96</v>
      </c>
      <c r="Q32" s="142">
        <v>21584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142">
        <v>419</v>
      </c>
      <c r="D33" s="142">
        <v>26</v>
      </c>
      <c r="E33" s="142">
        <v>445</v>
      </c>
      <c r="F33" s="142">
        <v>2056525</v>
      </c>
      <c r="G33" s="142">
        <v>662124</v>
      </c>
      <c r="H33" s="142">
        <v>1394401</v>
      </c>
      <c r="I33" s="142">
        <v>83649</v>
      </c>
      <c r="J33" s="92"/>
      <c r="K33" s="142">
        <v>1572</v>
      </c>
      <c r="L33" s="142">
        <v>0</v>
      </c>
      <c r="M33" s="142">
        <v>0</v>
      </c>
      <c r="N33" s="142">
        <v>0</v>
      </c>
      <c r="O33" s="142">
        <v>81985</v>
      </c>
      <c r="P33" s="142">
        <v>92</v>
      </c>
      <c r="Q33" s="142">
        <v>82077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142">
        <v>520</v>
      </c>
      <c r="D34" s="142">
        <v>67</v>
      </c>
      <c r="E34" s="142">
        <v>587</v>
      </c>
      <c r="F34" s="142">
        <v>1993877</v>
      </c>
      <c r="G34" s="142">
        <v>846160</v>
      </c>
      <c r="H34" s="142">
        <v>1147717</v>
      </c>
      <c r="I34" s="142">
        <v>68923</v>
      </c>
      <c r="J34" s="92"/>
      <c r="K34" s="142">
        <v>2127</v>
      </c>
      <c r="L34" s="142">
        <v>0</v>
      </c>
      <c r="M34" s="142">
        <v>0</v>
      </c>
      <c r="N34" s="142">
        <v>0</v>
      </c>
      <c r="O34" s="142">
        <v>66576</v>
      </c>
      <c r="P34" s="142">
        <v>220</v>
      </c>
      <c r="Q34" s="142">
        <v>66796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142">
        <v>973</v>
      </c>
      <c r="D35" s="142">
        <v>86</v>
      </c>
      <c r="E35" s="142">
        <v>1059</v>
      </c>
      <c r="F35" s="142">
        <v>4748687</v>
      </c>
      <c r="G35" s="142">
        <v>1784063</v>
      </c>
      <c r="H35" s="142">
        <v>2964624</v>
      </c>
      <c r="I35" s="142">
        <v>177835</v>
      </c>
      <c r="J35" s="92"/>
      <c r="K35" s="142">
        <v>3697</v>
      </c>
      <c r="L35" s="142">
        <v>9</v>
      </c>
      <c r="M35" s="142">
        <v>3</v>
      </c>
      <c r="N35" s="142">
        <v>0</v>
      </c>
      <c r="O35" s="142">
        <v>173783</v>
      </c>
      <c r="P35" s="142">
        <v>343</v>
      </c>
      <c r="Q35" s="142">
        <v>174126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142">
        <v>95</v>
      </c>
      <c r="D36" s="142">
        <v>18</v>
      </c>
      <c r="E36" s="142">
        <v>113</v>
      </c>
      <c r="F36" s="142">
        <v>296634</v>
      </c>
      <c r="G36" s="142">
        <v>134182</v>
      </c>
      <c r="H36" s="142">
        <v>162452</v>
      </c>
      <c r="I36" s="142">
        <v>9742</v>
      </c>
      <c r="J36" s="92"/>
      <c r="K36" s="142">
        <v>360</v>
      </c>
      <c r="L36" s="142">
        <v>0</v>
      </c>
      <c r="M36" s="142">
        <v>2</v>
      </c>
      <c r="N36" s="142">
        <v>0</v>
      </c>
      <c r="O36" s="142">
        <v>9317</v>
      </c>
      <c r="P36" s="142">
        <v>63</v>
      </c>
      <c r="Q36" s="142">
        <v>9380</v>
      </c>
      <c r="R36" s="48" t="s">
        <v>60</v>
      </c>
    </row>
    <row r="37" spans="1:18" s="46" customFormat="1" ht="21.75" customHeight="1">
      <c r="A37" s="73">
        <v>32</v>
      </c>
      <c r="B37" s="74" t="s">
        <v>61</v>
      </c>
      <c r="C37" s="144">
        <v>296</v>
      </c>
      <c r="D37" s="144">
        <v>43</v>
      </c>
      <c r="E37" s="144">
        <v>339</v>
      </c>
      <c r="F37" s="144">
        <v>1235904</v>
      </c>
      <c r="G37" s="144">
        <v>518467</v>
      </c>
      <c r="H37" s="144">
        <v>717437</v>
      </c>
      <c r="I37" s="144">
        <v>43034</v>
      </c>
      <c r="J37" s="92"/>
      <c r="K37" s="144">
        <v>1245</v>
      </c>
      <c r="L37" s="144">
        <v>0</v>
      </c>
      <c r="M37" s="144">
        <v>12</v>
      </c>
      <c r="N37" s="144">
        <v>2</v>
      </c>
      <c r="O37" s="144">
        <v>41625</v>
      </c>
      <c r="P37" s="144">
        <v>150</v>
      </c>
      <c r="Q37" s="144">
        <v>41775</v>
      </c>
      <c r="R37" s="74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6537</v>
      </c>
      <c r="D38" s="96">
        <f aca="true" t="shared" si="0" ref="D38:I38">SUM(D6:D37)</f>
        <v>792</v>
      </c>
      <c r="E38" s="96">
        <f t="shared" si="0"/>
        <v>7329</v>
      </c>
      <c r="F38" s="96">
        <f t="shared" si="0"/>
        <v>26577548</v>
      </c>
      <c r="G38" s="96">
        <f t="shared" si="0"/>
        <v>10475361</v>
      </c>
      <c r="H38" s="96">
        <f t="shared" si="0"/>
        <v>16102187</v>
      </c>
      <c r="I38" s="96">
        <f t="shared" si="0"/>
        <v>965978</v>
      </c>
      <c r="J38" s="93"/>
      <c r="K38" s="96">
        <f aca="true" t="shared" si="1" ref="K38:Q38">SUM(K6:K37)</f>
        <v>25434</v>
      </c>
      <c r="L38" s="96">
        <f t="shared" si="1"/>
        <v>109</v>
      </c>
      <c r="M38" s="96">
        <f t="shared" si="1"/>
        <v>129</v>
      </c>
      <c r="N38" s="96">
        <f t="shared" si="1"/>
        <v>2</v>
      </c>
      <c r="O38" s="96">
        <f t="shared" si="1"/>
        <v>936497</v>
      </c>
      <c r="P38" s="96">
        <f t="shared" si="1"/>
        <v>3703</v>
      </c>
      <c r="Q38" s="96">
        <f t="shared" si="1"/>
        <v>940200</v>
      </c>
      <c r="R38" s="97" t="s">
        <v>84</v>
      </c>
    </row>
    <row r="39" spans="1:18" s="46" customFormat="1" ht="21.75" customHeight="1">
      <c r="A39" s="60">
        <v>33</v>
      </c>
      <c r="B39" s="52" t="s">
        <v>33</v>
      </c>
      <c r="C39" s="145">
        <v>196</v>
      </c>
      <c r="D39" s="145">
        <v>19</v>
      </c>
      <c r="E39" s="145">
        <v>215</v>
      </c>
      <c r="F39" s="145">
        <v>859702</v>
      </c>
      <c r="G39" s="145">
        <v>342632</v>
      </c>
      <c r="H39" s="145">
        <v>517070</v>
      </c>
      <c r="I39" s="145">
        <v>31018</v>
      </c>
      <c r="J39" s="92"/>
      <c r="K39" s="145">
        <v>718</v>
      </c>
      <c r="L39" s="145">
        <v>0</v>
      </c>
      <c r="M39" s="145">
        <v>0</v>
      </c>
      <c r="N39" s="145">
        <v>0</v>
      </c>
      <c r="O39" s="145">
        <v>30248</v>
      </c>
      <c r="P39" s="145">
        <v>52</v>
      </c>
      <c r="Q39" s="145">
        <v>30300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142">
        <v>30</v>
      </c>
      <c r="D40" s="142">
        <v>4</v>
      </c>
      <c r="E40" s="142">
        <v>34</v>
      </c>
      <c r="F40" s="142">
        <v>123187</v>
      </c>
      <c r="G40" s="142">
        <v>47983</v>
      </c>
      <c r="H40" s="142">
        <v>75204</v>
      </c>
      <c r="I40" s="142">
        <v>4513</v>
      </c>
      <c r="J40" s="92"/>
      <c r="K40" s="142">
        <v>122</v>
      </c>
      <c r="L40" s="142">
        <v>0</v>
      </c>
      <c r="M40" s="142">
        <v>0</v>
      </c>
      <c r="N40" s="142">
        <v>0</v>
      </c>
      <c r="O40" s="142">
        <v>4360</v>
      </c>
      <c r="P40" s="142">
        <v>31</v>
      </c>
      <c r="Q40" s="142">
        <v>4391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142">
        <v>40</v>
      </c>
      <c r="D41" s="142">
        <v>5</v>
      </c>
      <c r="E41" s="142">
        <v>45</v>
      </c>
      <c r="F41" s="142">
        <v>186020</v>
      </c>
      <c r="G41" s="142">
        <v>65769</v>
      </c>
      <c r="H41" s="142">
        <v>120251</v>
      </c>
      <c r="I41" s="142">
        <v>7215</v>
      </c>
      <c r="J41" s="92"/>
      <c r="K41" s="142">
        <v>172</v>
      </c>
      <c r="L41" s="142">
        <v>0</v>
      </c>
      <c r="M41" s="142">
        <v>0</v>
      </c>
      <c r="N41" s="142">
        <v>0</v>
      </c>
      <c r="O41" s="142">
        <v>7009</v>
      </c>
      <c r="P41" s="142">
        <v>34</v>
      </c>
      <c r="Q41" s="142">
        <v>7043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142">
        <v>8</v>
      </c>
      <c r="D42" s="142">
        <v>4</v>
      </c>
      <c r="E42" s="142">
        <v>12</v>
      </c>
      <c r="F42" s="142">
        <v>22759</v>
      </c>
      <c r="G42" s="142">
        <v>14587</v>
      </c>
      <c r="H42" s="142">
        <v>8172</v>
      </c>
      <c r="I42" s="142">
        <v>492</v>
      </c>
      <c r="J42" s="92"/>
      <c r="K42" s="142">
        <v>46</v>
      </c>
      <c r="L42" s="142">
        <v>0</v>
      </c>
      <c r="M42" s="142">
        <v>0</v>
      </c>
      <c r="N42" s="142">
        <v>0</v>
      </c>
      <c r="O42" s="142">
        <v>432</v>
      </c>
      <c r="P42" s="142">
        <v>14</v>
      </c>
      <c r="Q42" s="142">
        <v>446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142">
        <v>55</v>
      </c>
      <c r="D43" s="142">
        <v>12</v>
      </c>
      <c r="E43" s="142">
        <v>67</v>
      </c>
      <c r="F43" s="142">
        <v>228723</v>
      </c>
      <c r="G43" s="142">
        <v>98464</v>
      </c>
      <c r="H43" s="142">
        <v>130259</v>
      </c>
      <c r="I43" s="142">
        <v>7865</v>
      </c>
      <c r="J43" s="92"/>
      <c r="K43" s="142">
        <v>250</v>
      </c>
      <c r="L43" s="142">
        <v>0</v>
      </c>
      <c r="M43" s="142">
        <v>0</v>
      </c>
      <c r="N43" s="142">
        <v>0</v>
      </c>
      <c r="O43" s="142">
        <v>7395</v>
      </c>
      <c r="P43" s="142">
        <v>220</v>
      </c>
      <c r="Q43" s="142">
        <v>7615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142">
        <v>46</v>
      </c>
      <c r="D44" s="142">
        <v>10</v>
      </c>
      <c r="E44" s="142">
        <v>56</v>
      </c>
      <c r="F44" s="142">
        <v>129546</v>
      </c>
      <c r="G44" s="142">
        <v>68192</v>
      </c>
      <c r="H44" s="142">
        <v>61354</v>
      </c>
      <c r="I44" s="142">
        <v>3680</v>
      </c>
      <c r="J44" s="92"/>
      <c r="K44" s="142">
        <v>200</v>
      </c>
      <c r="L44" s="142">
        <v>0</v>
      </c>
      <c r="M44" s="142">
        <v>0</v>
      </c>
      <c r="N44" s="142">
        <v>0</v>
      </c>
      <c r="O44" s="142">
        <v>3427</v>
      </c>
      <c r="P44" s="142">
        <v>53</v>
      </c>
      <c r="Q44" s="142">
        <v>3480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142">
        <v>72</v>
      </c>
      <c r="D45" s="142">
        <v>11</v>
      </c>
      <c r="E45" s="142">
        <v>83</v>
      </c>
      <c r="F45" s="142">
        <v>244430</v>
      </c>
      <c r="G45" s="142">
        <v>109812</v>
      </c>
      <c r="H45" s="142">
        <v>134618</v>
      </c>
      <c r="I45" s="142">
        <v>8075</v>
      </c>
      <c r="J45" s="92"/>
      <c r="K45" s="142">
        <v>339</v>
      </c>
      <c r="L45" s="142">
        <v>0</v>
      </c>
      <c r="M45" s="142">
        <v>0</v>
      </c>
      <c r="N45" s="142">
        <v>0</v>
      </c>
      <c r="O45" s="142">
        <v>7693</v>
      </c>
      <c r="P45" s="142">
        <v>43</v>
      </c>
      <c r="Q45" s="142">
        <v>7736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142">
        <v>132</v>
      </c>
      <c r="D46" s="142">
        <v>20</v>
      </c>
      <c r="E46" s="142">
        <v>152</v>
      </c>
      <c r="F46" s="142">
        <v>458226</v>
      </c>
      <c r="G46" s="142">
        <v>196436</v>
      </c>
      <c r="H46" s="142">
        <v>261790</v>
      </c>
      <c r="I46" s="142">
        <v>15702</v>
      </c>
      <c r="J46" s="92"/>
      <c r="K46" s="142">
        <v>549</v>
      </c>
      <c r="L46" s="142">
        <v>0</v>
      </c>
      <c r="M46" s="142">
        <v>0</v>
      </c>
      <c r="N46" s="142">
        <v>0</v>
      </c>
      <c r="O46" s="142">
        <v>15099</v>
      </c>
      <c r="P46" s="142">
        <v>54</v>
      </c>
      <c r="Q46" s="142">
        <v>15153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142">
        <v>320</v>
      </c>
      <c r="D47" s="142">
        <v>31</v>
      </c>
      <c r="E47" s="142">
        <v>351</v>
      </c>
      <c r="F47" s="142">
        <v>2125730</v>
      </c>
      <c r="G47" s="142">
        <v>564374</v>
      </c>
      <c r="H47" s="142">
        <v>1561356</v>
      </c>
      <c r="I47" s="142">
        <v>93670</v>
      </c>
      <c r="J47" s="92"/>
      <c r="K47" s="142">
        <v>1184</v>
      </c>
      <c r="L47" s="142">
        <v>11</v>
      </c>
      <c r="M47" s="142">
        <v>1</v>
      </c>
      <c r="N47" s="142">
        <v>0</v>
      </c>
      <c r="O47" s="142">
        <v>91901</v>
      </c>
      <c r="P47" s="142">
        <v>573</v>
      </c>
      <c r="Q47" s="142">
        <v>92474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142">
        <v>22</v>
      </c>
      <c r="D48" s="142">
        <v>9</v>
      </c>
      <c r="E48" s="142">
        <v>31</v>
      </c>
      <c r="F48" s="142">
        <v>71409</v>
      </c>
      <c r="G48" s="142">
        <v>42010</v>
      </c>
      <c r="H48" s="142">
        <v>29399</v>
      </c>
      <c r="I48" s="142">
        <v>1765</v>
      </c>
      <c r="J48" s="92"/>
      <c r="K48" s="142">
        <v>149</v>
      </c>
      <c r="L48" s="142">
        <v>0</v>
      </c>
      <c r="M48" s="142">
        <v>0</v>
      </c>
      <c r="N48" s="142">
        <v>0</v>
      </c>
      <c r="O48" s="142">
        <v>1585</v>
      </c>
      <c r="P48" s="142">
        <v>31</v>
      </c>
      <c r="Q48" s="142">
        <v>1616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142">
        <v>181</v>
      </c>
      <c r="D49" s="142">
        <v>15</v>
      </c>
      <c r="E49" s="142">
        <v>196</v>
      </c>
      <c r="F49" s="142">
        <v>784165</v>
      </c>
      <c r="G49" s="142">
        <v>290879</v>
      </c>
      <c r="H49" s="142">
        <v>493286</v>
      </c>
      <c r="I49" s="142">
        <v>29591</v>
      </c>
      <c r="J49" s="92"/>
      <c r="K49" s="142">
        <v>614</v>
      </c>
      <c r="L49" s="142">
        <v>0</v>
      </c>
      <c r="M49" s="142">
        <v>0</v>
      </c>
      <c r="N49" s="142">
        <v>0</v>
      </c>
      <c r="O49" s="142">
        <v>28932</v>
      </c>
      <c r="P49" s="142">
        <v>45</v>
      </c>
      <c r="Q49" s="142">
        <v>28977</v>
      </c>
      <c r="R49" s="48" t="s">
        <v>42</v>
      </c>
    </row>
    <row r="50" spans="1:18" s="46" customFormat="1" ht="21.75" customHeight="1">
      <c r="A50" s="73">
        <v>44</v>
      </c>
      <c r="B50" s="74" t="s">
        <v>43</v>
      </c>
      <c r="C50" s="144">
        <v>15</v>
      </c>
      <c r="D50" s="144">
        <v>5</v>
      </c>
      <c r="E50" s="144">
        <v>20</v>
      </c>
      <c r="F50" s="144">
        <v>45768</v>
      </c>
      <c r="G50" s="144">
        <v>25862</v>
      </c>
      <c r="H50" s="144">
        <v>19906</v>
      </c>
      <c r="I50" s="144">
        <v>1196</v>
      </c>
      <c r="J50" s="92"/>
      <c r="K50" s="144">
        <v>92</v>
      </c>
      <c r="L50" s="144">
        <v>0</v>
      </c>
      <c r="M50" s="144">
        <v>0</v>
      </c>
      <c r="N50" s="144">
        <v>0</v>
      </c>
      <c r="O50" s="144">
        <v>1083</v>
      </c>
      <c r="P50" s="144">
        <v>21</v>
      </c>
      <c r="Q50" s="144">
        <v>1104</v>
      </c>
      <c r="R50" s="74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1117</v>
      </c>
      <c r="D51" s="96">
        <f aca="true" t="shared" si="2" ref="D51:I51">SUM(D39:D50)</f>
        <v>145</v>
      </c>
      <c r="E51" s="96">
        <f t="shared" si="2"/>
        <v>1262</v>
      </c>
      <c r="F51" s="96">
        <f t="shared" si="2"/>
        <v>5279665</v>
      </c>
      <c r="G51" s="96">
        <f t="shared" si="2"/>
        <v>1867000</v>
      </c>
      <c r="H51" s="96">
        <f t="shared" si="2"/>
        <v>3412665</v>
      </c>
      <c r="I51" s="96">
        <f t="shared" si="2"/>
        <v>204782</v>
      </c>
      <c r="J51" s="93"/>
      <c r="K51" s="96">
        <f aca="true" t="shared" si="3" ref="K51:Q51">SUM(K39:K50)</f>
        <v>4435</v>
      </c>
      <c r="L51" s="96">
        <f t="shared" si="3"/>
        <v>11</v>
      </c>
      <c r="M51" s="96">
        <f t="shared" si="3"/>
        <v>1</v>
      </c>
      <c r="N51" s="96">
        <f t="shared" si="3"/>
        <v>0</v>
      </c>
      <c r="O51" s="96">
        <f t="shared" si="3"/>
        <v>199164</v>
      </c>
      <c r="P51" s="96">
        <f t="shared" si="3"/>
        <v>1171</v>
      </c>
      <c r="Q51" s="96">
        <f t="shared" si="3"/>
        <v>200335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7654</v>
      </c>
      <c r="D52" s="98">
        <f aca="true" t="shared" si="4" ref="D52:I52">D38+D51</f>
        <v>937</v>
      </c>
      <c r="E52" s="98">
        <f t="shared" si="4"/>
        <v>8591</v>
      </c>
      <c r="F52" s="98">
        <f t="shared" si="4"/>
        <v>31857213</v>
      </c>
      <c r="G52" s="98">
        <f t="shared" si="4"/>
        <v>12342361</v>
      </c>
      <c r="H52" s="98">
        <f t="shared" si="4"/>
        <v>19514852</v>
      </c>
      <c r="I52" s="98">
        <f t="shared" si="4"/>
        <v>1170760</v>
      </c>
      <c r="J52" s="93"/>
      <c r="K52" s="98">
        <f>K38+K51</f>
        <v>29869</v>
      </c>
      <c r="L52" s="98">
        <f aca="true" t="shared" si="5" ref="L52:Q52">L38+L51</f>
        <v>120</v>
      </c>
      <c r="M52" s="98">
        <f t="shared" si="5"/>
        <v>130</v>
      </c>
      <c r="N52" s="98">
        <f t="shared" si="5"/>
        <v>2</v>
      </c>
      <c r="O52" s="98">
        <f t="shared" si="5"/>
        <v>1135661</v>
      </c>
      <c r="P52" s="98">
        <f t="shared" si="5"/>
        <v>4874</v>
      </c>
      <c r="Q52" s="98">
        <f t="shared" si="5"/>
        <v>1140535</v>
      </c>
      <c r="R52" s="99" t="s">
        <v>86</v>
      </c>
    </row>
  </sheetData>
  <sheetProtection/>
  <mergeCells count="14">
    <mergeCell ref="I4:I5"/>
    <mergeCell ref="K4:K5"/>
    <mergeCell ref="L4:L5"/>
    <mergeCell ref="M4:M5"/>
    <mergeCell ref="R4:R5"/>
    <mergeCell ref="B3:C3"/>
    <mergeCell ref="A4:A5"/>
    <mergeCell ref="O4:Q4"/>
    <mergeCell ref="B4:B5"/>
    <mergeCell ref="C4:E4"/>
    <mergeCell ref="F4:F5"/>
    <mergeCell ref="G4:G5"/>
    <mergeCell ref="H4:H5"/>
    <mergeCell ref="N4:N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N39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9</v>
      </c>
      <c r="J3" s="90"/>
      <c r="Q3" s="4" t="s">
        <v>4</v>
      </c>
      <c r="R3" s="6"/>
    </row>
    <row r="4" spans="1:18" s="46" customFormat="1" ht="22.5" customHeight="1">
      <c r="A4" s="175" t="s">
        <v>74</v>
      </c>
      <c r="B4" s="178" t="s">
        <v>75</v>
      </c>
      <c r="C4" s="177" t="s">
        <v>76</v>
      </c>
      <c r="D4" s="177"/>
      <c r="E4" s="177"/>
      <c r="F4" s="177" t="s">
        <v>45</v>
      </c>
      <c r="G4" s="177" t="s">
        <v>11</v>
      </c>
      <c r="H4" s="177" t="s">
        <v>77</v>
      </c>
      <c r="I4" s="177" t="s">
        <v>78</v>
      </c>
      <c r="J4" s="91"/>
      <c r="K4" s="169" t="s">
        <v>12</v>
      </c>
      <c r="L4" s="169" t="s">
        <v>79</v>
      </c>
      <c r="M4" s="172" t="s">
        <v>63</v>
      </c>
      <c r="N4" s="173" t="s">
        <v>64</v>
      </c>
      <c r="O4" s="177" t="s">
        <v>80</v>
      </c>
      <c r="P4" s="177"/>
      <c r="Q4" s="177"/>
      <c r="R4" s="165" t="s">
        <v>97</v>
      </c>
    </row>
    <row r="5" spans="1:18" s="46" customFormat="1" ht="22.5" customHeight="1">
      <c r="A5" s="176"/>
      <c r="B5" s="179"/>
      <c r="C5" s="54" t="s">
        <v>81</v>
      </c>
      <c r="D5" s="54" t="s">
        <v>82</v>
      </c>
      <c r="E5" s="54" t="s">
        <v>83</v>
      </c>
      <c r="F5" s="177"/>
      <c r="G5" s="177"/>
      <c r="H5" s="177"/>
      <c r="I5" s="177"/>
      <c r="J5" s="91"/>
      <c r="K5" s="169"/>
      <c r="L5" s="169"/>
      <c r="M5" s="172"/>
      <c r="N5" s="174"/>
      <c r="O5" s="54" t="s">
        <v>81</v>
      </c>
      <c r="P5" s="54" t="s">
        <v>82</v>
      </c>
      <c r="Q5" s="54" t="s">
        <v>83</v>
      </c>
      <c r="R5" s="166"/>
    </row>
    <row r="6" spans="1:18" s="46" customFormat="1" ht="21.75" customHeight="1">
      <c r="A6" s="56">
        <v>1</v>
      </c>
      <c r="B6" s="44" t="s">
        <v>18</v>
      </c>
      <c r="C6" s="66">
        <v>15923</v>
      </c>
      <c r="D6" s="66">
        <v>1201</v>
      </c>
      <c r="E6" s="66">
        <v>17124</v>
      </c>
      <c r="F6" s="66">
        <v>37929020</v>
      </c>
      <c r="G6" s="66">
        <v>16773661</v>
      </c>
      <c r="H6" s="66">
        <v>21155359</v>
      </c>
      <c r="I6" s="66">
        <v>1268621</v>
      </c>
      <c r="J6" s="92"/>
      <c r="K6" s="66">
        <v>56246</v>
      </c>
      <c r="L6" s="66">
        <v>135</v>
      </c>
      <c r="M6" s="66">
        <v>7910</v>
      </c>
      <c r="N6" s="66">
        <v>374</v>
      </c>
      <c r="O6" s="66">
        <v>1196485</v>
      </c>
      <c r="P6" s="66">
        <v>7471</v>
      </c>
      <c r="Q6" s="66">
        <v>1203956</v>
      </c>
      <c r="R6" s="44" t="s">
        <v>18</v>
      </c>
    </row>
    <row r="7" spans="1:18" s="46" customFormat="1" ht="21.75" customHeight="1">
      <c r="A7" s="58">
        <v>2</v>
      </c>
      <c r="B7" s="48" t="s">
        <v>1</v>
      </c>
      <c r="C7" s="67">
        <v>15715</v>
      </c>
      <c r="D7" s="67">
        <v>990</v>
      </c>
      <c r="E7" s="67">
        <v>16705</v>
      </c>
      <c r="F7" s="67">
        <v>33833861</v>
      </c>
      <c r="G7" s="67">
        <v>15934783</v>
      </c>
      <c r="H7" s="67">
        <v>17899078</v>
      </c>
      <c r="I7" s="67">
        <v>1073272</v>
      </c>
      <c r="J7" s="92"/>
      <c r="K7" s="67">
        <v>54518</v>
      </c>
      <c r="L7" s="67">
        <v>108</v>
      </c>
      <c r="M7" s="67">
        <v>2313</v>
      </c>
      <c r="N7" s="67">
        <v>632</v>
      </c>
      <c r="O7" s="67">
        <v>1011615</v>
      </c>
      <c r="P7" s="67">
        <v>4086</v>
      </c>
      <c r="Q7" s="67">
        <v>1015701</v>
      </c>
      <c r="R7" s="48" t="s">
        <v>1</v>
      </c>
    </row>
    <row r="8" spans="1:18" s="46" customFormat="1" ht="21.75" customHeight="1">
      <c r="A8" s="58">
        <v>3</v>
      </c>
      <c r="B8" s="48" t="s">
        <v>19</v>
      </c>
      <c r="C8" s="67">
        <v>9191</v>
      </c>
      <c r="D8" s="67">
        <v>586</v>
      </c>
      <c r="E8" s="67">
        <v>9777</v>
      </c>
      <c r="F8" s="67">
        <v>20885791</v>
      </c>
      <c r="G8" s="67">
        <v>9071452</v>
      </c>
      <c r="H8" s="67">
        <v>11814339</v>
      </c>
      <c r="I8" s="67">
        <v>708458</v>
      </c>
      <c r="J8" s="92"/>
      <c r="K8" s="67">
        <v>31708</v>
      </c>
      <c r="L8" s="67">
        <v>127</v>
      </c>
      <c r="M8" s="67">
        <v>1702</v>
      </c>
      <c r="N8" s="67">
        <v>247</v>
      </c>
      <c r="O8" s="67">
        <v>672217</v>
      </c>
      <c r="P8" s="67">
        <v>2457</v>
      </c>
      <c r="Q8" s="67">
        <v>674674</v>
      </c>
      <c r="R8" s="48" t="s">
        <v>19</v>
      </c>
    </row>
    <row r="9" spans="1:18" s="46" customFormat="1" ht="21.75" customHeight="1">
      <c r="A9" s="58">
        <v>4</v>
      </c>
      <c r="B9" s="48" t="s">
        <v>20</v>
      </c>
      <c r="C9" s="67">
        <v>7646</v>
      </c>
      <c r="D9" s="67">
        <v>561</v>
      </c>
      <c r="E9" s="67">
        <v>8207</v>
      </c>
      <c r="F9" s="67">
        <v>15837472</v>
      </c>
      <c r="G9" s="67">
        <v>7159637</v>
      </c>
      <c r="H9" s="67">
        <v>8677835</v>
      </c>
      <c r="I9" s="67">
        <v>520329</v>
      </c>
      <c r="J9" s="92"/>
      <c r="K9" s="67">
        <v>25542</v>
      </c>
      <c r="L9" s="67">
        <v>105</v>
      </c>
      <c r="M9" s="67">
        <v>847</v>
      </c>
      <c r="N9" s="67">
        <v>169</v>
      </c>
      <c r="O9" s="67">
        <v>491498</v>
      </c>
      <c r="P9" s="67">
        <v>2168</v>
      </c>
      <c r="Q9" s="67">
        <v>493666</v>
      </c>
      <c r="R9" s="48" t="s">
        <v>20</v>
      </c>
    </row>
    <row r="10" spans="1:18" s="46" customFormat="1" ht="21.75" customHeight="1">
      <c r="A10" s="58">
        <v>5</v>
      </c>
      <c r="B10" s="48" t="s">
        <v>21</v>
      </c>
      <c r="C10" s="67">
        <v>4207</v>
      </c>
      <c r="D10" s="67">
        <v>395</v>
      </c>
      <c r="E10" s="67">
        <v>4602</v>
      </c>
      <c r="F10" s="67">
        <v>8531198</v>
      </c>
      <c r="G10" s="67">
        <v>4150282</v>
      </c>
      <c r="H10" s="67">
        <v>4380916</v>
      </c>
      <c r="I10" s="67">
        <v>262667</v>
      </c>
      <c r="J10" s="92"/>
      <c r="K10" s="67">
        <v>13772</v>
      </c>
      <c r="L10" s="67">
        <v>54</v>
      </c>
      <c r="M10" s="67">
        <v>716</v>
      </c>
      <c r="N10" s="67">
        <v>100</v>
      </c>
      <c r="O10" s="67">
        <v>246548</v>
      </c>
      <c r="P10" s="67">
        <v>1477</v>
      </c>
      <c r="Q10" s="67">
        <v>248025</v>
      </c>
      <c r="R10" s="48" t="s">
        <v>21</v>
      </c>
    </row>
    <row r="11" spans="1:18" s="46" customFormat="1" ht="21.75" customHeight="1">
      <c r="A11" s="58">
        <v>6</v>
      </c>
      <c r="B11" s="48" t="s">
        <v>22</v>
      </c>
      <c r="C11" s="67">
        <v>2512</v>
      </c>
      <c r="D11" s="67">
        <v>180</v>
      </c>
      <c r="E11" s="67">
        <v>2692</v>
      </c>
      <c r="F11" s="67">
        <v>5057103</v>
      </c>
      <c r="G11" s="67">
        <v>2454476</v>
      </c>
      <c r="H11" s="67">
        <v>2602627</v>
      </c>
      <c r="I11" s="67">
        <v>156050</v>
      </c>
      <c r="J11" s="92"/>
      <c r="K11" s="67">
        <v>8268</v>
      </c>
      <c r="L11" s="67">
        <v>52</v>
      </c>
      <c r="M11" s="67">
        <v>501</v>
      </c>
      <c r="N11" s="67">
        <v>37</v>
      </c>
      <c r="O11" s="67">
        <v>146478</v>
      </c>
      <c r="P11" s="67">
        <v>714</v>
      </c>
      <c r="Q11" s="67">
        <v>147192</v>
      </c>
      <c r="R11" s="48" t="s">
        <v>22</v>
      </c>
    </row>
    <row r="12" spans="1:18" s="46" customFormat="1" ht="21.75" customHeight="1">
      <c r="A12" s="58">
        <v>7</v>
      </c>
      <c r="B12" s="48" t="s">
        <v>2</v>
      </c>
      <c r="C12" s="67">
        <v>4688</v>
      </c>
      <c r="D12" s="67">
        <v>378</v>
      </c>
      <c r="E12" s="67">
        <v>5066</v>
      </c>
      <c r="F12" s="67">
        <v>10334058</v>
      </c>
      <c r="G12" s="67">
        <v>4722862</v>
      </c>
      <c r="H12" s="67">
        <v>5611196</v>
      </c>
      <c r="I12" s="67">
        <v>336465</v>
      </c>
      <c r="J12" s="92"/>
      <c r="K12" s="67">
        <v>16706</v>
      </c>
      <c r="L12" s="67">
        <v>56</v>
      </c>
      <c r="M12" s="67">
        <v>797</v>
      </c>
      <c r="N12" s="67">
        <v>143</v>
      </c>
      <c r="O12" s="67">
        <v>315986</v>
      </c>
      <c r="P12" s="67">
        <v>2777</v>
      </c>
      <c r="Q12" s="67">
        <v>318763</v>
      </c>
      <c r="R12" s="48" t="s">
        <v>2</v>
      </c>
    </row>
    <row r="13" spans="1:18" s="46" customFormat="1" ht="21.75" customHeight="1">
      <c r="A13" s="58">
        <v>8</v>
      </c>
      <c r="B13" s="48" t="s">
        <v>23</v>
      </c>
      <c r="C13" s="67">
        <v>1654</v>
      </c>
      <c r="D13" s="67">
        <v>176</v>
      </c>
      <c r="E13" s="67">
        <v>1830</v>
      </c>
      <c r="F13" s="67">
        <v>3308107</v>
      </c>
      <c r="G13" s="67">
        <v>1576248</v>
      </c>
      <c r="H13" s="67">
        <v>1731859</v>
      </c>
      <c r="I13" s="67">
        <v>103839</v>
      </c>
      <c r="J13" s="92"/>
      <c r="K13" s="67">
        <v>5356</v>
      </c>
      <c r="L13" s="67">
        <v>24</v>
      </c>
      <c r="M13" s="67">
        <v>126</v>
      </c>
      <c r="N13" s="67">
        <v>1</v>
      </c>
      <c r="O13" s="67">
        <v>97100</v>
      </c>
      <c r="P13" s="67">
        <v>1232</v>
      </c>
      <c r="Q13" s="67">
        <v>98332</v>
      </c>
      <c r="R13" s="48" t="s">
        <v>23</v>
      </c>
    </row>
    <row r="14" spans="1:18" s="30" customFormat="1" ht="21.75" customHeight="1">
      <c r="A14" s="34">
        <v>9</v>
      </c>
      <c r="B14" s="35" t="s">
        <v>49</v>
      </c>
      <c r="C14" s="135">
        <v>2741</v>
      </c>
      <c r="D14" s="135">
        <v>256</v>
      </c>
      <c r="E14" s="135">
        <v>2997</v>
      </c>
      <c r="F14" s="135">
        <v>5596866</v>
      </c>
      <c r="G14" s="135">
        <v>2512627</v>
      </c>
      <c r="H14" s="135">
        <v>3084239</v>
      </c>
      <c r="I14" s="135">
        <v>184934</v>
      </c>
      <c r="J14" s="92"/>
      <c r="K14" s="135">
        <v>8325</v>
      </c>
      <c r="L14" s="135">
        <v>77</v>
      </c>
      <c r="M14" s="135">
        <v>296</v>
      </c>
      <c r="N14" s="135">
        <v>23</v>
      </c>
      <c r="O14" s="135">
        <v>175562</v>
      </c>
      <c r="P14" s="135">
        <v>651</v>
      </c>
      <c r="Q14" s="135">
        <v>176213</v>
      </c>
      <c r="R14" s="35" t="s">
        <v>49</v>
      </c>
    </row>
    <row r="15" spans="1:18" s="30" customFormat="1" ht="21.75" customHeight="1">
      <c r="A15" s="34">
        <v>10</v>
      </c>
      <c r="B15" s="35" t="s">
        <v>24</v>
      </c>
      <c r="C15" s="135">
        <v>3624</v>
      </c>
      <c r="D15" s="135">
        <v>319</v>
      </c>
      <c r="E15" s="135">
        <v>3943</v>
      </c>
      <c r="F15" s="135">
        <v>6698937</v>
      </c>
      <c r="G15" s="135">
        <v>3502704</v>
      </c>
      <c r="H15" s="135">
        <v>3196233</v>
      </c>
      <c r="I15" s="135">
        <v>191614</v>
      </c>
      <c r="J15" s="92"/>
      <c r="K15" s="135">
        <v>12094</v>
      </c>
      <c r="L15" s="135">
        <v>67</v>
      </c>
      <c r="M15" s="135">
        <v>380</v>
      </c>
      <c r="N15" s="135">
        <v>67</v>
      </c>
      <c r="O15" s="135">
        <v>177939</v>
      </c>
      <c r="P15" s="135">
        <v>1067</v>
      </c>
      <c r="Q15" s="135">
        <v>179006</v>
      </c>
      <c r="R15" s="35" t="s">
        <v>24</v>
      </c>
    </row>
    <row r="16" spans="1:18" s="30" customFormat="1" ht="21.75" customHeight="1">
      <c r="A16" s="34">
        <v>11</v>
      </c>
      <c r="B16" s="35" t="s">
        <v>25</v>
      </c>
      <c r="C16" s="135">
        <v>2090</v>
      </c>
      <c r="D16" s="135">
        <v>158</v>
      </c>
      <c r="E16" s="135">
        <v>2248</v>
      </c>
      <c r="F16" s="135">
        <v>4013474</v>
      </c>
      <c r="G16" s="135">
        <v>2131796</v>
      </c>
      <c r="H16" s="135">
        <v>1881678</v>
      </c>
      <c r="I16" s="135">
        <v>112807</v>
      </c>
      <c r="J16" s="92"/>
      <c r="K16" s="135">
        <v>7170</v>
      </c>
      <c r="L16" s="135">
        <v>68</v>
      </c>
      <c r="M16" s="135">
        <v>285</v>
      </c>
      <c r="N16" s="135">
        <v>14</v>
      </c>
      <c r="O16" s="135">
        <v>104519</v>
      </c>
      <c r="P16" s="135">
        <v>751</v>
      </c>
      <c r="Q16" s="135">
        <v>105270</v>
      </c>
      <c r="R16" s="35" t="s">
        <v>25</v>
      </c>
    </row>
    <row r="17" spans="1:18" s="46" customFormat="1" ht="21.75" customHeight="1">
      <c r="A17" s="58">
        <v>12</v>
      </c>
      <c r="B17" s="48" t="s">
        <v>26</v>
      </c>
      <c r="C17" s="67">
        <v>2471</v>
      </c>
      <c r="D17" s="67">
        <v>263</v>
      </c>
      <c r="E17" s="67">
        <v>2734</v>
      </c>
      <c r="F17" s="67">
        <v>4546245</v>
      </c>
      <c r="G17" s="67">
        <v>2441166</v>
      </c>
      <c r="H17" s="67">
        <v>2105079</v>
      </c>
      <c r="I17" s="67">
        <v>126195</v>
      </c>
      <c r="J17" s="92"/>
      <c r="K17" s="67">
        <v>8297</v>
      </c>
      <c r="L17" s="67">
        <v>36</v>
      </c>
      <c r="M17" s="67">
        <v>490</v>
      </c>
      <c r="N17" s="67">
        <v>22</v>
      </c>
      <c r="O17" s="67">
        <v>116395</v>
      </c>
      <c r="P17" s="67">
        <v>955</v>
      </c>
      <c r="Q17" s="67">
        <v>117350</v>
      </c>
      <c r="R17" s="48" t="s">
        <v>26</v>
      </c>
    </row>
    <row r="18" spans="1:18" s="46" customFormat="1" ht="21.75" customHeight="1">
      <c r="A18" s="58">
        <v>13</v>
      </c>
      <c r="B18" s="48" t="s">
        <v>27</v>
      </c>
      <c r="C18" s="67">
        <v>3935</v>
      </c>
      <c r="D18" s="67">
        <v>358</v>
      </c>
      <c r="E18" s="67">
        <v>4293</v>
      </c>
      <c r="F18" s="67">
        <v>7902066</v>
      </c>
      <c r="G18" s="67">
        <v>4027364</v>
      </c>
      <c r="H18" s="67">
        <v>3874702</v>
      </c>
      <c r="I18" s="67">
        <v>232308</v>
      </c>
      <c r="J18" s="92"/>
      <c r="K18" s="67">
        <v>12527</v>
      </c>
      <c r="L18" s="67">
        <v>68</v>
      </c>
      <c r="M18" s="67">
        <v>529</v>
      </c>
      <c r="N18" s="67">
        <v>126</v>
      </c>
      <c r="O18" s="67">
        <v>217969</v>
      </c>
      <c r="P18" s="67">
        <v>1089</v>
      </c>
      <c r="Q18" s="67">
        <v>219058</v>
      </c>
      <c r="R18" s="48" t="s">
        <v>27</v>
      </c>
    </row>
    <row r="19" spans="1:18" s="46" customFormat="1" ht="21.75" customHeight="1">
      <c r="A19" s="58">
        <v>14</v>
      </c>
      <c r="B19" s="48" t="s">
        <v>28</v>
      </c>
      <c r="C19" s="67">
        <v>9136</v>
      </c>
      <c r="D19" s="67">
        <v>639</v>
      </c>
      <c r="E19" s="67">
        <v>9775</v>
      </c>
      <c r="F19" s="67">
        <v>20231635</v>
      </c>
      <c r="G19" s="67">
        <v>9441217</v>
      </c>
      <c r="H19" s="67">
        <v>10790418</v>
      </c>
      <c r="I19" s="67">
        <v>647027</v>
      </c>
      <c r="J19" s="92"/>
      <c r="K19" s="67">
        <v>33688</v>
      </c>
      <c r="L19" s="67">
        <v>100</v>
      </c>
      <c r="M19" s="67">
        <v>1480</v>
      </c>
      <c r="N19" s="67">
        <v>194</v>
      </c>
      <c r="O19" s="67">
        <v>609319</v>
      </c>
      <c r="P19" s="67">
        <v>2246</v>
      </c>
      <c r="Q19" s="67">
        <v>611565</v>
      </c>
      <c r="R19" s="48" t="s">
        <v>28</v>
      </c>
    </row>
    <row r="20" spans="1:18" s="46" customFormat="1" ht="21.75" customHeight="1">
      <c r="A20" s="58">
        <v>15</v>
      </c>
      <c r="B20" s="48" t="s">
        <v>29</v>
      </c>
      <c r="C20" s="67">
        <v>6037</v>
      </c>
      <c r="D20" s="67">
        <v>437</v>
      </c>
      <c r="E20" s="67">
        <v>6474</v>
      </c>
      <c r="F20" s="67">
        <v>14369290</v>
      </c>
      <c r="G20" s="67">
        <v>6415594</v>
      </c>
      <c r="H20" s="67">
        <v>7953696</v>
      </c>
      <c r="I20" s="67">
        <v>476959</v>
      </c>
      <c r="J20" s="92"/>
      <c r="K20" s="67">
        <v>23042</v>
      </c>
      <c r="L20" s="67">
        <v>46</v>
      </c>
      <c r="M20" s="67">
        <v>1072</v>
      </c>
      <c r="N20" s="67">
        <v>243</v>
      </c>
      <c r="O20" s="67">
        <v>448129</v>
      </c>
      <c r="P20" s="67">
        <v>4427</v>
      </c>
      <c r="Q20" s="67">
        <v>452556</v>
      </c>
      <c r="R20" s="48" t="s">
        <v>29</v>
      </c>
    </row>
    <row r="21" spans="1:18" s="46" customFormat="1" ht="21.75" customHeight="1">
      <c r="A21" s="58">
        <v>16</v>
      </c>
      <c r="B21" s="48" t="s">
        <v>30</v>
      </c>
      <c r="C21" s="67">
        <v>9121</v>
      </c>
      <c r="D21" s="67">
        <v>624</v>
      </c>
      <c r="E21" s="67">
        <v>9745</v>
      </c>
      <c r="F21" s="67">
        <v>24195296</v>
      </c>
      <c r="G21" s="67">
        <v>9378086</v>
      </c>
      <c r="H21" s="67">
        <v>14817210</v>
      </c>
      <c r="I21" s="67">
        <v>888636</v>
      </c>
      <c r="J21" s="92"/>
      <c r="K21" s="67">
        <v>31243</v>
      </c>
      <c r="L21" s="67">
        <v>114</v>
      </c>
      <c r="M21" s="67">
        <v>1605</v>
      </c>
      <c r="N21" s="67">
        <v>269</v>
      </c>
      <c r="O21" s="67">
        <v>852486</v>
      </c>
      <c r="P21" s="67">
        <v>2241</v>
      </c>
      <c r="Q21" s="67">
        <v>854727</v>
      </c>
      <c r="R21" s="48" t="s">
        <v>30</v>
      </c>
    </row>
    <row r="22" spans="1:18" s="46" customFormat="1" ht="21.75" customHeight="1">
      <c r="A22" s="58">
        <v>17</v>
      </c>
      <c r="B22" s="48" t="s">
        <v>0</v>
      </c>
      <c r="C22" s="67">
        <v>10348</v>
      </c>
      <c r="D22" s="67">
        <v>702</v>
      </c>
      <c r="E22" s="67">
        <v>11050</v>
      </c>
      <c r="F22" s="67">
        <v>23404305</v>
      </c>
      <c r="G22" s="67">
        <v>11009019</v>
      </c>
      <c r="H22" s="67">
        <v>12395286</v>
      </c>
      <c r="I22" s="67">
        <v>743268</v>
      </c>
      <c r="J22" s="92"/>
      <c r="K22" s="67">
        <v>36021</v>
      </c>
      <c r="L22" s="67">
        <v>103</v>
      </c>
      <c r="M22" s="67">
        <v>1641</v>
      </c>
      <c r="N22" s="67">
        <v>364</v>
      </c>
      <c r="O22" s="67">
        <v>702664</v>
      </c>
      <c r="P22" s="67">
        <v>2475</v>
      </c>
      <c r="Q22" s="67">
        <v>705139</v>
      </c>
      <c r="R22" s="48" t="s">
        <v>0</v>
      </c>
    </row>
    <row r="23" spans="1:18" s="46" customFormat="1" ht="21.75" customHeight="1">
      <c r="A23" s="58">
        <v>18</v>
      </c>
      <c r="B23" s="48" t="s">
        <v>31</v>
      </c>
      <c r="C23" s="67">
        <v>3697</v>
      </c>
      <c r="D23" s="67">
        <v>279</v>
      </c>
      <c r="E23" s="67">
        <v>3976</v>
      </c>
      <c r="F23" s="67">
        <v>7252661</v>
      </c>
      <c r="G23" s="67">
        <v>3511843</v>
      </c>
      <c r="H23" s="67">
        <v>3740818</v>
      </c>
      <c r="I23" s="67">
        <v>224286</v>
      </c>
      <c r="J23" s="92"/>
      <c r="K23" s="67">
        <v>12904</v>
      </c>
      <c r="L23" s="67">
        <v>93</v>
      </c>
      <c r="M23" s="67">
        <v>327</v>
      </c>
      <c r="N23" s="67">
        <v>80</v>
      </c>
      <c r="O23" s="67">
        <v>209976</v>
      </c>
      <c r="P23" s="67">
        <v>906</v>
      </c>
      <c r="Q23" s="67">
        <v>210882</v>
      </c>
      <c r="R23" s="48" t="s">
        <v>31</v>
      </c>
    </row>
    <row r="24" spans="1:18" s="46" customFormat="1" ht="21.75" customHeight="1">
      <c r="A24" s="58">
        <v>19</v>
      </c>
      <c r="B24" s="48" t="s">
        <v>3</v>
      </c>
      <c r="C24" s="67">
        <v>1258</v>
      </c>
      <c r="D24" s="67">
        <v>103</v>
      </c>
      <c r="E24" s="67">
        <v>1361</v>
      </c>
      <c r="F24" s="67">
        <v>2518066</v>
      </c>
      <c r="G24" s="67">
        <v>1161916</v>
      </c>
      <c r="H24" s="67">
        <v>1356150</v>
      </c>
      <c r="I24" s="67">
        <v>81313</v>
      </c>
      <c r="J24" s="92"/>
      <c r="K24" s="67">
        <v>4757</v>
      </c>
      <c r="L24" s="67">
        <v>5</v>
      </c>
      <c r="M24" s="67">
        <v>64</v>
      </c>
      <c r="N24" s="67">
        <v>0</v>
      </c>
      <c r="O24" s="67">
        <v>75437</v>
      </c>
      <c r="P24" s="67">
        <v>1050</v>
      </c>
      <c r="Q24" s="67">
        <v>76487</v>
      </c>
      <c r="R24" s="48" t="s">
        <v>3</v>
      </c>
    </row>
    <row r="25" spans="1:18" s="46" customFormat="1" ht="21.75" customHeight="1">
      <c r="A25" s="58">
        <v>20</v>
      </c>
      <c r="B25" s="48" t="s">
        <v>32</v>
      </c>
      <c r="C25" s="67">
        <v>3463</v>
      </c>
      <c r="D25" s="67">
        <v>227</v>
      </c>
      <c r="E25" s="67">
        <v>3690</v>
      </c>
      <c r="F25" s="67">
        <v>8566475</v>
      </c>
      <c r="G25" s="67">
        <v>3717217</v>
      </c>
      <c r="H25" s="67">
        <v>4849258</v>
      </c>
      <c r="I25" s="67">
        <v>290808</v>
      </c>
      <c r="J25" s="92"/>
      <c r="K25" s="67">
        <v>12284</v>
      </c>
      <c r="L25" s="67">
        <v>50</v>
      </c>
      <c r="M25" s="67">
        <v>611</v>
      </c>
      <c r="N25" s="67">
        <v>311</v>
      </c>
      <c r="O25" s="67">
        <v>276289</v>
      </c>
      <c r="P25" s="67">
        <v>1263</v>
      </c>
      <c r="Q25" s="67">
        <v>277552</v>
      </c>
      <c r="R25" s="48" t="s">
        <v>32</v>
      </c>
    </row>
    <row r="26" spans="1:18" s="46" customFormat="1" ht="21.75" customHeight="1">
      <c r="A26" s="58">
        <v>21</v>
      </c>
      <c r="B26" s="48" t="s">
        <v>50</v>
      </c>
      <c r="C26" s="67">
        <v>1908</v>
      </c>
      <c r="D26" s="67">
        <v>211</v>
      </c>
      <c r="E26" s="67">
        <v>2119</v>
      </c>
      <c r="F26" s="67">
        <v>3670092</v>
      </c>
      <c r="G26" s="67">
        <v>1864870</v>
      </c>
      <c r="H26" s="67">
        <v>1805222</v>
      </c>
      <c r="I26" s="67">
        <v>108313</v>
      </c>
      <c r="J26" s="92"/>
      <c r="K26" s="67">
        <v>6038</v>
      </c>
      <c r="L26" s="67">
        <v>11</v>
      </c>
      <c r="M26" s="67">
        <v>99</v>
      </c>
      <c r="N26" s="67">
        <v>0</v>
      </c>
      <c r="O26" s="67">
        <v>101268</v>
      </c>
      <c r="P26" s="67">
        <v>897</v>
      </c>
      <c r="Q26" s="67">
        <v>102165</v>
      </c>
      <c r="R26" s="48" t="s">
        <v>50</v>
      </c>
    </row>
    <row r="27" spans="1:18" s="46" customFormat="1" ht="21.75" customHeight="1">
      <c r="A27" s="58">
        <v>22</v>
      </c>
      <c r="B27" s="48" t="s">
        <v>51</v>
      </c>
      <c r="C27" s="67">
        <v>3285</v>
      </c>
      <c r="D27" s="67">
        <v>302</v>
      </c>
      <c r="E27" s="67">
        <v>3587</v>
      </c>
      <c r="F27" s="67">
        <v>7078699</v>
      </c>
      <c r="G27" s="67">
        <v>3543695</v>
      </c>
      <c r="H27" s="67">
        <v>3535004</v>
      </c>
      <c r="I27" s="67">
        <v>211950</v>
      </c>
      <c r="J27" s="92"/>
      <c r="K27" s="67">
        <v>11246</v>
      </c>
      <c r="L27" s="67">
        <v>37</v>
      </c>
      <c r="M27" s="67">
        <v>147</v>
      </c>
      <c r="N27" s="67">
        <v>18</v>
      </c>
      <c r="O27" s="67">
        <v>198616</v>
      </c>
      <c r="P27" s="67">
        <v>1886</v>
      </c>
      <c r="Q27" s="67">
        <v>200502</v>
      </c>
      <c r="R27" s="48" t="s">
        <v>51</v>
      </c>
    </row>
    <row r="28" spans="1:18" s="46" customFormat="1" ht="21.75" customHeight="1">
      <c r="A28" s="58">
        <v>23</v>
      </c>
      <c r="B28" s="48" t="s">
        <v>52</v>
      </c>
      <c r="C28" s="67">
        <v>5030</v>
      </c>
      <c r="D28" s="67">
        <v>424</v>
      </c>
      <c r="E28" s="67">
        <v>5454</v>
      </c>
      <c r="F28" s="67">
        <v>9828708</v>
      </c>
      <c r="G28" s="67">
        <v>4517636</v>
      </c>
      <c r="H28" s="67">
        <v>5311072</v>
      </c>
      <c r="I28" s="67">
        <v>318446</v>
      </c>
      <c r="J28" s="92"/>
      <c r="K28" s="67">
        <v>16017</v>
      </c>
      <c r="L28" s="67">
        <v>158</v>
      </c>
      <c r="M28" s="67">
        <v>404</v>
      </c>
      <c r="N28" s="67">
        <v>22</v>
      </c>
      <c r="O28" s="67">
        <v>298106</v>
      </c>
      <c r="P28" s="67">
        <v>3692</v>
      </c>
      <c r="Q28" s="67">
        <v>301798</v>
      </c>
      <c r="R28" s="48" t="s">
        <v>52</v>
      </c>
    </row>
    <row r="29" spans="1:18" s="46" customFormat="1" ht="21.75" customHeight="1">
      <c r="A29" s="58">
        <v>24</v>
      </c>
      <c r="B29" s="48" t="s">
        <v>53</v>
      </c>
      <c r="C29" s="67">
        <v>1833</v>
      </c>
      <c r="D29" s="67">
        <v>150</v>
      </c>
      <c r="E29" s="67">
        <v>1983</v>
      </c>
      <c r="F29" s="67">
        <v>3498533</v>
      </c>
      <c r="G29" s="67">
        <v>1582136</v>
      </c>
      <c r="H29" s="67">
        <v>1916397</v>
      </c>
      <c r="I29" s="67">
        <v>114905</v>
      </c>
      <c r="J29" s="92"/>
      <c r="K29" s="67">
        <v>6194</v>
      </c>
      <c r="L29" s="67">
        <v>30</v>
      </c>
      <c r="M29" s="67">
        <v>125</v>
      </c>
      <c r="N29" s="67">
        <v>51</v>
      </c>
      <c r="O29" s="67">
        <v>108026</v>
      </c>
      <c r="P29" s="67">
        <v>479</v>
      </c>
      <c r="Q29" s="67">
        <v>108505</v>
      </c>
      <c r="R29" s="48" t="s">
        <v>53</v>
      </c>
    </row>
    <row r="30" spans="1:18" s="46" customFormat="1" ht="21.75" customHeight="1">
      <c r="A30" s="58">
        <v>25</v>
      </c>
      <c r="B30" s="48" t="s">
        <v>54</v>
      </c>
      <c r="C30" s="67">
        <v>1828</v>
      </c>
      <c r="D30" s="67">
        <v>207</v>
      </c>
      <c r="E30" s="67">
        <v>2035</v>
      </c>
      <c r="F30" s="67">
        <v>3445287</v>
      </c>
      <c r="G30" s="67">
        <v>1624911</v>
      </c>
      <c r="H30" s="67">
        <v>1820376</v>
      </c>
      <c r="I30" s="67">
        <v>109143</v>
      </c>
      <c r="J30" s="92"/>
      <c r="K30" s="67">
        <v>5802</v>
      </c>
      <c r="L30" s="67">
        <v>16</v>
      </c>
      <c r="M30" s="67">
        <v>119</v>
      </c>
      <c r="N30" s="67">
        <v>33</v>
      </c>
      <c r="O30" s="67">
        <v>102422</v>
      </c>
      <c r="P30" s="67">
        <v>751</v>
      </c>
      <c r="Q30" s="67">
        <v>103173</v>
      </c>
      <c r="R30" s="48" t="s">
        <v>54</v>
      </c>
    </row>
    <row r="31" spans="1:18" s="46" customFormat="1" ht="21.75" customHeight="1">
      <c r="A31" s="58">
        <v>26</v>
      </c>
      <c r="B31" s="48" t="s">
        <v>55</v>
      </c>
      <c r="C31" s="67">
        <v>2112</v>
      </c>
      <c r="D31" s="67">
        <v>182</v>
      </c>
      <c r="E31" s="67">
        <v>2294</v>
      </c>
      <c r="F31" s="67">
        <v>4504366</v>
      </c>
      <c r="G31" s="67">
        <v>2081867</v>
      </c>
      <c r="H31" s="67">
        <v>2422499</v>
      </c>
      <c r="I31" s="67">
        <v>145255</v>
      </c>
      <c r="J31" s="92"/>
      <c r="K31" s="67">
        <v>7042</v>
      </c>
      <c r="L31" s="67">
        <v>16</v>
      </c>
      <c r="M31" s="67">
        <v>206</v>
      </c>
      <c r="N31" s="67">
        <v>151</v>
      </c>
      <c r="O31" s="67">
        <v>137161</v>
      </c>
      <c r="P31" s="67">
        <v>679</v>
      </c>
      <c r="Q31" s="67">
        <v>137840</v>
      </c>
      <c r="R31" s="48" t="s">
        <v>55</v>
      </c>
    </row>
    <row r="32" spans="1:18" s="46" customFormat="1" ht="21.75" customHeight="1">
      <c r="A32" s="58">
        <v>27</v>
      </c>
      <c r="B32" s="48" t="s">
        <v>56</v>
      </c>
      <c r="C32" s="67">
        <v>1577</v>
      </c>
      <c r="D32" s="67">
        <v>149</v>
      </c>
      <c r="E32" s="67">
        <v>1726</v>
      </c>
      <c r="F32" s="67">
        <v>2959318</v>
      </c>
      <c r="G32" s="67">
        <v>1468192</v>
      </c>
      <c r="H32" s="67">
        <v>1491126</v>
      </c>
      <c r="I32" s="67">
        <v>89395</v>
      </c>
      <c r="J32" s="92"/>
      <c r="K32" s="67">
        <v>4584</v>
      </c>
      <c r="L32" s="67">
        <v>7</v>
      </c>
      <c r="M32" s="67">
        <v>101</v>
      </c>
      <c r="N32" s="67">
        <v>4</v>
      </c>
      <c r="O32" s="67">
        <v>84282</v>
      </c>
      <c r="P32" s="67">
        <v>417</v>
      </c>
      <c r="Q32" s="67">
        <v>84699</v>
      </c>
      <c r="R32" s="48" t="s">
        <v>56</v>
      </c>
    </row>
    <row r="33" spans="1:18" s="46" customFormat="1" ht="21.75" customHeight="1">
      <c r="A33" s="58">
        <v>28</v>
      </c>
      <c r="B33" s="48" t="s">
        <v>57</v>
      </c>
      <c r="C33" s="67">
        <v>2949</v>
      </c>
      <c r="D33" s="67">
        <v>206</v>
      </c>
      <c r="E33" s="67">
        <v>3155</v>
      </c>
      <c r="F33" s="67">
        <v>6290581</v>
      </c>
      <c r="G33" s="67">
        <v>2758273</v>
      </c>
      <c r="H33" s="67">
        <v>3532308</v>
      </c>
      <c r="I33" s="67">
        <v>211808</v>
      </c>
      <c r="J33" s="92"/>
      <c r="K33" s="67">
        <v>9427</v>
      </c>
      <c r="L33" s="67">
        <v>26</v>
      </c>
      <c r="M33" s="67">
        <v>365</v>
      </c>
      <c r="N33" s="67">
        <v>22</v>
      </c>
      <c r="O33" s="67">
        <v>201337</v>
      </c>
      <c r="P33" s="67">
        <v>631</v>
      </c>
      <c r="Q33" s="67">
        <v>201968</v>
      </c>
      <c r="R33" s="48" t="s">
        <v>57</v>
      </c>
    </row>
    <row r="34" spans="1:18" s="46" customFormat="1" ht="21.75" customHeight="1">
      <c r="A34" s="58">
        <v>29</v>
      </c>
      <c r="B34" s="48" t="s">
        <v>58</v>
      </c>
      <c r="C34" s="67">
        <v>1105</v>
      </c>
      <c r="D34" s="67">
        <v>108</v>
      </c>
      <c r="E34" s="67">
        <v>1213</v>
      </c>
      <c r="F34" s="67">
        <v>2017257</v>
      </c>
      <c r="G34" s="67">
        <v>978863</v>
      </c>
      <c r="H34" s="67">
        <v>1038394</v>
      </c>
      <c r="I34" s="67">
        <v>62256</v>
      </c>
      <c r="J34" s="92"/>
      <c r="K34" s="67">
        <v>3239</v>
      </c>
      <c r="L34" s="67">
        <v>74</v>
      </c>
      <c r="M34" s="67">
        <v>112</v>
      </c>
      <c r="N34" s="67">
        <v>61</v>
      </c>
      <c r="O34" s="67">
        <v>58473</v>
      </c>
      <c r="P34" s="67">
        <v>297</v>
      </c>
      <c r="Q34" s="67">
        <v>58770</v>
      </c>
      <c r="R34" s="48" t="s">
        <v>58</v>
      </c>
    </row>
    <row r="35" spans="1:18" s="46" customFormat="1" ht="21.75" customHeight="1">
      <c r="A35" s="58">
        <v>30</v>
      </c>
      <c r="B35" s="48" t="s">
        <v>59</v>
      </c>
      <c r="C35" s="67">
        <v>1744</v>
      </c>
      <c r="D35" s="67">
        <v>159</v>
      </c>
      <c r="E35" s="67">
        <v>1903</v>
      </c>
      <c r="F35" s="67">
        <v>3119495</v>
      </c>
      <c r="G35" s="67">
        <v>1579670</v>
      </c>
      <c r="H35" s="67">
        <v>1539825</v>
      </c>
      <c r="I35" s="67">
        <v>92314</v>
      </c>
      <c r="J35" s="92"/>
      <c r="K35" s="67">
        <v>5115</v>
      </c>
      <c r="L35" s="67">
        <v>1</v>
      </c>
      <c r="M35" s="67">
        <v>142</v>
      </c>
      <c r="N35" s="67">
        <v>4</v>
      </c>
      <c r="O35" s="67">
        <v>86687</v>
      </c>
      <c r="P35" s="67">
        <v>365</v>
      </c>
      <c r="Q35" s="67">
        <v>87052</v>
      </c>
      <c r="R35" s="48" t="s">
        <v>59</v>
      </c>
    </row>
    <row r="36" spans="1:18" s="46" customFormat="1" ht="21.75" customHeight="1">
      <c r="A36" s="58">
        <v>31</v>
      </c>
      <c r="B36" s="48" t="s">
        <v>60</v>
      </c>
      <c r="C36" s="67">
        <v>2443</v>
      </c>
      <c r="D36" s="67">
        <v>225</v>
      </c>
      <c r="E36" s="67">
        <v>2668</v>
      </c>
      <c r="F36" s="67">
        <v>5397711</v>
      </c>
      <c r="G36" s="67">
        <v>2474990</v>
      </c>
      <c r="H36" s="67">
        <v>2922721</v>
      </c>
      <c r="I36" s="67">
        <v>175254</v>
      </c>
      <c r="J36" s="92"/>
      <c r="K36" s="67">
        <v>9417</v>
      </c>
      <c r="L36" s="67">
        <v>47</v>
      </c>
      <c r="M36" s="67">
        <v>438</v>
      </c>
      <c r="N36" s="67">
        <v>51</v>
      </c>
      <c r="O36" s="67">
        <v>164567</v>
      </c>
      <c r="P36" s="67">
        <v>734</v>
      </c>
      <c r="Q36" s="67">
        <v>165301</v>
      </c>
      <c r="R36" s="48" t="s">
        <v>60</v>
      </c>
    </row>
    <row r="37" spans="1:18" s="46" customFormat="1" ht="21.75" customHeight="1">
      <c r="A37" s="73">
        <v>32</v>
      </c>
      <c r="B37" s="74" t="s">
        <v>61</v>
      </c>
      <c r="C37" s="75">
        <v>2225</v>
      </c>
      <c r="D37" s="75">
        <v>177</v>
      </c>
      <c r="E37" s="75">
        <v>2402</v>
      </c>
      <c r="F37" s="75">
        <v>4455110</v>
      </c>
      <c r="G37" s="75">
        <v>2156134</v>
      </c>
      <c r="H37" s="75">
        <v>2298976</v>
      </c>
      <c r="I37" s="75">
        <v>137841</v>
      </c>
      <c r="J37" s="92"/>
      <c r="K37" s="75">
        <v>7612</v>
      </c>
      <c r="L37" s="75">
        <v>18</v>
      </c>
      <c r="M37" s="75">
        <v>569</v>
      </c>
      <c r="N37" s="75">
        <v>28</v>
      </c>
      <c r="O37" s="75">
        <v>128486</v>
      </c>
      <c r="P37" s="75">
        <v>1128</v>
      </c>
      <c r="Q37" s="75">
        <v>129614</v>
      </c>
      <c r="R37" s="74" t="s">
        <v>61</v>
      </c>
    </row>
    <row r="38" spans="1:18" s="30" customFormat="1" ht="21.75" customHeight="1">
      <c r="A38" s="94"/>
      <c r="B38" s="95" t="s">
        <v>84</v>
      </c>
      <c r="C38" s="96">
        <f>SUM(C6:C37)</f>
        <v>147496</v>
      </c>
      <c r="D38" s="96">
        <f aca="true" t="shared" si="0" ref="D38:I38">SUM(D6:D37)</f>
        <v>11332</v>
      </c>
      <c r="E38" s="96">
        <f t="shared" si="0"/>
        <v>158828</v>
      </c>
      <c r="F38" s="96">
        <f t="shared" si="0"/>
        <v>321277083</v>
      </c>
      <c r="G38" s="96">
        <f t="shared" si="0"/>
        <v>147725187</v>
      </c>
      <c r="H38" s="96">
        <f t="shared" si="0"/>
        <v>173551896</v>
      </c>
      <c r="I38" s="96">
        <f t="shared" si="0"/>
        <v>10406736</v>
      </c>
      <c r="J38" s="93"/>
      <c r="K38" s="96">
        <f>SUM(K6:K37)</f>
        <v>506201</v>
      </c>
      <c r="L38" s="96">
        <f aca="true" t="shared" si="1" ref="L38:Q38">SUM(L6:L37)</f>
        <v>1929</v>
      </c>
      <c r="M38" s="96">
        <f t="shared" si="1"/>
        <v>26519</v>
      </c>
      <c r="N38" s="96">
        <f t="shared" si="1"/>
        <v>3861</v>
      </c>
      <c r="O38" s="96">
        <f t="shared" si="1"/>
        <v>9814042</v>
      </c>
      <c r="P38" s="96">
        <f t="shared" si="1"/>
        <v>53459</v>
      </c>
      <c r="Q38" s="96">
        <f t="shared" si="1"/>
        <v>9867501</v>
      </c>
      <c r="R38" s="97" t="s">
        <v>84</v>
      </c>
    </row>
    <row r="39" spans="1:18" s="46" customFormat="1" ht="21.75" customHeight="1">
      <c r="A39" s="60">
        <v>33</v>
      </c>
      <c r="B39" s="52" t="s">
        <v>33</v>
      </c>
      <c r="C39" s="78">
        <v>1191</v>
      </c>
      <c r="D39" s="78">
        <v>146</v>
      </c>
      <c r="E39" s="78">
        <v>1337</v>
      </c>
      <c r="F39" s="78">
        <v>2390062</v>
      </c>
      <c r="G39" s="78">
        <v>1238312</v>
      </c>
      <c r="H39" s="78">
        <v>1151750</v>
      </c>
      <c r="I39" s="78">
        <v>69049</v>
      </c>
      <c r="J39" s="92"/>
      <c r="K39" s="78">
        <v>3903</v>
      </c>
      <c r="L39" s="78">
        <v>18</v>
      </c>
      <c r="M39" s="78">
        <v>78</v>
      </c>
      <c r="N39" s="78">
        <v>10</v>
      </c>
      <c r="O39" s="78">
        <v>64615</v>
      </c>
      <c r="P39" s="78">
        <v>425</v>
      </c>
      <c r="Q39" s="78">
        <v>65040</v>
      </c>
      <c r="R39" s="52" t="s">
        <v>33</v>
      </c>
    </row>
    <row r="40" spans="1:18" s="46" customFormat="1" ht="21.75" customHeight="1">
      <c r="A40" s="58">
        <v>34</v>
      </c>
      <c r="B40" s="48" t="s">
        <v>34</v>
      </c>
      <c r="C40" s="67">
        <v>708</v>
      </c>
      <c r="D40" s="67">
        <v>75</v>
      </c>
      <c r="E40" s="67">
        <v>783</v>
      </c>
      <c r="F40" s="67">
        <v>1344928</v>
      </c>
      <c r="G40" s="67">
        <v>676681</v>
      </c>
      <c r="H40" s="67">
        <v>668247</v>
      </c>
      <c r="I40" s="67">
        <v>40065</v>
      </c>
      <c r="J40" s="92"/>
      <c r="K40" s="67">
        <v>2274</v>
      </c>
      <c r="L40" s="67">
        <v>4</v>
      </c>
      <c r="M40" s="67">
        <v>17</v>
      </c>
      <c r="N40" s="67">
        <v>3</v>
      </c>
      <c r="O40" s="67">
        <v>37500</v>
      </c>
      <c r="P40" s="67">
        <v>267</v>
      </c>
      <c r="Q40" s="67">
        <v>37767</v>
      </c>
      <c r="R40" s="48" t="s">
        <v>34</v>
      </c>
    </row>
    <row r="41" spans="1:18" s="46" customFormat="1" ht="21.75" customHeight="1">
      <c r="A41" s="58">
        <v>35</v>
      </c>
      <c r="B41" s="48" t="s">
        <v>62</v>
      </c>
      <c r="C41" s="67">
        <v>797</v>
      </c>
      <c r="D41" s="67">
        <v>103</v>
      </c>
      <c r="E41" s="67">
        <v>900</v>
      </c>
      <c r="F41" s="67">
        <v>1465486</v>
      </c>
      <c r="G41" s="67">
        <v>792893</v>
      </c>
      <c r="H41" s="67">
        <v>672593</v>
      </c>
      <c r="I41" s="67">
        <v>40322</v>
      </c>
      <c r="J41" s="92"/>
      <c r="K41" s="67">
        <v>2535</v>
      </c>
      <c r="L41" s="67">
        <v>2</v>
      </c>
      <c r="M41" s="67">
        <v>72</v>
      </c>
      <c r="N41" s="67">
        <v>5</v>
      </c>
      <c r="O41" s="67">
        <v>37441</v>
      </c>
      <c r="P41" s="67">
        <v>267</v>
      </c>
      <c r="Q41" s="67">
        <v>37708</v>
      </c>
      <c r="R41" s="48" t="s">
        <v>62</v>
      </c>
    </row>
    <row r="42" spans="1:18" s="46" customFormat="1" ht="21.75" customHeight="1">
      <c r="A42" s="58">
        <v>36</v>
      </c>
      <c r="B42" s="48" t="s">
        <v>35</v>
      </c>
      <c r="C42" s="67">
        <v>2614</v>
      </c>
      <c r="D42" s="67">
        <v>161</v>
      </c>
      <c r="E42" s="67">
        <v>2775</v>
      </c>
      <c r="F42" s="67">
        <v>5657342</v>
      </c>
      <c r="G42" s="67">
        <v>2708195</v>
      </c>
      <c r="H42" s="67">
        <v>2949147</v>
      </c>
      <c r="I42" s="67">
        <v>176834</v>
      </c>
      <c r="J42" s="92"/>
      <c r="K42" s="67">
        <v>8609</v>
      </c>
      <c r="L42" s="67">
        <v>46</v>
      </c>
      <c r="M42" s="67">
        <v>271</v>
      </c>
      <c r="N42" s="67">
        <v>108</v>
      </c>
      <c r="O42" s="67">
        <v>167255</v>
      </c>
      <c r="P42" s="67">
        <v>545</v>
      </c>
      <c r="Q42" s="67">
        <v>167800</v>
      </c>
      <c r="R42" s="48" t="s">
        <v>35</v>
      </c>
    </row>
    <row r="43" spans="1:18" s="46" customFormat="1" ht="21.75" customHeight="1">
      <c r="A43" s="58">
        <v>37</v>
      </c>
      <c r="B43" s="48" t="s">
        <v>36</v>
      </c>
      <c r="C43" s="67">
        <v>875</v>
      </c>
      <c r="D43" s="67">
        <v>98</v>
      </c>
      <c r="E43" s="67">
        <v>973</v>
      </c>
      <c r="F43" s="67">
        <v>1495809</v>
      </c>
      <c r="G43" s="67">
        <v>787414</v>
      </c>
      <c r="H43" s="67">
        <v>708395</v>
      </c>
      <c r="I43" s="67">
        <v>42467</v>
      </c>
      <c r="J43" s="92"/>
      <c r="K43" s="67">
        <v>2782</v>
      </c>
      <c r="L43" s="67">
        <v>11</v>
      </c>
      <c r="M43" s="67">
        <v>16</v>
      </c>
      <c r="N43" s="67">
        <v>12</v>
      </c>
      <c r="O43" s="67">
        <v>39318</v>
      </c>
      <c r="P43" s="67">
        <v>328</v>
      </c>
      <c r="Q43" s="67">
        <v>39646</v>
      </c>
      <c r="R43" s="48" t="s">
        <v>36</v>
      </c>
    </row>
    <row r="44" spans="1:18" s="46" customFormat="1" ht="21.75" customHeight="1">
      <c r="A44" s="58">
        <v>38</v>
      </c>
      <c r="B44" s="48" t="s">
        <v>37</v>
      </c>
      <c r="C44" s="67">
        <v>830</v>
      </c>
      <c r="D44" s="67">
        <v>95</v>
      </c>
      <c r="E44" s="67">
        <v>925</v>
      </c>
      <c r="F44" s="67">
        <v>1784456</v>
      </c>
      <c r="G44" s="67">
        <v>794652</v>
      </c>
      <c r="H44" s="67">
        <v>989804</v>
      </c>
      <c r="I44" s="67">
        <v>59354</v>
      </c>
      <c r="J44" s="92"/>
      <c r="K44" s="67">
        <v>3189</v>
      </c>
      <c r="L44" s="67">
        <v>15</v>
      </c>
      <c r="M44" s="67">
        <v>88</v>
      </c>
      <c r="N44" s="67">
        <v>0</v>
      </c>
      <c r="O44" s="67">
        <v>55578</v>
      </c>
      <c r="P44" s="67">
        <v>484</v>
      </c>
      <c r="Q44" s="67">
        <v>56062</v>
      </c>
      <c r="R44" s="48" t="s">
        <v>37</v>
      </c>
    </row>
    <row r="45" spans="1:18" s="46" customFormat="1" ht="21.75" customHeight="1">
      <c r="A45" s="58">
        <v>39</v>
      </c>
      <c r="B45" s="48" t="s">
        <v>38</v>
      </c>
      <c r="C45" s="67">
        <v>2901</v>
      </c>
      <c r="D45" s="67">
        <v>189</v>
      </c>
      <c r="E45" s="67">
        <v>3090</v>
      </c>
      <c r="F45" s="67">
        <v>6276728</v>
      </c>
      <c r="G45" s="67">
        <v>2892256</v>
      </c>
      <c r="H45" s="67">
        <v>3384472</v>
      </c>
      <c r="I45" s="67">
        <v>202943</v>
      </c>
      <c r="J45" s="92"/>
      <c r="K45" s="67">
        <v>10036</v>
      </c>
      <c r="L45" s="67">
        <v>38</v>
      </c>
      <c r="M45" s="67">
        <v>346</v>
      </c>
      <c r="N45" s="67">
        <v>8</v>
      </c>
      <c r="O45" s="67">
        <v>191746</v>
      </c>
      <c r="P45" s="67">
        <v>769</v>
      </c>
      <c r="Q45" s="67">
        <v>192515</v>
      </c>
      <c r="R45" s="48" t="s">
        <v>38</v>
      </c>
    </row>
    <row r="46" spans="1:18" s="46" customFormat="1" ht="21.75" customHeight="1">
      <c r="A46" s="58">
        <v>40</v>
      </c>
      <c r="B46" s="48" t="s">
        <v>39</v>
      </c>
      <c r="C46" s="67">
        <v>372</v>
      </c>
      <c r="D46" s="67">
        <v>46</v>
      </c>
      <c r="E46" s="67">
        <v>418</v>
      </c>
      <c r="F46" s="67">
        <v>574438</v>
      </c>
      <c r="G46" s="67">
        <v>322004</v>
      </c>
      <c r="H46" s="67">
        <v>252434</v>
      </c>
      <c r="I46" s="67">
        <v>15127</v>
      </c>
      <c r="J46" s="92"/>
      <c r="K46" s="67">
        <v>1032</v>
      </c>
      <c r="L46" s="67">
        <v>3</v>
      </c>
      <c r="M46" s="67">
        <v>73</v>
      </c>
      <c r="N46" s="67">
        <v>7</v>
      </c>
      <c r="O46" s="67">
        <v>13925</v>
      </c>
      <c r="P46" s="67">
        <v>87</v>
      </c>
      <c r="Q46" s="67">
        <v>14012</v>
      </c>
      <c r="R46" s="48" t="s">
        <v>39</v>
      </c>
    </row>
    <row r="47" spans="1:18" s="46" customFormat="1" ht="21.75" customHeight="1">
      <c r="A47" s="58">
        <v>41</v>
      </c>
      <c r="B47" s="48" t="s">
        <v>40</v>
      </c>
      <c r="C47" s="67">
        <v>601</v>
      </c>
      <c r="D47" s="67">
        <v>103</v>
      </c>
      <c r="E47" s="67">
        <v>704</v>
      </c>
      <c r="F47" s="67">
        <v>1042691</v>
      </c>
      <c r="G47" s="67">
        <v>525124</v>
      </c>
      <c r="H47" s="67">
        <v>517567</v>
      </c>
      <c r="I47" s="67">
        <v>31026</v>
      </c>
      <c r="J47" s="92"/>
      <c r="K47" s="67">
        <v>1729</v>
      </c>
      <c r="L47" s="67">
        <v>9</v>
      </c>
      <c r="M47" s="67">
        <v>39</v>
      </c>
      <c r="N47" s="67">
        <v>2</v>
      </c>
      <c r="O47" s="67">
        <v>28887</v>
      </c>
      <c r="P47" s="67">
        <v>360</v>
      </c>
      <c r="Q47" s="67">
        <v>29247</v>
      </c>
      <c r="R47" s="48" t="s">
        <v>40</v>
      </c>
    </row>
    <row r="48" spans="1:18" s="46" customFormat="1" ht="21.75" customHeight="1">
      <c r="A48" s="58">
        <v>42</v>
      </c>
      <c r="B48" s="48" t="s">
        <v>41</v>
      </c>
      <c r="C48" s="67">
        <v>325</v>
      </c>
      <c r="D48" s="67">
        <v>40</v>
      </c>
      <c r="E48" s="67">
        <v>365</v>
      </c>
      <c r="F48" s="67">
        <v>703246</v>
      </c>
      <c r="G48" s="67">
        <v>333864</v>
      </c>
      <c r="H48" s="67">
        <v>369382</v>
      </c>
      <c r="I48" s="67">
        <v>22149</v>
      </c>
      <c r="J48" s="92"/>
      <c r="K48" s="67">
        <v>1136</v>
      </c>
      <c r="L48" s="67">
        <v>0</v>
      </c>
      <c r="M48" s="67">
        <v>8</v>
      </c>
      <c r="N48" s="67">
        <v>0</v>
      </c>
      <c r="O48" s="67">
        <v>20754</v>
      </c>
      <c r="P48" s="67">
        <v>251</v>
      </c>
      <c r="Q48" s="67">
        <v>21005</v>
      </c>
      <c r="R48" s="48" t="s">
        <v>41</v>
      </c>
    </row>
    <row r="49" spans="1:18" s="46" customFormat="1" ht="21.75" customHeight="1">
      <c r="A49" s="58">
        <v>43</v>
      </c>
      <c r="B49" s="48" t="s">
        <v>42</v>
      </c>
      <c r="C49" s="67">
        <v>976</v>
      </c>
      <c r="D49" s="67">
        <v>82</v>
      </c>
      <c r="E49" s="67">
        <v>1058</v>
      </c>
      <c r="F49" s="67">
        <v>1904326</v>
      </c>
      <c r="G49" s="67">
        <v>866877</v>
      </c>
      <c r="H49" s="67">
        <v>1037449</v>
      </c>
      <c r="I49" s="67">
        <v>62202</v>
      </c>
      <c r="J49" s="92"/>
      <c r="K49" s="67">
        <v>2876</v>
      </c>
      <c r="L49" s="67">
        <v>23</v>
      </c>
      <c r="M49" s="67">
        <v>174</v>
      </c>
      <c r="N49" s="67">
        <v>6</v>
      </c>
      <c r="O49" s="67">
        <v>58903</v>
      </c>
      <c r="P49" s="67">
        <v>220</v>
      </c>
      <c r="Q49" s="67">
        <v>59123</v>
      </c>
      <c r="R49" s="48" t="s">
        <v>42</v>
      </c>
    </row>
    <row r="50" spans="1:18" s="46" customFormat="1" ht="21.75" customHeight="1">
      <c r="A50" s="73">
        <v>44</v>
      </c>
      <c r="B50" s="74" t="s">
        <v>43</v>
      </c>
      <c r="C50" s="75">
        <v>1656</v>
      </c>
      <c r="D50" s="75">
        <v>83</v>
      </c>
      <c r="E50" s="75">
        <v>1739</v>
      </c>
      <c r="F50" s="75">
        <v>3614455</v>
      </c>
      <c r="G50" s="75">
        <v>1739001</v>
      </c>
      <c r="H50" s="75">
        <v>1875454</v>
      </c>
      <c r="I50" s="75">
        <v>112459</v>
      </c>
      <c r="J50" s="92"/>
      <c r="K50" s="75">
        <v>6040</v>
      </c>
      <c r="L50" s="75">
        <v>19</v>
      </c>
      <c r="M50" s="75">
        <v>280</v>
      </c>
      <c r="N50" s="75">
        <v>75</v>
      </c>
      <c r="O50" s="75">
        <v>105793</v>
      </c>
      <c r="P50" s="75">
        <v>252</v>
      </c>
      <c r="Q50" s="75">
        <v>106045</v>
      </c>
      <c r="R50" s="74" t="s">
        <v>43</v>
      </c>
    </row>
    <row r="51" spans="1:18" s="30" customFormat="1" ht="21.75" customHeight="1">
      <c r="A51" s="94"/>
      <c r="B51" s="95" t="s">
        <v>85</v>
      </c>
      <c r="C51" s="96">
        <f>SUM(C39:C50)</f>
        <v>13846</v>
      </c>
      <c r="D51" s="96">
        <f aca="true" t="shared" si="2" ref="D51:I51">SUM(D39:D50)</f>
        <v>1221</v>
      </c>
      <c r="E51" s="96">
        <f t="shared" si="2"/>
        <v>15067</v>
      </c>
      <c r="F51" s="96">
        <f t="shared" si="2"/>
        <v>28253967</v>
      </c>
      <c r="G51" s="96">
        <f t="shared" si="2"/>
        <v>13677273</v>
      </c>
      <c r="H51" s="96">
        <f t="shared" si="2"/>
        <v>14576694</v>
      </c>
      <c r="I51" s="96">
        <f t="shared" si="2"/>
        <v>873997</v>
      </c>
      <c r="J51" s="93"/>
      <c r="K51" s="96">
        <f>SUM(K39:K50)</f>
        <v>46141</v>
      </c>
      <c r="L51" s="96">
        <f aca="true" t="shared" si="3" ref="L51:Q51">SUM(L39:L50)</f>
        <v>188</v>
      </c>
      <c r="M51" s="96">
        <f t="shared" si="3"/>
        <v>1462</v>
      </c>
      <c r="N51" s="96">
        <f t="shared" si="3"/>
        <v>236</v>
      </c>
      <c r="O51" s="96">
        <f t="shared" si="3"/>
        <v>821715</v>
      </c>
      <c r="P51" s="96">
        <f t="shared" si="3"/>
        <v>4255</v>
      </c>
      <c r="Q51" s="96">
        <f t="shared" si="3"/>
        <v>825970</v>
      </c>
      <c r="R51" s="95" t="s">
        <v>85</v>
      </c>
    </row>
    <row r="52" spans="1:18" s="30" customFormat="1" ht="21.75" customHeight="1">
      <c r="A52" s="100"/>
      <c r="B52" s="99" t="s">
        <v>86</v>
      </c>
      <c r="C52" s="98">
        <f>C38+C51</f>
        <v>161342</v>
      </c>
      <c r="D52" s="98">
        <f aca="true" t="shared" si="4" ref="D52:I52">D38+D51</f>
        <v>12553</v>
      </c>
      <c r="E52" s="98">
        <f t="shared" si="4"/>
        <v>173895</v>
      </c>
      <c r="F52" s="98">
        <f t="shared" si="4"/>
        <v>349531050</v>
      </c>
      <c r="G52" s="98">
        <f t="shared" si="4"/>
        <v>161402460</v>
      </c>
      <c r="H52" s="98">
        <f t="shared" si="4"/>
        <v>188128590</v>
      </c>
      <c r="I52" s="98">
        <f t="shared" si="4"/>
        <v>11280733</v>
      </c>
      <c r="J52" s="93"/>
      <c r="K52" s="98">
        <f>K38+K51</f>
        <v>552342</v>
      </c>
      <c r="L52" s="98">
        <f aca="true" t="shared" si="5" ref="L52:Q52">L38+L51</f>
        <v>2117</v>
      </c>
      <c r="M52" s="98">
        <f t="shared" si="5"/>
        <v>27981</v>
      </c>
      <c r="N52" s="98">
        <f t="shared" si="5"/>
        <v>4097</v>
      </c>
      <c r="O52" s="98">
        <f t="shared" si="5"/>
        <v>10635757</v>
      </c>
      <c r="P52" s="98">
        <f t="shared" si="5"/>
        <v>57714</v>
      </c>
      <c r="Q52" s="98">
        <f t="shared" si="5"/>
        <v>10693471</v>
      </c>
      <c r="R52" s="99" t="s">
        <v>86</v>
      </c>
    </row>
  </sheetData>
  <sheetProtection/>
  <mergeCells count="13">
    <mergeCell ref="A4:A5"/>
    <mergeCell ref="O4:Q4"/>
    <mergeCell ref="B4:B5"/>
    <mergeCell ref="C4:E4"/>
    <mergeCell ref="F4:F5"/>
    <mergeCell ref="G4:G5"/>
    <mergeCell ref="H4:H5"/>
    <mergeCell ref="I4:I5"/>
    <mergeCell ref="K4:K5"/>
    <mergeCell ref="L4:L5"/>
    <mergeCell ref="M4:M5"/>
    <mergeCell ref="N4:N5"/>
    <mergeCell ref="R4:R5"/>
  </mergeCells>
  <printOptions horizontalCentered="1"/>
  <pageMargins left="0.1968503937007874" right="0.5905511811023623" top="0.7874015748031497" bottom="0.4330708661417323" header="0.5118110236220472" footer="0.5118110236220472"/>
  <pageSetup fitToWidth="2" horizontalDpi="600" verticalDpi="600" orientation="landscape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Q52"/>
  <sheetViews>
    <sheetView view="pageBreakPreview" zoomScale="75" zoomScaleNormal="75" zoomScaleSheetLayoutView="75" zoomScalePageLayoutView="0" workbookViewId="0" topLeftCell="A1">
      <pane xSplit="2" ySplit="5" topLeftCell="T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D43" sqref="AD43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10.625" style="3" customWidth="1"/>
    <col min="6" max="11" width="15.625" style="3" customWidth="1"/>
    <col min="12" max="12" width="15.625" style="10" customWidth="1"/>
    <col min="13" max="13" width="15.625" style="3" customWidth="1"/>
    <col min="14" max="18" width="15.625" style="10" customWidth="1"/>
    <col min="19" max="19" width="15.625" style="1" customWidth="1"/>
    <col min="20" max="20" width="3.125" style="1" customWidth="1"/>
    <col min="21" max="21" width="15.625" style="1" customWidth="1"/>
    <col min="22" max="22" width="15.625" style="10" customWidth="1"/>
    <col min="23" max="23" width="15.625" style="3" customWidth="1"/>
    <col min="24" max="29" width="15.625" style="10" customWidth="1"/>
    <col min="30" max="37" width="15.625" style="3" customWidth="1"/>
    <col min="38" max="38" width="15.625" style="1" customWidth="1"/>
    <col min="39" max="40" width="14.625" style="1" customWidth="1"/>
    <col min="41" max="41" width="9.125" style="1" customWidth="1"/>
    <col min="42" max="16384" width="14.625" style="1" customWidth="1"/>
  </cols>
  <sheetData>
    <row r="1" spans="1:38" ht="23.25" customHeight="1">
      <c r="A1" s="25"/>
      <c r="B1" s="6"/>
      <c r="C1" s="5"/>
      <c r="D1" s="5"/>
      <c r="E1" s="5"/>
      <c r="F1" s="5"/>
      <c r="G1" s="5"/>
      <c r="H1" s="5"/>
      <c r="I1" s="5"/>
      <c r="J1" s="5"/>
      <c r="K1" s="5"/>
      <c r="L1" s="9"/>
      <c r="M1" s="5"/>
      <c r="O1" s="9"/>
      <c r="P1" s="9"/>
      <c r="Q1" s="9"/>
      <c r="R1" s="9"/>
      <c r="S1" s="14"/>
      <c r="T1" s="25"/>
      <c r="U1" s="6"/>
      <c r="V1" s="9"/>
      <c r="W1" s="5"/>
      <c r="X1" s="9"/>
      <c r="Y1" s="9"/>
      <c r="Z1" s="9"/>
      <c r="AA1" s="9"/>
      <c r="AB1" s="9"/>
      <c r="AC1" s="9"/>
      <c r="AD1" s="5"/>
      <c r="AE1" s="5"/>
      <c r="AF1" s="5"/>
      <c r="AG1" s="5"/>
      <c r="AH1" s="5"/>
      <c r="AI1" s="5"/>
      <c r="AJ1" s="5"/>
      <c r="AK1" s="5"/>
      <c r="AL1" s="14"/>
    </row>
    <row r="2" spans="1:38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9"/>
      <c r="M2" s="5"/>
      <c r="N2" s="9"/>
      <c r="O2" s="9"/>
      <c r="P2" s="9"/>
      <c r="Q2" s="9"/>
      <c r="R2" s="9"/>
      <c r="S2" s="14"/>
      <c r="T2" s="6"/>
      <c r="U2" s="6"/>
      <c r="V2" s="9"/>
      <c r="W2" s="5"/>
      <c r="X2" s="9"/>
      <c r="Y2" s="9"/>
      <c r="Z2" s="9"/>
      <c r="AA2" s="9"/>
      <c r="AB2" s="9"/>
      <c r="AC2" s="9"/>
      <c r="AD2" s="5"/>
      <c r="AE2" s="5"/>
      <c r="AF2" s="5"/>
      <c r="AG2" s="5"/>
      <c r="AH2" s="5"/>
      <c r="AI2" s="5"/>
      <c r="AJ2" s="5"/>
      <c r="AK2" s="5"/>
      <c r="AL2" s="14"/>
    </row>
    <row r="3" spans="1:38" ht="23.25" customHeight="1">
      <c r="A3" s="6"/>
      <c r="B3" s="27" t="s">
        <v>10</v>
      </c>
      <c r="Q3" s="4" t="s">
        <v>4</v>
      </c>
      <c r="R3" s="4"/>
      <c r="S3" s="16"/>
      <c r="T3" s="6"/>
      <c r="U3" s="27"/>
      <c r="AK3" s="4" t="s">
        <v>4</v>
      </c>
      <c r="AL3" s="16"/>
    </row>
    <row r="4" spans="1:38" s="46" customFormat="1" ht="22.5" customHeight="1">
      <c r="A4" s="175" t="s">
        <v>74</v>
      </c>
      <c r="B4" s="178" t="s">
        <v>109</v>
      </c>
      <c r="C4" s="177" t="s">
        <v>76</v>
      </c>
      <c r="D4" s="177"/>
      <c r="E4" s="177"/>
      <c r="F4" s="183" t="s">
        <v>45</v>
      </c>
      <c r="G4" s="183"/>
      <c r="H4" s="183"/>
      <c r="I4" s="183"/>
      <c r="J4" s="183"/>
      <c r="K4" s="183"/>
      <c r="L4" s="183"/>
      <c r="M4" s="177" t="s">
        <v>11</v>
      </c>
      <c r="N4" s="181" t="s">
        <v>77</v>
      </c>
      <c r="O4" s="182"/>
      <c r="P4" s="182"/>
      <c r="Q4" s="182"/>
      <c r="R4" s="112"/>
      <c r="S4" s="165" t="s">
        <v>110</v>
      </c>
      <c r="T4" s="175" t="s">
        <v>74</v>
      </c>
      <c r="U4" s="178" t="s">
        <v>109</v>
      </c>
      <c r="V4" s="187" t="s">
        <v>105</v>
      </c>
      <c r="W4" s="188"/>
      <c r="X4" s="186" t="s">
        <v>78</v>
      </c>
      <c r="Y4" s="186"/>
      <c r="Z4" s="186"/>
      <c r="AA4" s="186"/>
      <c r="AB4" s="186"/>
      <c r="AC4" s="186"/>
      <c r="AD4" s="186"/>
      <c r="AE4" s="169" t="s">
        <v>12</v>
      </c>
      <c r="AF4" s="169" t="s">
        <v>79</v>
      </c>
      <c r="AG4" s="172" t="s">
        <v>112</v>
      </c>
      <c r="AH4" s="184" t="s">
        <v>111</v>
      </c>
      <c r="AI4" s="177" t="s">
        <v>80</v>
      </c>
      <c r="AJ4" s="177"/>
      <c r="AK4" s="177"/>
      <c r="AL4" s="165" t="s">
        <v>110</v>
      </c>
    </row>
    <row r="5" spans="1:42" s="46" customFormat="1" ht="43.5" customHeight="1">
      <c r="A5" s="176"/>
      <c r="B5" s="179"/>
      <c r="C5" s="54" t="s">
        <v>81</v>
      </c>
      <c r="D5" s="54" t="s">
        <v>82</v>
      </c>
      <c r="E5" s="54" t="s">
        <v>83</v>
      </c>
      <c r="F5" s="55" t="s">
        <v>45</v>
      </c>
      <c r="G5" s="55" t="s">
        <v>13</v>
      </c>
      <c r="H5" s="55" t="s">
        <v>14</v>
      </c>
      <c r="I5" s="55" t="s">
        <v>88</v>
      </c>
      <c r="J5" s="111" t="s">
        <v>100</v>
      </c>
      <c r="K5" s="55" t="s">
        <v>16</v>
      </c>
      <c r="L5" s="105" t="s">
        <v>83</v>
      </c>
      <c r="M5" s="177"/>
      <c r="N5" s="61" t="s">
        <v>45</v>
      </c>
      <c r="O5" s="29" t="s">
        <v>13</v>
      </c>
      <c r="P5" s="29" t="s">
        <v>14</v>
      </c>
      <c r="Q5" s="29" t="s">
        <v>88</v>
      </c>
      <c r="R5" s="111" t="s">
        <v>100</v>
      </c>
      <c r="S5" s="166"/>
      <c r="T5" s="176"/>
      <c r="U5" s="179"/>
      <c r="V5" s="29" t="s">
        <v>104</v>
      </c>
      <c r="W5" s="123" t="s">
        <v>83</v>
      </c>
      <c r="X5" s="29" t="s">
        <v>89</v>
      </c>
      <c r="Y5" s="29" t="s">
        <v>90</v>
      </c>
      <c r="Z5" s="29" t="s">
        <v>91</v>
      </c>
      <c r="AA5" s="29" t="s">
        <v>92</v>
      </c>
      <c r="AB5" s="111" t="s">
        <v>101</v>
      </c>
      <c r="AC5" s="29" t="s">
        <v>15</v>
      </c>
      <c r="AD5" s="105" t="s">
        <v>83</v>
      </c>
      <c r="AE5" s="169"/>
      <c r="AF5" s="169"/>
      <c r="AG5" s="172"/>
      <c r="AH5" s="185"/>
      <c r="AI5" s="54" t="s">
        <v>81</v>
      </c>
      <c r="AJ5" s="54" t="s">
        <v>82</v>
      </c>
      <c r="AK5" s="54" t="s">
        <v>83</v>
      </c>
      <c r="AL5" s="166"/>
      <c r="AN5" s="46" t="s">
        <v>102</v>
      </c>
      <c r="AP5" s="84" t="s">
        <v>103</v>
      </c>
    </row>
    <row r="6" spans="1:43" s="46" customFormat="1" ht="21.75" customHeight="1">
      <c r="A6" s="56">
        <v>1</v>
      </c>
      <c r="B6" s="44" t="s">
        <v>18</v>
      </c>
      <c r="C6" s="62">
        <v>671</v>
      </c>
      <c r="D6" s="62">
        <v>8</v>
      </c>
      <c r="E6" s="62">
        <v>679</v>
      </c>
      <c r="F6" s="62">
        <v>3993358</v>
      </c>
      <c r="G6" s="62">
        <v>3443157</v>
      </c>
      <c r="H6" s="62">
        <v>28823</v>
      </c>
      <c r="I6" s="62">
        <v>4145887</v>
      </c>
      <c r="J6" s="62">
        <v>228422</v>
      </c>
      <c r="K6" s="62">
        <v>52230</v>
      </c>
      <c r="L6" s="101">
        <f>SUM(F6:K6)</f>
        <v>11891877</v>
      </c>
      <c r="M6" s="62">
        <v>980180</v>
      </c>
      <c r="N6" s="62">
        <v>3145515</v>
      </c>
      <c r="O6" s="62">
        <v>3316053</v>
      </c>
      <c r="P6" s="113">
        <v>28436</v>
      </c>
      <c r="Q6" s="62">
        <v>4143081</v>
      </c>
      <c r="R6" s="115">
        <v>228378</v>
      </c>
      <c r="S6" s="44" t="s">
        <v>18</v>
      </c>
      <c r="T6" s="56">
        <v>1</v>
      </c>
      <c r="U6" s="44" t="s">
        <v>18</v>
      </c>
      <c r="V6" s="116">
        <v>50234</v>
      </c>
      <c r="W6" s="103">
        <f>N6+O6+P6+Q6+R6+V6</f>
        <v>10911697</v>
      </c>
      <c r="X6" s="62">
        <v>188730</v>
      </c>
      <c r="Y6" s="62">
        <v>98929</v>
      </c>
      <c r="Z6" s="62">
        <v>1536</v>
      </c>
      <c r="AA6" s="62">
        <v>84368</v>
      </c>
      <c r="AB6" s="62">
        <v>4111</v>
      </c>
      <c r="AC6" s="62">
        <v>1507</v>
      </c>
      <c r="AD6" s="101">
        <f>SUM(X6:AC6)</f>
        <v>379181</v>
      </c>
      <c r="AE6" s="62">
        <v>2477</v>
      </c>
      <c r="AF6" s="62">
        <v>0</v>
      </c>
      <c r="AG6" s="62">
        <v>4659</v>
      </c>
      <c r="AH6" s="62">
        <v>60204</v>
      </c>
      <c r="AI6" s="62">
        <v>311600</v>
      </c>
      <c r="AJ6" s="62">
        <v>241</v>
      </c>
      <c r="AK6" s="57">
        <v>311841</v>
      </c>
      <c r="AL6" s="44" t="s">
        <v>18</v>
      </c>
      <c r="AN6" s="63">
        <v>10911697</v>
      </c>
      <c r="AO6" s="46" t="str">
        <f>IF(W6=AN6," ","NG")</f>
        <v> </v>
      </c>
      <c r="AP6" s="84">
        <v>379181</v>
      </c>
      <c r="AQ6" s="46" t="str">
        <f>IF(AP6=AD6," ","NG")</f>
        <v> </v>
      </c>
    </row>
    <row r="7" spans="1:43" s="46" customFormat="1" ht="21.75" customHeight="1">
      <c r="A7" s="58">
        <v>2</v>
      </c>
      <c r="B7" s="48" t="s">
        <v>1</v>
      </c>
      <c r="C7" s="64">
        <v>348</v>
      </c>
      <c r="D7" s="64">
        <v>1</v>
      </c>
      <c r="E7" s="64">
        <v>349</v>
      </c>
      <c r="F7" s="64">
        <v>1168604</v>
      </c>
      <c r="G7" s="64">
        <v>1855838</v>
      </c>
      <c r="H7" s="64">
        <v>5758</v>
      </c>
      <c r="I7" s="64">
        <v>435574</v>
      </c>
      <c r="J7" s="64">
        <v>11749</v>
      </c>
      <c r="K7" s="64">
        <v>24858</v>
      </c>
      <c r="L7" s="102">
        <f aca="true" t="shared" si="0" ref="L7:L36">SUM(F7:K7)</f>
        <v>3502381</v>
      </c>
      <c r="M7" s="64">
        <v>456582</v>
      </c>
      <c r="N7" s="64">
        <v>808080</v>
      </c>
      <c r="O7" s="64">
        <v>1764357</v>
      </c>
      <c r="P7" s="114">
        <v>4367</v>
      </c>
      <c r="Q7" s="64">
        <v>433999</v>
      </c>
      <c r="R7" s="117">
        <v>11730</v>
      </c>
      <c r="S7" s="48" t="s">
        <v>1</v>
      </c>
      <c r="T7" s="58">
        <v>2</v>
      </c>
      <c r="U7" s="48" t="s">
        <v>1</v>
      </c>
      <c r="V7" s="118">
        <v>23266</v>
      </c>
      <c r="W7" s="103">
        <f aca="true" t="shared" si="1" ref="W7:W36">N7+O7+P7+Q7+R7+V7</f>
        <v>3045799</v>
      </c>
      <c r="X7" s="64">
        <v>48481</v>
      </c>
      <c r="Y7" s="64">
        <v>52817</v>
      </c>
      <c r="Z7" s="64">
        <v>235</v>
      </c>
      <c r="AA7" s="64">
        <v>12565</v>
      </c>
      <c r="AB7" s="64">
        <v>211</v>
      </c>
      <c r="AC7" s="64">
        <v>698</v>
      </c>
      <c r="AD7" s="102">
        <f>SUM(X7:AC7)</f>
        <v>115007</v>
      </c>
      <c r="AE7" s="64">
        <v>807</v>
      </c>
      <c r="AF7" s="64">
        <v>0</v>
      </c>
      <c r="AG7" s="64">
        <v>355</v>
      </c>
      <c r="AH7" s="64">
        <v>694</v>
      </c>
      <c r="AI7" s="64">
        <v>113072</v>
      </c>
      <c r="AJ7" s="64">
        <v>79</v>
      </c>
      <c r="AK7" s="59">
        <v>113151</v>
      </c>
      <c r="AL7" s="48" t="s">
        <v>1</v>
      </c>
      <c r="AN7" s="63">
        <v>3045799</v>
      </c>
      <c r="AO7" s="46" t="str">
        <f aca="true" t="shared" si="2" ref="AO7:AO50">IF(W7=AN7," ","NG")</f>
        <v> </v>
      </c>
      <c r="AP7" s="84">
        <v>115007</v>
      </c>
      <c r="AQ7" s="46" t="str">
        <f aca="true" t="shared" si="3" ref="AQ7:AQ50">IF(AP7=AD7," ","NG")</f>
        <v> </v>
      </c>
    </row>
    <row r="8" spans="1:43" s="46" customFormat="1" ht="21.75" customHeight="1">
      <c r="A8" s="58">
        <v>3</v>
      </c>
      <c r="B8" s="48" t="s">
        <v>19</v>
      </c>
      <c r="C8" s="64">
        <v>316</v>
      </c>
      <c r="D8" s="64">
        <v>3</v>
      </c>
      <c r="E8" s="64">
        <v>319</v>
      </c>
      <c r="F8" s="64">
        <v>1443233</v>
      </c>
      <c r="G8" s="64">
        <v>1565696</v>
      </c>
      <c r="H8" s="64">
        <v>12067</v>
      </c>
      <c r="I8" s="64">
        <v>335763</v>
      </c>
      <c r="J8" s="64">
        <v>36847</v>
      </c>
      <c r="K8" s="64">
        <v>34537</v>
      </c>
      <c r="L8" s="102">
        <f t="shared" si="0"/>
        <v>3428143</v>
      </c>
      <c r="M8" s="64">
        <v>414869</v>
      </c>
      <c r="N8" s="64">
        <v>1085011</v>
      </c>
      <c r="O8" s="64">
        <v>1511484</v>
      </c>
      <c r="P8" s="114">
        <v>10011</v>
      </c>
      <c r="Q8" s="64">
        <v>335411</v>
      </c>
      <c r="R8" s="117">
        <v>36828</v>
      </c>
      <c r="S8" s="48" t="s">
        <v>19</v>
      </c>
      <c r="T8" s="58">
        <v>3</v>
      </c>
      <c r="U8" s="48" t="s">
        <v>19</v>
      </c>
      <c r="V8" s="118">
        <v>34529</v>
      </c>
      <c r="W8" s="103">
        <f t="shared" si="1"/>
        <v>3013274</v>
      </c>
      <c r="X8" s="64">
        <v>65099</v>
      </c>
      <c r="Y8" s="64">
        <v>45196</v>
      </c>
      <c r="Z8" s="64">
        <v>501</v>
      </c>
      <c r="AA8" s="64">
        <v>6723</v>
      </c>
      <c r="AB8" s="64">
        <v>663</v>
      </c>
      <c r="AC8" s="64">
        <v>1036</v>
      </c>
      <c r="AD8" s="102">
        <f aca="true" t="shared" si="4" ref="AD8:AD50">SUM(X8:AC8)</f>
        <v>119218</v>
      </c>
      <c r="AE8" s="64">
        <v>1074</v>
      </c>
      <c r="AF8" s="64">
        <v>0</v>
      </c>
      <c r="AG8" s="64">
        <v>1577</v>
      </c>
      <c r="AH8" s="64">
        <v>230</v>
      </c>
      <c r="AI8" s="64">
        <v>116231</v>
      </c>
      <c r="AJ8" s="64">
        <v>106</v>
      </c>
      <c r="AK8" s="59">
        <v>116337</v>
      </c>
      <c r="AL8" s="48" t="s">
        <v>19</v>
      </c>
      <c r="AN8" s="63">
        <v>3013274</v>
      </c>
      <c r="AO8" s="46" t="str">
        <f t="shared" si="2"/>
        <v> </v>
      </c>
      <c r="AP8" s="84">
        <v>119218</v>
      </c>
      <c r="AQ8" s="46" t="str">
        <f t="shared" si="3"/>
        <v> </v>
      </c>
    </row>
    <row r="9" spans="1:43" s="46" customFormat="1" ht="21.75" customHeight="1">
      <c r="A9" s="58">
        <v>4</v>
      </c>
      <c r="B9" s="48" t="s">
        <v>20</v>
      </c>
      <c r="C9" s="64">
        <v>252</v>
      </c>
      <c r="D9" s="64">
        <v>2</v>
      </c>
      <c r="E9" s="64">
        <v>254</v>
      </c>
      <c r="F9" s="64">
        <v>969730</v>
      </c>
      <c r="G9" s="64">
        <v>1568101</v>
      </c>
      <c r="H9" s="64">
        <v>22942</v>
      </c>
      <c r="I9" s="64">
        <v>62639</v>
      </c>
      <c r="J9" s="64">
        <v>8800</v>
      </c>
      <c r="K9" s="64">
        <v>10918</v>
      </c>
      <c r="L9" s="102">
        <f t="shared" si="0"/>
        <v>2643130</v>
      </c>
      <c r="M9" s="64">
        <v>304809</v>
      </c>
      <c r="N9" s="64">
        <v>702125</v>
      </c>
      <c r="O9" s="64">
        <v>1532444</v>
      </c>
      <c r="P9" s="114">
        <v>22939</v>
      </c>
      <c r="Q9" s="64">
        <v>61482</v>
      </c>
      <c r="R9" s="117">
        <v>8781</v>
      </c>
      <c r="S9" s="48" t="s">
        <v>20</v>
      </c>
      <c r="T9" s="58">
        <v>4</v>
      </c>
      <c r="U9" s="48" t="s">
        <v>20</v>
      </c>
      <c r="V9" s="118">
        <v>10550</v>
      </c>
      <c r="W9" s="103">
        <f t="shared" si="1"/>
        <v>2338321</v>
      </c>
      <c r="X9" s="64">
        <v>42125</v>
      </c>
      <c r="Y9" s="64">
        <v>45344</v>
      </c>
      <c r="Z9" s="64">
        <v>1238</v>
      </c>
      <c r="AA9" s="64">
        <v>1556</v>
      </c>
      <c r="AB9" s="64">
        <v>158</v>
      </c>
      <c r="AC9" s="64">
        <v>316</v>
      </c>
      <c r="AD9" s="102">
        <f t="shared" si="4"/>
        <v>90737</v>
      </c>
      <c r="AE9" s="64">
        <v>753</v>
      </c>
      <c r="AF9" s="64">
        <v>0</v>
      </c>
      <c r="AG9" s="64">
        <v>240</v>
      </c>
      <c r="AH9" s="64">
        <v>391</v>
      </c>
      <c r="AI9" s="64">
        <v>89352</v>
      </c>
      <c r="AJ9" s="64">
        <v>1</v>
      </c>
      <c r="AK9" s="59">
        <v>89353</v>
      </c>
      <c r="AL9" s="48" t="s">
        <v>20</v>
      </c>
      <c r="AN9" s="63">
        <v>2338321</v>
      </c>
      <c r="AO9" s="46" t="str">
        <f t="shared" si="2"/>
        <v> </v>
      </c>
      <c r="AP9" s="84">
        <v>90737</v>
      </c>
      <c r="AQ9" s="46" t="str">
        <f t="shared" si="3"/>
        <v> </v>
      </c>
    </row>
    <row r="10" spans="1:43" s="46" customFormat="1" ht="21.75" customHeight="1">
      <c r="A10" s="58">
        <v>5</v>
      </c>
      <c r="B10" s="48" t="s">
        <v>21</v>
      </c>
      <c r="C10" s="64">
        <v>124</v>
      </c>
      <c r="D10" s="64">
        <v>4</v>
      </c>
      <c r="E10" s="64">
        <v>128</v>
      </c>
      <c r="F10" s="64">
        <v>650978</v>
      </c>
      <c r="G10" s="64">
        <v>720258</v>
      </c>
      <c r="H10" s="64">
        <v>3638</v>
      </c>
      <c r="I10" s="64">
        <v>31973</v>
      </c>
      <c r="J10" s="64">
        <v>3536</v>
      </c>
      <c r="K10" s="64">
        <v>8771</v>
      </c>
      <c r="L10" s="102">
        <f t="shared" si="0"/>
        <v>1419154</v>
      </c>
      <c r="M10" s="64">
        <v>188326</v>
      </c>
      <c r="N10" s="64">
        <v>491935</v>
      </c>
      <c r="O10" s="64">
        <v>692183</v>
      </c>
      <c r="P10" s="114">
        <v>3087</v>
      </c>
      <c r="Q10" s="64">
        <v>31322</v>
      </c>
      <c r="R10" s="117">
        <v>3531</v>
      </c>
      <c r="S10" s="48" t="s">
        <v>21</v>
      </c>
      <c r="T10" s="58">
        <v>5</v>
      </c>
      <c r="U10" s="48" t="s">
        <v>21</v>
      </c>
      <c r="V10" s="118">
        <v>8770</v>
      </c>
      <c r="W10" s="103">
        <f t="shared" si="1"/>
        <v>1230828</v>
      </c>
      <c r="X10" s="64">
        <v>29515</v>
      </c>
      <c r="Y10" s="64">
        <v>20479</v>
      </c>
      <c r="Z10" s="64">
        <v>166</v>
      </c>
      <c r="AA10" s="64">
        <v>729</v>
      </c>
      <c r="AB10" s="64">
        <v>64</v>
      </c>
      <c r="AC10" s="64">
        <v>263</v>
      </c>
      <c r="AD10" s="102">
        <f t="shared" si="4"/>
        <v>51216</v>
      </c>
      <c r="AE10" s="64">
        <v>1488</v>
      </c>
      <c r="AF10" s="64">
        <v>0</v>
      </c>
      <c r="AG10" s="64">
        <v>78</v>
      </c>
      <c r="AH10" s="64">
        <v>30</v>
      </c>
      <c r="AI10" s="64">
        <v>49571</v>
      </c>
      <c r="AJ10" s="64">
        <v>16</v>
      </c>
      <c r="AK10" s="59">
        <v>49587</v>
      </c>
      <c r="AL10" s="48" t="s">
        <v>21</v>
      </c>
      <c r="AN10" s="63">
        <v>1230828</v>
      </c>
      <c r="AO10" s="46" t="str">
        <f t="shared" si="2"/>
        <v> </v>
      </c>
      <c r="AP10" s="84">
        <v>51216</v>
      </c>
      <c r="AQ10" s="46" t="str">
        <f t="shared" si="3"/>
        <v> </v>
      </c>
    </row>
    <row r="11" spans="1:43" s="46" customFormat="1" ht="21.75" customHeight="1">
      <c r="A11" s="58">
        <v>6</v>
      </c>
      <c r="B11" s="48" t="s">
        <v>22</v>
      </c>
      <c r="C11" s="64">
        <v>117</v>
      </c>
      <c r="D11" s="64">
        <v>3</v>
      </c>
      <c r="E11" s="64">
        <v>120</v>
      </c>
      <c r="F11" s="64">
        <v>404218</v>
      </c>
      <c r="G11" s="64">
        <v>698705</v>
      </c>
      <c r="H11" s="64">
        <v>9469</v>
      </c>
      <c r="I11" s="64">
        <v>38508</v>
      </c>
      <c r="J11" s="64">
        <v>2875</v>
      </c>
      <c r="K11" s="64">
        <v>468</v>
      </c>
      <c r="L11" s="102">
        <f t="shared" si="0"/>
        <v>1154243</v>
      </c>
      <c r="M11" s="64">
        <v>161837</v>
      </c>
      <c r="N11" s="64">
        <v>276448</v>
      </c>
      <c r="O11" s="64">
        <v>666710</v>
      </c>
      <c r="P11" s="114">
        <v>9467</v>
      </c>
      <c r="Q11" s="64">
        <v>36805</v>
      </c>
      <c r="R11" s="117">
        <v>2869</v>
      </c>
      <c r="S11" s="48" t="s">
        <v>22</v>
      </c>
      <c r="T11" s="58">
        <v>6</v>
      </c>
      <c r="U11" s="48" t="s">
        <v>22</v>
      </c>
      <c r="V11" s="118">
        <v>107</v>
      </c>
      <c r="W11" s="103">
        <f t="shared" si="1"/>
        <v>992406</v>
      </c>
      <c r="X11" s="64">
        <v>16582</v>
      </c>
      <c r="Y11" s="64">
        <v>20001</v>
      </c>
      <c r="Z11" s="64">
        <v>511</v>
      </c>
      <c r="AA11" s="64">
        <v>1041</v>
      </c>
      <c r="AB11" s="64">
        <v>52</v>
      </c>
      <c r="AC11" s="64">
        <v>3</v>
      </c>
      <c r="AD11" s="102">
        <f t="shared" si="4"/>
        <v>38190</v>
      </c>
      <c r="AE11" s="64">
        <v>286</v>
      </c>
      <c r="AF11" s="64">
        <v>0</v>
      </c>
      <c r="AG11" s="64">
        <v>172</v>
      </c>
      <c r="AH11" s="64">
        <v>36</v>
      </c>
      <c r="AI11" s="64">
        <v>37687</v>
      </c>
      <c r="AJ11" s="64">
        <v>9</v>
      </c>
      <c r="AK11" s="59">
        <v>37696</v>
      </c>
      <c r="AL11" s="48" t="s">
        <v>22</v>
      </c>
      <c r="AN11" s="63">
        <v>992406</v>
      </c>
      <c r="AO11" s="46" t="str">
        <f t="shared" si="2"/>
        <v> </v>
      </c>
      <c r="AP11" s="84">
        <v>38190</v>
      </c>
      <c r="AQ11" s="46" t="str">
        <f t="shared" si="3"/>
        <v> </v>
      </c>
    </row>
    <row r="12" spans="1:43" s="46" customFormat="1" ht="21.75" customHeight="1">
      <c r="A12" s="58">
        <v>7</v>
      </c>
      <c r="B12" s="48" t="s">
        <v>2</v>
      </c>
      <c r="C12" s="64">
        <v>145</v>
      </c>
      <c r="D12" s="64">
        <v>6</v>
      </c>
      <c r="E12" s="64">
        <v>151</v>
      </c>
      <c r="F12" s="64">
        <v>611296</v>
      </c>
      <c r="G12" s="64">
        <v>928638</v>
      </c>
      <c r="H12" s="64">
        <v>7466</v>
      </c>
      <c r="I12" s="64">
        <v>66188</v>
      </c>
      <c r="J12" s="64">
        <v>2896</v>
      </c>
      <c r="K12" s="64">
        <v>4668</v>
      </c>
      <c r="L12" s="102">
        <f t="shared" si="0"/>
        <v>1621152</v>
      </c>
      <c r="M12" s="64">
        <v>202042</v>
      </c>
      <c r="N12" s="64">
        <v>436426</v>
      </c>
      <c r="O12" s="64">
        <v>904830</v>
      </c>
      <c r="P12" s="114">
        <v>6561</v>
      </c>
      <c r="Q12" s="64">
        <v>63737</v>
      </c>
      <c r="R12" s="117">
        <v>2896</v>
      </c>
      <c r="S12" s="48" t="s">
        <v>2</v>
      </c>
      <c r="T12" s="58">
        <v>7</v>
      </c>
      <c r="U12" s="48" t="s">
        <v>2</v>
      </c>
      <c r="V12" s="118">
        <v>4660</v>
      </c>
      <c r="W12" s="103">
        <f t="shared" si="1"/>
        <v>1419110</v>
      </c>
      <c r="X12" s="64">
        <v>26183</v>
      </c>
      <c r="Y12" s="64">
        <v>27142</v>
      </c>
      <c r="Z12" s="64">
        <v>354</v>
      </c>
      <c r="AA12" s="64">
        <v>1534</v>
      </c>
      <c r="AB12" s="64">
        <v>53</v>
      </c>
      <c r="AC12" s="64">
        <v>139</v>
      </c>
      <c r="AD12" s="102">
        <f t="shared" si="4"/>
        <v>55405</v>
      </c>
      <c r="AE12" s="64">
        <v>480</v>
      </c>
      <c r="AF12" s="64">
        <v>0</v>
      </c>
      <c r="AG12" s="64">
        <v>128</v>
      </c>
      <c r="AH12" s="64">
        <v>518</v>
      </c>
      <c r="AI12" s="64">
        <v>53789</v>
      </c>
      <c r="AJ12" s="64">
        <v>490</v>
      </c>
      <c r="AK12" s="59">
        <v>54279</v>
      </c>
      <c r="AL12" s="48" t="s">
        <v>2</v>
      </c>
      <c r="AN12" s="63">
        <v>1419110</v>
      </c>
      <c r="AO12" s="46" t="str">
        <f t="shared" si="2"/>
        <v> </v>
      </c>
      <c r="AP12" s="84">
        <v>55405</v>
      </c>
      <c r="AQ12" s="46" t="str">
        <f t="shared" si="3"/>
        <v> </v>
      </c>
    </row>
    <row r="13" spans="1:43" s="46" customFormat="1" ht="21.75" customHeight="1">
      <c r="A13" s="58">
        <v>8</v>
      </c>
      <c r="B13" s="48" t="s">
        <v>23</v>
      </c>
      <c r="C13" s="64">
        <v>74</v>
      </c>
      <c r="D13" s="64">
        <v>2</v>
      </c>
      <c r="E13" s="64">
        <v>76</v>
      </c>
      <c r="F13" s="64">
        <v>455451</v>
      </c>
      <c r="G13" s="64">
        <v>213354</v>
      </c>
      <c r="H13" s="64">
        <v>318</v>
      </c>
      <c r="I13" s="64">
        <v>2268</v>
      </c>
      <c r="J13" s="64">
        <v>290</v>
      </c>
      <c r="K13" s="64">
        <v>0</v>
      </c>
      <c r="L13" s="102">
        <f t="shared" si="0"/>
        <v>671681</v>
      </c>
      <c r="M13" s="64">
        <v>116803</v>
      </c>
      <c r="N13" s="64">
        <v>348599</v>
      </c>
      <c r="O13" s="64">
        <v>203411</v>
      </c>
      <c r="P13" s="114">
        <v>318</v>
      </c>
      <c r="Q13" s="64">
        <v>2263</v>
      </c>
      <c r="R13" s="117">
        <v>287</v>
      </c>
      <c r="S13" s="48" t="s">
        <v>23</v>
      </c>
      <c r="T13" s="58">
        <v>8</v>
      </c>
      <c r="U13" s="48" t="s">
        <v>23</v>
      </c>
      <c r="V13" s="118">
        <v>0</v>
      </c>
      <c r="W13" s="103">
        <f t="shared" si="1"/>
        <v>554878</v>
      </c>
      <c r="X13" s="64">
        <v>20918</v>
      </c>
      <c r="Y13" s="64">
        <v>6103</v>
      </c>
      <c r="Z13" s="64">
        <v>18</v>
      </c>
      <c r="AA13" s="64">
        <v>40</v>
      </c>
      <c r="AB13" s="64">
        <v>5</v>
      </c>
      <c r="AC13" s="64">
        <v>0</v>
      </c>
      <c r="AD13" s="102">
        <f t="shared" si="4"/>
        <v>27084</v>
      </c>
      <c r="AE13" s="64">
        <v>412</v>
      </c>
      <c r="AF13" s="64">
        <v>0</v>
      </c>
      <c r="AG13" s="64">
        <v>291</v>
      </c>
      <c r="AH13" s="64">
        <v>107</v>
      </c>
      <c r="AI13" s="64">
        <v>25986</v>
      </c>
      <c r="AJ13" s="64">
        <v>288</v>
      </c>
      <c r="AK13" s="59">
        <v>26274</v>
      </c>
      <c r="AL13" s="48" t="s">
        <v>23</v>
      </c>
      <c r="AN13" s="63">
        <v>554878</v>
      </c>
      <c r="AO13" s="46" t="str">
        <f t="shared" si="2"/>
        <v> </v>
      </c>
      <c r="AP13" s="84">
        <v>27084</v>
      </c>
      <c r="AQ13" s="46" t="str">
        <f t="shared" si="3"/>
        <v> </v>
      </c>
    </row>
    <row r="14" spans="1:43" s="30" customFormat="1" ht="21.75" customHeight="1">
      <c r="A14" s="34">
        <v>9</v>
      </c>
      <c r="B14" s="35" t="s">
        <v>49</v>
      </c>
      <c r="C14" s="129">
        <v>101</v>
      </c>
      <c r="D14" s="129">
        <v>1</v>
      </c>
      <c r="E14" s="129">
        <v>102</v>
      </c>
      <c r="F14" s="129">
        <v>389662</v>
      </c>
      <c r="G14" s="129">
        <v>885528</v>
      </c>
      <c r="H14" s="129">
        <v>2264</v>
      </c>
      <c r="I14" s="129">
        <v>47504</v>
      </c>
      <c r="J14" s="129">
        <v>3805</v>
      </c>
      <c r="K14" s="129">
        <v>0</v>
      </c>
      <c r="L14" s="102">
        <f t="shared" si="0"/>
        <v>1328763</v>
      </c>
      <c r="M14" s="129">
        <v>130787</v>
      </c>
      <c r="N14" s="129">
        <v>285035</v>
      </c>
      <c r="O14" s="129">
        <v>859708</v>
      </c>
      <c r="P14" s="131">
        <v>2212</v>
      </c>
      <c r="Q14" s="129">
        <v>47221</v>
      </c>
      <c r="R14" s="132">
        <v>3800</v>
      </c>
      <c r="S14" s="35" t="s">
        <v>49</v>
      </c>
      <c r="T14" s="34">
        <v>9</v>
      </c>
      <c r="U14" s="35" t="s">
        <v>49</v>
      </c>
      <c r="V14" s="133">
        <v>0</v>
      </c>
      <c r="W14" s="103">
        <f t="shared" si="1"/>
        <v>1197976</v>
      </c>
      <c r="X14" s="129">
        <v>17102</v>
      </c>
      <c r="Y14" s="129">
        <v>25788</v>
      </c>
      <c r="Z14" s="129">
        <v>119</v>
      </c>
      <c r="AA14" s="129">
        <v>1377</v>
      </c>
      <c r="AB14" s="129">
        <v>69</v>
      </c>
      <c r="AC14" s="129">
        <v>0</v>
      </c>
      <c r="AD14" s="102">
        <f t="shared" si="4"/>
        <v>44455</v>
      </c>
      <c r="AE14" s="129">
        <v>481</v>
      </c>
      <c r="AF14" s="129">
        <v>0</v>
      </c>
      <c r="AG14" s="129">
        <v>112</v>
      </c>
      <c r="AH14" s="129">
        <v>54</v>
      </c>
      <c r="AI14" s="129">
        <v>43807</v>
      </c>
      <c r="AJ14" s="129">
        <v>1</v>
      </c>
      <c r="AK14" s="130">
        <v>43808</v>
      </c>
      <c r="AL14" s="35" t="s">
        <v>49</v>
      </c>
      <c r="AN14" s="65">
        <v>1197976</v>
      </c>
      <c r="AO14" s="30" t="str">
        <f t="shared" si="2"/>
        <v> </v>
      </c>
      <c r="AP14" s="134">
        <v>44455</v>
      </c>
      <c r="AQ14" s="30" t="str">
        <f t="shared" si="3"/>
        <v> </v>
      </c>
    </row>
    <row r="15" spans="1:43" s="30" customFormat="1" ht="21.75" customHeight="1">
      <c r="A15" s="34">
        <v>10</v>
      </c>
      <c r="B15" s="35" t="s">
        <v>24</v>
      </c>
      <c r="C15" s="129">
        <v>48</v>
      </c>
      <c r="D15" s="129">
        <v>1</v>
      </c>
      <c r="E15" s="129">
        <v>49</v>
      </c>
      <c r="F15" s="129">
        <v>285164</v>
      </c>
      <c r="G15" s="129">
        <v>229565</v>
      </c>
      <c r="H15" s="129">
        <v>269</v>
      </c>
      <c r="I15" s="129">
        <v>40186</v>
      </c>
      <c r="J15" s="129">
        <v>1691</v>
      </c>
      <c r="K15" s="129">
        <v>6912</v>
      </c>
      <c r="L15" s="102">
        <f t="shared" si="0"/>
        <v>563787</v>
      </c>
      <c r="M15" s="129">
        <v>67893</v>
      </c>
      <c r="N15" s="129">
        <v>236451</v>
      </c>
      <c r="O15" s="129">
        <v>211330</v>
      </c>
      <c r="P15" s="131">
        <v>269</v>
      </c>
      <c r="Q15" s="129">
        <v>39243</v>
      </c>
      <c r="R15" s="132">
        <v>1690</v>
      </c>
      <c r="S15" s="35" t="s">
        <v>24</v>
      </c>
      <c r="T15" s="34">
        <v>10</v>
      </c>
      <c r="U15" s="35" t="s">
        <v>24</v>
      </c>
      <c r="V15" s="133">
        <v>6911</v>
      </c>
      <c r="W15" s="103">
        <f t="shared" si="1"/>
        <v>495894</v>
      </c>
      <c r="X15" s="129">
        <v>14189</v>
      </c>
      <c r="Y15" s="129">
        <v>6250</v>
      </c>
      <c r="Z15" s="129">
        <v>15</v>
      </c>
      <c r="AA15" s="129">
        <v>716</v>
      </c>
      <c r="AB15" s="129">
        <v>31</v>
      </c>
      <c r="AC15" s="129">
        <v>207</v>
      </c>
      <c r="AD15" s="102">
        <f t="shared" si="4"/>
        <v>21408</v>
      </c>
      <c r="AE15" s="129">
        <v>708</v>
      </c>
      <c r="AF15" s="129">
        <v>0</v>
      </c>
      <c r="AG15" s="129">
        <v>123</v>
      </c>
      <c r="AH15" s="129">
        <v>219</v>
      </c>
      <c r="AI15" s="129">
        <v>20356</v>
      </c>
      <c r="AJ15" s="129">
        <v>2</v>
      </c>
      <c r="AK15" s="130">
        <v>20358</v>
      </c>
      <c r="AL15" s="35" t="s">
        <v>24</v>
      </c>
      <c r="AN15" s="65">
        <v>495894</v>
      </c>
      <c r="AO15" s="30" t="str">
        <f t="shared" si="2"/>
        <v> </v>
      </c>
      <c r="AP15" s="134">
        <v>21408</v>
      </c>
      <c r="AQ15" s="30" t="str">
        <f t="shared" si="3"/>
        <v> </v>
      </c>
    </row>
    <row r="16" spans="1:43" s="30" customFormat="1" ht="21.75" customHeight="1">
      <c r="A16" s="34">
        <v>11</v>
      </c>
      <c r="B16" s="35" t="s">
        <v>25</v>
      </c>
      <c r="C16" s="129">
        <v>41</v>
      </c>
      <c r="D16" s="129">
        <v>1</v>
      </c>
      <c r="E16" s="129">
        <v>42</v>
      </c>
      <c r="F16" s="129">
        <v>104329</v>
      </c>
      <c r="G16" s="129">
        <v>130775</v>
      </c>
      <c r="H16" s="129">
        <v>0</v>
      </c>
      <c r="I16" s="129">
        <v>23066</v>
      </c>
      <c r="J16" s="129">
        <v>4515</v>
      </c>
      <c r="K16" s="129">
        <v>0</v>
      </c>
      <c r="L16" s="102">
        <f t="shared" si="0"/>
        <v>262685</v>
      </c>
      <c r="M16" s="129">
        <v>52509</v>
      </c>
      <c r="N16" s="129">
        <v>65273</v>
      </c>
      <c r="O16" s="129">
        <v>117690</v>
      </c>
      <c r="P16" s="131">
        <v>0</v>
      </c>
      <c r="Q16" s="129">
        <v>22699</v>
      </c>
      <c r="R16" s="132">
        <v>4514</v>
      </c>
      <c r="S16" s="35" t="s">
        <v>25</v>
      </c>
      <c r="T16" s="34">
        <v>11</v>
      </c>
      <c r="U16" s="35" t="s">
        <v>25</v>
      </c>
      <c r="V16" s="133">
        <v>0</v>
      </c>
      <c r="W16" s="103">
        <f t="shared" si="1"/>
        <v>210176</v>
      </c>
      <c r="X16" s="129">
        <v>3917</v>
      </c>
      <c r="Y16" s="129">
        <v>3448</v>
      </c>
      <c r="Z16" s="129">
        <v>0</v>
      </c>
      <c r="AA16" s="129">
        <v>668</v>
      </c>
      <c r="AB16" s="129">
        <v>81</v>
      </c>
      <c r="AC16" s="129">
        <v>0</v>
      </c>
      <c r="AD16" s="102">
        <f t="shared" si="4"/>
        <v>8114</v>
      </c>
      <c r="AE16" s="129">
        <v>113</v>
      </c>
      <c r="AF16" s="129">
        <v>0</v>
      </c>
      <c r="AG16" s="129">
        <v>98</v>
      </c>
      <c r="AH16" s="129">
        <v>11</v>
      </c>
      <c r="AI16" s="129">
        <v>7890</v>
      </c>
      <c r="AJ16" s="129">
        <v>2</v>
      </c>
      <c r="AK16" s="130">
        <v>7892</v>
      </c>
      <c r="AL16" s="35" t="s">
        <v>25</v>
      </c>
      <c r="AN16" s="65">
        <v>210176</v>
      </c>
      <c r="AO16" s="30" t="str">
        <f t="shared" si="2"/>
        <v> </v>
      </c>
      <c r="AP16" s="134">
        <v>8114</v>
      </c>
      <c r="AQ16" s="30" t="str">
        <f t="shared" si="3"/>
        <v> </v>
      </c>
    </row>
    <row r="17" spans="1:43" s="46" customFormat="1" ht="21.75" customHeight="1">
      <c r="A17" s="58">
        <v>12</v>
      </c>
      <c r="B17" s="48" t="s">
        <v>26</v>
      </c>
      <c r="C17" s="64">
        <v>57</v>
      </c>
      <c r="D17" s="64">
        <v>0</v>
      </c>
      <c r="E17" s="64">
        <v>57</v>
      </c>
      <c r="F17" s="64">
        <v>185265</v>
      </c>
      <c r="G17" s="64">
        <v>173719</v>
      </c>
      <c r="H17" s="64">
        <v>8211</v>
      </c>
      <c r="I17" s="64">
        <v>40550</v>
      </c>
      <c r="J17" s="64">
        <v>4895</v>
      </c>
      <c r="K17" s="64">
        <v>2235</v>
      </c>
      <c r="L17" s="102">
        <f t="shared" si="0"/>
        <v>414875</v>
      </c>
      <c r="M17" s="64">
        <v>72024</v>
      </c>
      <c r="N17" s="64">
        <v>129197</v>
      </c>
      <c r="O17" s="64">
        <v>158538</v>
      </c>
      <c r="P17" s="114">
        <v>8120</v>
      </c>
      <c r="Q17" s="64">
        <v>39875</v>
      </c>
      <c r="R17" s="117">
        <v>4889</v>
      </c>
      <c r="S17" s="48" t="s">
        <v>26</v>
      </c>
      <c r="T17" s="58">
        <v>12</v>
      </c>
      <c r="U17" s="48" t="s">
        <v>26</v>
      </c>
      <c r="V17" s="118">
        <v>2232</v>
      </c>
      <c r="W17" s="103">
        <f t="shared" si="1"/>
        <v>342851</v>
      </c>
      <c r="X17" s="64">
        <v>7752</v>
      </c>
      <c r="Y17" s="64">
        <v>4755</v>
      </c>
      <c r="Z17" s="64">
        <v>439</v>
      </c>
      <c r="AA17" s="64">
        <v>1142</v>
      </c>
      <c r="AB17" s="64">
        <v>88</v>
      </c>
      <c r="AC17" s="64">
        <v>67</v>
      </c>
      <c r="AD17" s="102">
        <f t="shared" si="4"/>
        <v>14243</v>
      </c>
      <c r="AE17" s="64">
        <v>119</v>
      </c>
      <c r="AF17" s="64">
        <v>0</v>
      </c>
      <c r="AG17" s="64">
        <v>96</v>
      </c>
      <c r="AH17" s="64">
        <v>58</v>
      </c>
      <c r="AI17" s="64">
        <v>13970</v>
      </c>
      <c r="AJ17" s="64">
        <v>0</v>
      </c>
      <c r="AK17" s="59">
        <v>13970</v>
      </c>
      <c r="AL17" s="48" t="s">
        <v>26</v>
      </c>
      <c r="AN17" s="63">
        <v>342851</v>
      </c>
      <c r="AO17" s="46" t="str">
        <f t="shared" si="2"/>
        <v> </v>
      </c>
      <c r="AP17" s="84">
        <v>14243</v>
      </c>
      <c r="AQ17" s="46" t="str">
        <f t="shared" si="3"/>
        <v> </v>
      </c>
    </row>
    <row r="18" spans="1:43" s="46" customFormat="1" ht="21.75" customHeight="1">
      <c r="A18" s="58">
        <v>13</v>
      </c>
      <c r="B18" s="48" t="s">
        <v>27</v>
      </c>
      <c r="C18" s="64">
        <v>97</v>
      </c>
      <c r="D18" s="64">
        <v>3</v>
      </c>
      <c r="E18" s="64">
        <v>100</v>
      </c>
      <c r="F18" s="64">
        <v>315645</v>
      </c>
      <c r="G18" s="64">
        <v>467875</v>
      </c>
      <c r="H18" s="64">
        <v>2700</v>
      </c>
      <c r="I18" s="64">
        <v>65251</v>
      </c>
      <c r="J18" s="64">
        <v>9084</v>
      </c>
      <c r="K18" s="64">
        <v>127</v>
      </c>
      <c r="L18" s="102">
        <f t="shared" si="0"/>
        <v>860682</v>
      </c>
      <c r="M18" s="64">
        <v>135139</v>
      </c>
      <c r="N18" s="64">
        <v>204747</v>
      </c>
      <c r="O18" s="64">
        <v>444618</v>
      </c>
      <c r="P18" s="114">
        <v>2700</v>
      </c>
      <c r="Q18" s="64">
        <v>64296</v>
      </c>
      <c r="R18" s="117">
        <v>9080</v>
      </c>
      <c r="S18" s="48" t="s">
        <v>27</v>
      </c>
      <c r="T18" s="58">
        <v>13</v>
      </c>
      <c r="U18" s="48" t="s">
        <v>27</v>
      </c>
      <c r="V18" s="118">
        <v>102</v>
      </c>
      <c r="W18" s="103">
        <f t="shared" si="1"/>
        <v>725543</v>
      </c>
      <c r="X18" s="64">
        <v>12281</v>
      </c>
      <c r="Y18" s="64">
        <v>13183</v>
      </c>
      <c r="Z18" s="64">
        <v>146</v>
      </c>
      <c r="AA18" s="64">
        <v>1776</v>
      </c>
      <c r="AB18" s="64">
        <v>163</v>
      </c>
      <c r="AC18" s="64">
        <v>3</v>
      </c>
      <c r="AD18" s="102">
        <f t="shared" si="4"/>
        <v>27552</v>
      </c>
      <c r="AE18" s="64">
        <v>203</v>
      </c>
      <c r="AF18" s="64">
        <v>0</v>
      </c>
      <c r="AG18" s="64">
        <v>202</v>
      </c>
      <c r="AH18" s="64">
        <v>25</v>
      </c>
      <c r="AI18" s="64">
        <v>27110</v>
      </c>
      <c r="AJ18" s="64">
        <v>12</v>
      </c>
      <c r="AK18" s="59">
        <v>27122</v>
      </c>
      <c r="AL18" s="48" t="s">
        <v>27</v>
      </c>
      <c r="AN18" s="63">
        <v>725543</v>
      </c>
      <c r="AO18" s="46" t="str">
        <f t="shared" si="2"/>
        <v> </v>
      </c>
      <c r="AP18" s="84">
        <v>27552</v>
      </c>
      <c r="AQ18" s="46" t="str">
        <f t="shared" si="3"/>
        <v> </v>
      </c>
    </row>
    <row r="19" spans="1:43" s="46" customFormat="1" ht="21.75" customHeight="1">
      <c r="A19" s="58">
        <v>14</v>
      </c>
      <c r="B19" s="48" t="s">
        <v>28</v>
      </c>
      <c r="C19" s="64">
        <v>287</v>
      </c>
      <c r="D19" s="64">
        <v>1</v>
      </c>
      <c r="E19" s="64">
        <v>288</v>
      </c>
      <c r="F19" s="64">
        <v>983521</v>
      </c>
      <c r="G19" s="64">
        <v>1685393</v>
      </c>
      <c r="H19" s="64">
        <v>27618</v>
      </c>
      <c r="I19" s="64">
        <v>92049</v>
      </c>
      <c r="J19" s="64">
        <v>19028</v>
      </c>
      <c r="K19" s="64">
        <v>24476</v>
      </c>
      <c r="L19" s="102">
        <f t="shared" si="0"/>
        <v>2832085</v>
      </c>
      <c r="M19" s="64">
        <v>349168</v>
      </c>
      <c r="N19" s="64">
        <v>679881</v>
      </c>
      <c r="O19" s="64">
        <v>1643880</v>
      </c>
      <c r="P19" s="114">
        <v>26508</v>
      </c>
      <c r="Q19" s="64">
        <v>90273</v>
      </c>
      <c r="R19" s="117">
        <v>19005</v>
      </c>
      <c r="S19" s="48" t="s">
        <v>28</v>
      </c>
      <c r="T19" s="58">
        <v>14</v>
      </c>
      <c r="U19" s="48" t="s">
        <v>28</v>
      </c>
      <c r="V19" s="118">
        <v>23370</v>
      </c>
      <c r="W19" s="103">
        <f t="shared" si="1"/>
        <v>2482917</v>
      </c>
      <c r="X19" s="64">
        <v>40790</v>
      </c>
      <c r="Y19" s="64">
        <v>49139</v>
      </c>
      <c r="Z19" s="64">
        <v>1011</v>
      </c>
      <c r="AA19" s="64">
        <v>2012</v>
      </c>
      <c r="AB19" s="64">
        <v>343</v>
      </c>
      <c r="AC19" s="64">
        <v>701</v>
      </c>
      <c r="AD19" s="102">
        <f t="shared" si="4"/>
        <v>93996</v>
      </c>
      <c r="AE19" s="64">
        <v>1351</v>
      </c>
      <c r="AF19" s="64">
        <v>0</v>
      </c>
      <c r="AG19" s="64">
        <v>404</v>
      </c>
      <c r="AH19" s="64">
        <v>545</v>
      </c>
      <c r="AI19" s="64">
        <v>91695</v>
      </c>
      <c r="AJ19" s="64">
        <v>1</v>
      </c>
      <c r="AK19" s="59">
        <v>91696</v>
      </c>
      <c r="AL19" s="48" t="s">
        <v>28</v>
      </c>
      <c r="AN19" s="63">
        <v>2482917</v>
      </c>
      <c r="AO19" s="46" t="str">
        <f t="shared" si="2"/>
        <v> </v>
      </c>
      <c r="AP19" s="84">
        <v>93996</v>
      </c>
      <c r="AQ19" s="46" t="str">
        <f t="shared" si="3"/>
        <v> </v>
      </c>
    </row>
    <row r="20" spans="1:43" s="46" customFormat="1" ht="21.75" customHeight="1">
      <c r="A20" s="58">
        <v>15</v>
      </c>
      <c r="B20" s="48" t="s">
        <v>29</v>
      </c>
      <c r="C20" s="64">
        <v>248</v>
      </c>
      <c r="D20" s="64">
        <v>6</v>
      </c>
      <c r="E20" s="64">
        <v>254</v>
      </c>
      <c r="F20" s="64">
        <v>1136541</v>
      </c>
      <c r="G20" s="64">
        <v>2086172</v>
      </c>
      <c r="H20" s="64">
        <v>19922</v>
      </c>
      <c r="I20" s="64">
        <v>69697</v>
      </c>
      <c r="J20" s="64">
        <v>6601</v>
      </c>
      <c r="K20" s="64">
        <v>17811</v>
      </c>
      <c r="L20" s="102">
        <f t="shared" si="0"/>
        <v>3336744</v>
      </c>
      <c r="M20" s="64">
        <v>313633</v>
      </c>
      <c r="N20" s="64">
        <v>868946</v>
      </c>
      <c r="O20" s="64">
        <v>2041851</v>
      </c>
      <c r="P20" s="114">
        <v>19124</v>
      </c>
      <c r="Q20" s="64">
        <v>69453</v>
      </c>
      <c r="R20" s="117">
        <v>5930</v>
      </c>
      <c r="S20" s="48" t="s">
        <v>29</v>
      </c>
      <c r="T20" s="58">
        <v>15</v>
      </c>
      <c r="U20" s="48" t="s">
        <v>29</v>
      </c>
      <c r="V20" s="118">
        <v>17807</v>
      </c>
      <c r="W20" s="103">
        <f t="shared" si="1"/>
        <v>3023111</v>
      </c>
      <c r="X20" s="64">
        <v>52123</v>
      </c>
      <c r="Y20" s="64">
        <v>60683</v>
      </c>
      <c r="Z20" s="64">
        <v>1033</v>
      </c>
      <c r="AA20" s="64">
        <v>1664</v>
      </c>
      <c r="AB20" s="64">
        <v>108</v>
      </c>
      <c r="AC20" s="64">
        <v>534</v>
      </c>
      <c r="AD20" s="102">
        <f t="shared" si="4"/>
        <v>116145</v>
      </c>
      <c r="AE20" s="64">
        <v>1270</v>
      </c>
      <c r="AF20" s="64">
        <v>0</v>
      </c>
      <c r="AG20" s="64">
        <v>674</v>
      </c>
      <c r="AH20" s="64">
        <v>243</v>
      </c>
      <c r="AI20" s="64">
        <v>113651</v>
      </c>
      <c r="AJ20" s="64">
        <v>307</v>
      </c>
      <c r="AK20" s="59">
        <v>113958</v>
      </c>
      <c r="AL20" s="48" t="s">
        <v>29</v>
      </c>
      <c r="AN20" s="63">
        <v>3023111</v>
      </c>
      <c r="AO20" s="46" t="str">
        <f t="shared" si="2"/>
        <v> </v>
      </c>
      <c r="AP20" s="84">
        <v>116145</v>
      </c>
      <c r="AQ20" s="46" t="str">
        <f t="shared" si="3"/>
        <v> </v>
      </c>
    </row>
    <row r="21" spans="1:43" s="46" customFormat="1" ht="21.75" customHeight="1">
      <c r="A21" s="58">
        <v>16</v>
      </c>
      <c r="B21" s="48" t="s">
        <v>30</v>
      </c>
      <c r="C21" s="64">
        <v>655</v>
      </c>
      <c r="D21" s="64">
        <v>7</v>
      </c>
      <c r="E21" s="64">
        <v>662</v>
      </c>
      <c r="F21" s="64">
        <v>3461345</v>
      </c>
      <c r="G21" s="64">
        <v>6581751</v>
      </c>
      <c r="H21" s="64">
        <v>44628</v>
      </c>
      <c r="I21" s="64">
        <v>766804</v>
      </c>
      <c r="J21" s="64">
        <v>28227</v>
      </c>
      <c r="K21" s="64">
        <v>90037</v>
      </c>
      <c r="L21" s="102">
        <f t="shared" si="0"/>
        <v>10972792</v>
      </c>
      <c r="M21" s="64">
        <v>926530</v>
      </c>
      <c r="N21" s="64">
        <v>2645022</v>
      </c>
      <c r="O21" s="64">
        <v>6474985</v>
      </c>
      <c r="P21" s="114">
        <v>44291</v>
      </c>
      <c r="Q21" s="64">
        <v>764421</v>
      </c>
      <c r="R21" s="117">
        <v>28187</v>
      </c>
      <c r="S21" s="48" t="s">
        <v>30</v>
      </c>
      <c r="T21" s="58">
        <v>16</v>
      </c>
      <c r="U21" s="48" t="s">
        <v>30</v>
      </c>
      <c r="V21" s="118">
        <v>89356</v>
      </c>
      <c r="W21" s="103">
        <f t="shared" si="1"/>
        <v>10046262</v>
      </c>
      <c r="X21" s="64">
        <v>158692</v>
      </c>
      <c r="Y21" s="64">
        <v>193169</v>
      </c>
      <c r="Z21" s="64">
        <v>2393</v>
      </c>
      <c r="AA21" s="64">
        <v>17880</v>
      </c>
      <c r="AB21" s="64">
        <v>507</v>
      </c>
      <c r="AC21" s="64">
        <v>2680</v>
      </c>
      <c r="AD21" s="102">
        <f t="shared" si="4"/>
        <v>375321</v>
      </c>
      <c r="AE21" s="64">
        <v>2813</v>
      </c>
      <c r="AF21" s="64">
        <v>0</v>
      </c>
      <c r="AG21" s="64">
        <v>836</v>
      </c>
      <c r="AH21" s="64">
        <v>3645</v>
      </c>
      <c r="AI21" s="64">
        <v>367918</v>
      </c>
      <c r="AJ21" s="64">
        <v>109</v>
      </c>
      <c r="AK21" s="59">
        <v>368027</v>
      </c>
      <c r="AL21" s="48" t="s">
        <v>30</v>
      </c>
      <c r="AN21" s="63">
        <v>10046262</v>
      </c>
      <c r="AO21" s="46" t="str">
        <f t="shared" si="2"/>
        <v> </v>
      </c>
      <c r="AP21" s="84">
        <v>375321</v>
      </c>
      <c r="AQ21" s="46" t="str">
        <f t="shared" si="3"/>
        <v> </v>
      </c>
    </row>
    <row r="22" spans="1:43" s="46" customFormat="1" ht="21.75" customHeight="1">
      <c r="A22" s="58">
        <v>17</v>
      </c>
      <c r="B22" s="48" t="s">
        <v>0</v>
      </c>
      <c r="C22" s="64">
        <v>361</v>
      </c>
      <c r="D22" s="64">
        <v>2</v>
      </c>
      <c r="E22" s="64">
        <v>363</v>
      </c>
      <c r="F22" s="64">
        <v>1379594</v>
      </c>
      <c r="G22" s="64">
        <v>2309840</v>
      </c>
      <c r="H22" s="64">
        <v>12579</v>
      </c>
      <c r="I22" s="64">
        <v>129894</v>
      </c>
      <c r="J22" s="64">
        <v>7523</v>
      </c>
      <c r="K22" s="64">
        <v>46980</v>
      </c>
      <c r="L22" s="102">
        <f t="shared" si="0"/>
        <v>3886410</v>
      </c>
      <c r="M22" s="64">
        <v>491826</v>
      </c>
      <c r="N22" s="64">
        <v>950144</v>
      </c>
      <c r="O22" s="64">
        <v>2253671</v>
      </c>
      <c r="P22" s="114">
        <v>12576</v>
      </c>
      <c r="Q22" s="64">
        <v>125279</v>
      </c>
      <c r="R22" s="117">
        <v>7509</v>
      </c>
      <c r="S22" s="48" t="s">
        <v>0</v>
      </c>
      <c r="T22" s="58">
        <v>17</v>
      </c>
      <c r="U22" s="48" t="s">
        <v>0</v>
      </c>
      <c r="V22" s="118">
        <v>45405</v>
      </c>
      <c r="W22" s="103">
        <f t="shared" si="1"/>
        <v>3394584</v>
      </c>
      <c r="X22" s="64">
        <v>57005</v>
      </c>
      <c r="Y22" s="64">
        <v>67105</v>
      </c>
      <c r="Z22" s="64">
        <v>680</v>
      </c>
      <c r="AA22" s="64">
        <v>2390</v>
      </c>
      <c r="AB22" s="64">
        <v>136</v>
      </c>
      <c r="AC22" s="64">
        <v>1362</v>
      </c>
      <c r="AD22" s="102">
        <f t="shared" si="4"/>
        <v>128678</v>
      </c>
      <c r="AE22" s="64">
        <v>1212</v>
      </c>
      <c r="AF22" s="64">
        <v>0</v>
      </c>
      <c r="AG22" s="64">
        <v>420</v>
      </c>
      <c r="AH22" s="64">
        <v>1706</v>
      </c>
      <c r="AI22" s="64">
        <v>125336</v>
      </c>
      <c r="AJ22" s="64">
        <v>4</v>
      </c>
      <c r="AK22" s="59">
        <v>125340</v>
      </c>
      <c r="AL22" s="48" t="s">
        <v>0</v>
      </c>
      <c r="AN22" s="63">
        <v>3394584</v>
      </c>
      <c r="AO22" s="46" t="str">
        <f t="shared" si="2"/>
        <v> </v>
      </c>
      <c r="AP22" s="84">
        <v>128678</v>
      </c>
      <c r="AQ22" s="46" t="str">
        <f t="shared" si="3"/>
        <v> </v>
      </c>
    </row>
    <row r="23" spans="1:43" s="46" customFormat="1" ht="21.75" customHeight="1">
      <c r="A23" s="58">
        <v>18</v>
      </c>
      <c r="B23" s="48" t="s">
        <v>31</v>
      </c>
      <c r="C23" s="64">
        <v>106</v>
      </c>
      <c r="D23" s="64">
        <v>0</v>
      </c>
      <c r="E23" s="64">
        <v>106</v>
      </c>
      <c r="F23" s="64">
        <v>379929</v>
      </c>
      <c r="G23" s="64">
        <v>703277</v>
      </c>
      <c r="H23" s="64">
        <v>489</v>
      </c>
      <c r="I23" s="64">
        <v>46365</v>
      </c>
      <c r="J23" s="64">
        <v>11812</v>
      </c>
      <c r="K23" s="64">
        <v>7824</v>
      </c>
      <c r="L23" s="102">
        <f t="shared" si="0"/>
        <v>1149696</v>
      </c>
      <c r="M23" s="64">
        <v>131612</v>
      </c>
      <c r="N23" s="64">
        <v>283092</v>
      </c>
      <c r="O23" s="64">
        <v>669322</v>
      </c>
      <c r="P23" s="114">
        <v>489</v>
      </c>
      <c r="Q23" s="64">
        <v>46024</v>
      </c>
      <c r="R23" s="117">
        <v>11336</v>
      </c>
      <c r="S23" s="48" t="s">
        <v>31</v>
      </c>
      <c r="T23" s="58">
        <v>18</v>
      </c>
      <c r="U23" s="48" t="s">
        <v>31</v>
      </c>
      <c r="V23" s="118">
        <v>7821</v>
      </c>
      <c r="W23" s="103">
        <f t="shared" si="1"/>
        <v>1018084</v>
      </c>
      <c r="X23" s="64">
        <v>16985</v>
      </c>
      <c r="Y23" s="64">
        <v>20074</v>
      </c>
      <c r="Z23" s="64">
        <v>27</v>
      </c>
      <c r="AA23" s="64">
        <v>1023</v>
      </c>
      <c r="AB23" s="64">
        <v>205</v>
      </c>
      <c r="AC23" s="64">
        <v>234</v>
      </c>
      <c r="AD23" s="102">
        <f t="shared" si="4"/>
        <v>38548</v>
      </c>
      <c r="AE23" s="64">
        <v>264</v>
      </c>
      <c r="AF23" s="64">
        <v>0</v>
      </c>
      <c r="AG23" s="64">
        <v>277</v>
      </c>
      <c r="AH23" s="64">
        <v>442</v>
      </c>
      <c r="AI23" s="64">
        <v>37565</v>
      </c>
      <c r="AJ23" s="64">
        <v>0</v>
      </c>
      <c r="AK23" s="59">
        <v>37565</v>
      </c>
      <c r="AL23" s="48" t="s">
        <v>31</v>
      </c>
      <c r="AN23" s="63">
        <v>1018084</v>
      </c>
      <c r="AO23" s="46" t="str">
        <f t="shared" si="2"/>
        <v> </v>
      </c>
      <c r="AP23" s="84">
        <v>38548</v>
      </c>
      <c r="AQ23" s="46" t="str">
        <f t="shared" si="3"/>
        <v> </v>
      </c>
    </row>
    <row r="24" spans="1:43" s="46" customFormat="1" ht="21.75" customHeight="1">
      <c r="A24" s="58">
        <v>19</v>
      </c>
      <c r="B24" s="48" t="s">
        <v>3</v>
      </c>
      <c r="C24" s="64">
        <v>63</v>
      </c>
      <c r="D24" s="64">
        <v>1</v>
      </c>
      <c r="E24" s="64">
        <v>64</v>
      </c>
      <c r="F24" s="64">
        <v>314379</v>
      </c>
      <c r="G24" s="64">
        <v>250346</v>
      </c>
      <c r="H24" s="64">
        <v>7734</v>
      </c>
      <c r="I24" s="64">
        <v>15810</v>
      </c>
      <c r="J24" s="64">
        <v>5450</v>
      </c>
      <c r="K24" s="64">
        <v>0</v>
      </c>
      <c r="L24" s="102">
        <f t="shared" si="0"/>
        <v>593719</v>
      </c>
      <c r="M24" s="64">
        <v>93272</v>
      </c>
      <c r="N24" s="64">
        <v>234222</v>
      </c>
      <c r="O24" s="64">
        <v>237235</v>
      </c>
      <c r="P24" s="114">
        <v>7732</v>
      </c>
      <c r="Q24" s="64">
        <v>15810</v>
      </c>
      <c r="R24" s="117">
        <v>5448</v>
      </c>
      <c r="S24" s="48" t="s">
        <v>3</v>
      </c>
      <c r="T24" s="58">
        <v>19</v>
      </c>
      <c r="U24" s="48" t="s">
        <v>3</v>
      </c>
      <c r="V24" s="118">
        <v>0</v>
      </c>
      <c r="W24" s="103">
        <f t="shared" si="1"/>
        <v>500447</v>
      </c>
      <c r="X24" s="64">
        <v>14057</v>
      </c>
      <c r="Y24" s="64">
        <v>6995</v>
      </c>
      <c r="Z24" s="64">
        <v>418</v>
      </c>
      <c r="AA24" s="64">
        <v>284</v>
      </c>
      <c r="AB24" s="64">
        <v>98</v>
      </c>
      <c r="AC24" s="64">
        <v>0</v>
      </c>
      <c r="AD24" s="102">
        <f t="shared" si="4"/>
        <v>21852</v>
      </c>
      <c r="AE24" s="64">
        <v>570</v>
      </c>
      <c r="AF24" s="64">
        <v>0</v>
      </c>
      <c r="AG24" s="64">
        <v>262</v>
      </c>
      <c r="AH24" s="64">
        <v>309</v>
      </c>
      <c r="AI24" s="64">
        <v>20665</v>
      </c>
      <c r="AJ24" s="64">
        <v>46</v>
      </c>
      <c r="AK24" s="59">
        <v>20711</v>
      </c>
      <c r="AL24" s="48" t="s">
        <v>3</v>
      </c>
      <c r="AN24" s="63">
        <v>500447</v>
      </c>
      <c r="AO24" s="46" t="str">
        <f t="shared" si="2"/>
        <v> </v>
      </c>
      <c r="AP24" s="84">
        <v>21852</v>
      </c>
      <c r="AQ24" s="46" t="str">
        <f t="shared" si="3"/>
        <v> </v>
      </c>
    </row>
    <row r="25" spans="1:43" s="46" customFormat="1" ht="21.75" customHeight="1">
      <c r="A25" s="58">
        <v>20</v>
      </c>
      <c r="B25" s="48" t="s">
        <v>32</v>
      </c>
      <c r="C25" s="64">
        <v>197</v>
      </c>
      <c r="D25" s="64">
        <v>3</v>
      </c>
      <c r="E25" s="64">
        <v>200</v>
      </c>
      <c r="F25" s="64">
        <v>990907</v>
      </c>
      <c r="G25" s="64">
        <v>1239407</v>
      </c>
      <c r="H25" s="64">
        <v>3158</v>
      </c>
      <c r="I25" s="64">
        <v>330986</v>
      </c>
      <c r="J25" s="64">
        <v>14335</v>
      </c>
      <c r="K25" s="64">
        <v>38178</v>
      </c>
      <c r="L25" s="102">
        <f t="shared" si="0"/>
        <v>2616971</v>
      </c>
      <c r="M25" s="64">
        <v>274864</v>
      </c>
      <c r="N25" s="64">
        <v>732858</v>
      </c>
      <c r="O25" s="64">
        <v>1227304</v>
      </c>
      <c r="P25" s="114">
        <v>2575</v>
      </c>
      <c r="Q25" s="64">
        <v>327392</v>
      </c>
      <c r="R25" s="117">
        <v>14315</v>
      </c>
      <c r="S25" s="48" t="s">
        <v>32</v>
      </c>
      <c r="T25" s="58">
        <v>20</v>
      </c>
      <c r="U25" s="48" t="s">
        <v>32</v>
      </c>
      <c r="V25" s="118">
        <v>37663</v>
      </c>
      <c r="W25" s="103">
        <f t="shared" si="1"/>
        <v>2342107</v>
      </c>
      <c r="X25" s="64">
        <v>43968</v>
      </c>
      <c r="Y25" s="64">
        <v>36812</v>
      </c>
      <c r="Z25" s="64">
        <v>139</v>
      </c>
      <c r="AA25" s="64">
        <v>9486</v>
      </c>
      <c r="AB25" s="64">
        <v>257</v>
      </c>
      <c r="AC25" s="64">
        <v>1129</v>
      </c>
      <c r="AD25" s="102">
        <f t="shared" si="4"/>
        <v>91791</v>
      </c>
      <c r="AE25" s="64">
        <v>1039</v>
      </c>
      <c r="AF25" s="64">
        <v>0</v>
      </c>
      <c r="AG25" s="64">
        <v>373</v>
      </c>
      <c r="AH25" s="64">
        <v>250</v>
      </c>
      <c r="AI25" s="64">
        <v>90125</v>
      </c>
      <c r="AJ25" s="64">
        <v>4</v>
      </c>
      <c r="AK25" s="59">
        <v>90129</v>
      </c>
      <c r="AL25" s="48" t="s">
        <v>32</v>
      </c>
      <c r="AN25" s="63">
        <v>2342107</v>
      </c>
      <c r="AO25" s="46" t="str">
        <f t="shared" si="2"/>
        <v> </v>
      </c>
      <c r="AP25" s="84">
        <v>91791</v>
      </c>
      <c r="AQ25" s="46" t="str">
        <f t="shared" si="3"/>
        <v> </v>
      </c>
    </row>
    <row r="26" spans="1:43" s="46" customFormat="1" ht="21.75" customHeight="1">
      <c r="A26" s="58">
        <v>21</v>
      </c>
      <c r="B26" s="48" t="s">
        <v>50</v>
      </c>
      <c r="C26" s="64">
        <v>83</v>
      </c>
      <c r="D26" s="64">
        <v>3</v>
      </c>
      <c r="E26" s="64">
        <v>86</v>
      </c>
      <c r="F26" s="64">
        <v>407311</v>
      </c>
      <c r="G26" s="64">
        <v>175021</v>
      </c>
      <c r="H26" s="64">
        <v>2343</v>
      </c>
      <c r="I26" s="64">
        <v>5067</v>
      </c>
      <c r="J26" s="64">
        <v>7804</v>
      </c>
      <c r="K26" s="64">
        <v>593</v>
      </c>
      <c r="L26" s="102">
        <f t="shared" si="0"/>
        <v>598139</v>
      </c>
      <c r="M26" s="64">
        <v>110511</v>
      </c>
      <c r="N26" s="64">
        <v>309022</v>
      </c>
      <c r="O26" s="64">
        <v>162808</v>
      </c>
      <c r="P26" s="114">
        <v>2342</v>
      </c>
      <c r="Q26" s="64">
        <v>5062</v>
      </c>
      <c r="R26" s="117">
        <v>7802</v>
      </c>
      <c r="S26" s="48" t="s">
        <v>50</v>
      </c>
      <c r="T26" s="58">
        <v>21</v>
      </c>
      <c r="U26" s="48" t="s">
        <v>50</v>
      </c>
      <c r="V26" s="118">
        <v>592</v>
      </c>
      <c r="W26" s="103">
        <f t="shared" si="1"/>
        <v>487628</v>
      </c>
      <c r="X26" s="64">
        <v>18543</v>
      </c>
      <c r="Y26" s="64">
        <v>4884</v>
      </c>
      <c r="Z26" s="64">
        <v>126</v>
      </c>
      <c r="AA26" s="64">
        <v>93</v>
      </c>
      <c r="AB26" s="64">
        <v>140</v>
      </c>
      <c r="AC26" s="64">
        <v>18</v>
      </c>
      <c r="AD26" s="102">
        <f t="shared" si="4"/>
        <v>23804</v>
      </c>
      <c r="AE26" s="64">
        <v>297</v>
      </c>
      <c r="AF26" s="64">
        <v>0</v>
      </c>
      <c r="AG26" s="64">
        <v>407</v>
      </c>
      <c r="AH26" s="64">
        <v>87</v>
      </c>
      <c r="AI26" s="64">
        <v>22845</v>
      </c>
      <c r="AJ26" s="64">
        <v>168</v>
      </c>
      <c r="AK26" s="59">
        <v>23013</v>
      </c>
      <c r="AL26" s="48" t="s">
        <v>50</v>
      </c>
      <c r="AN26" s="63">
        <v>487628</v>
      </c>
      <c r="AO26" s="46" t="str">
        <f t="shared" si="2"/>
        <v> </v>
      </c>
      <c r="AP26" s="84">
        <v>23804</v>
      </c>
      <c r="AQ26" s="46" t="str">
        <f t="shared" si="3"/>
        <v> </v>
      </c>
    </row>
    <row r="27" spans="1:43" s="46" customFormat="1" ht="21.75" customHeight="1">
      <c r="A27" s="58">
        <v>22</v>
      </c>
      <c r="B27" s="48" t="s">
        <v>51</v>
      </c>
      <c r="C27" s="64">
        <v>107</v>
      </c>
      <c r="D27" s="64">
        <v>2</v>
      </c>
      <c r="E27" s="64">
        <v>109</v>
      </c>
      <c r="F27" s="64">
        <v>358274</v>
      </c>
      <c r="G27" s="64">
        <v>543543</v>
      </c>
      <c r="H27" s="64">
        <v>3791</v>
      </c>
      <c r="I27" s="64">
        <v>15266</v>
      </c>
      <c r="J27" s="64">
        <v>5678</v>
      </c>
      <c r="K27" s="64">
        <v>5903</v>
      </c>
      <c r="L27" s="102">
        <f t="shared" si="0"/>
        <v>932455</v>
      </c>
      <c r="M27" s="64">
        <v>154226</v>
      </c>
      <c r="N27" s="64">
        <v>228378</v>
      </c>
      <c r="O27" s="64">
        <v>519227</v>
      </c>
      <c r="P27" s="114">
        <v>3791</v>
      </c>
      <c r="Q27" s="64">
        <v>15256</v>
      </c>
      <c r="R27" s="117">
        <v>5675</v>
      </c>
      <c r="S27" s="48" t="s">
        <v>51</v>
      </c>
      <c r="T27" s="58">
        <v>22</v>
      </c>
      <c r="U27" s="48" t="s">
        <v>51</v>
      </c>
      <c r="V27" s="118">
        <v>5902</v>
      </c>
      <c r="W27" s="103">
        <f t="shared" si="1"/>
        <v>778229</v>
      </c>
      <c r="X27" s="64">
        <v>13702</v>
      </c>
      <c r="Y27" s="64">
        <v>15573</v>
      </c>
      <c r="Z27" s="64">
        <v>206</v>
      </c>
      <c r="AA27" s="64">
        <v>317</v>
      </c>
      <c r="AB27" s="64">
        <v>102</v>
      </c>
      <c r="AC27" s="64">
        <v>177</v>
      </c>
      <c r="AD27" s="102">
        <f t="shared" si="4"/>
        <v>30077</v>
      </c>
      <c r="AE27" s="64">
        <v>342</v>
      </c>
      <c r="AF27" s="64">
        <v>0</v>
      </c>
      <c r="AG27" s="64">
        <v>510</v>
      </c>
      <c r="AH27" s="64">
        <v>123</v>
      </c>
      <c r="AI27" s="64">
        <v>29100</v>
      </c>
      <c r="AJ27" s="64">
        <v>2</v>
      </c>
      <c r="AK27" s="59">
        <v>29102</v>
      </c>
      <c r="AL27" s="48" t="s">
        <v>51</v>
      </c>
      <c r="AN27" s="63">
        <v>778229</v>
      </c>
      <c r="AO27" s="46" t="str">
        <f t="shared" si="2"/>
        <v> </v>
      </c>
      <c r="AP27" s="84">
        <v>30077</v>
      </c>
      <c r="AQ27" s="46" t="str">
        <f t="shared" si="3"/>
        <v> </v>
      </c>
    </row>
    <row r="28" spans="1:43" s="46" customFormat="1" ht="21.75" customHeight="1">
      <c r="A28" s="58">
        <v>23</v>
      </c>
      <c r="B28" s="48" t="s">
        <v>52</v>
      </c>
      <c r="C28" s="64">
        <v>232</v>
      </c>
      <c r="D28" s="64">
        <v>6</v>
      </c>
      <c r="E28" s="64">
        <v>238</v>
      </c>
      <c r="F28" s="64">
        <v>1050257</v>
      </c>
      <c r="G28" s="64">
        <v>880620</v>
      </c>
      <c r="H28" s="64">
        <v>6412</v>
      </c>
      <c r="I28" s="64">
        <v>103729</v>
      </c>
      <c r="J28" s="64">
        <v>25366</v>
      </c>
      <c r="K28" s="64">
        <v>41233</v>
      </c>
      <c r="L28" s="102">
        <f t="shared" si="0"/>
        <v>2107617</v>
      </c>
      <c r="M28" s="64">
        <v>300608</v>
      </c>
      <c r="N28" s="64">
        <v>785003</v>
      </c>
      <c r="O28" s="64">
        <v>849074</v>
      </c>
      <c r="P28" s="114">
        <v>5578</v>
      </c>
      <c r="Q28" s="64">
        <v>100776</v>
      </c>
      <c r="R28" s="117">
        <v>25351</v>
      </c>
      <c r="S28" s="48" t="s">
        <v>52</v>
      </c>
      <c r="T28" s="58">
        <v>23</v>
      </c>
      <c r="U28" s="48" t="s">
        <v>52</v>
      </c>
      <c r="V28" s="118">
        <v>41227</v>
      </c>
      <c r="W28" s="103">
        <f t="shared" si="1"/>
        <v>1807009</v>
      </c>
      <c r="X28" s="64">
        <v>47100</v>
      </c>
      <c r="Y28" s="64">
        <v>25231</v>
      </c>
      <c r="Z28" s="64">
        <v>298</v>
      </c>
      <c r="AA28" s="64">
        <v>2753</v>
      </c>
      <c r="AB28" s="64">
        <v>456</v>
      </c>
      <c r="AC28" s="64">
        <v>1238</v>
      </c>
      <c r="AD28" s="102">
        <f t="shared" si="4"/>
        <v>77076</v>
      </c>
      <c r="AE28" s="64">
        <v>2509</v>
      </c>
      <c r="AF28" s="64">
        <v>0</v>
      </c>
      <c r="AG28" s="64">
        <v>1032</v>
      </c>
      <c r="AH28" s="64">
        <v>692</v>
      </c>
      <c r="AI28" s="64">
        <v>72756</v>
      </c>
      <c r="AJ28" s="64">
        <v>87</v>
      </c>
      <c r="AK28" s="59">
        <v>72843</v>
      </c>
      <c r="AL28" s="48" t="s">
        <v>52</v>
      </c>
      <c r="AN28" s="63">
        <v>1807009</v>
      </c>
      <c r="AO28" s="46" t="str">
        <f t="shared" si="2"/>
        <v> </v>
      </c>
      <c r="AP28" s="84">
        <v>77076</v>
      </c>
      <c r="AQ28" s="46" t="str">
        <f t="shared" si="3"/>
        <v> </v>
      </c>
    </row>
    <row r="29" spans="1:43" s="46" customFormat="1" ht="21.75" customHeight="1">
      <c r="A29" s="58">
        <v>24</v>
      </c>
      <c r="B29" s="48" t="s">
        <v>53</v>
      </c>
      <c r="C29" s="64">
        <v>91</v>
      </c>
      <c r="D29" s="64">
        <v>2</v>
      </c>
      <c r="E29" s="64">
        <v>93</v>
      </c>
      <c r="F29" s="64">
        <v>364730</v>
      </c>
      <c r="G29" s="64">
        <v>487485</v>
      </c>
      <c r="H29" s="64">
        <v>0</v>
      </c>
      <c r="I29" s="64">
        <v>65876</v>
      </c>
      <c r="J29" s="64">
        <v>208</v>
      </c>
      <c r="K29" s="64">
        <v>18936</v>
      </c>
      <c r="L29" s="102">
        <f t="shared" si="0"/>
        <v>937235</v>
      </c>
      <c r="M29" s="64">
        <v>103633</v>
      </c>
      <c r="N29" s="64">
        <v>285947</v>
      </c>
      <c r="O29" s="64">
        <v>462643</v>
      </c>
      <c r="P29" s="114">
        <v>0</v>
      </c>
      <c r="Q29" s="64">
        <v>65872</v>
      </c>
      <c r="R29" s="117">
        <v>205</v>
      </c>
      <c r="S29" s="48" t="s">
        <v>53</v>
      </c>
      <c r="T29" s="58">
        <v>24</v>
      </c>
      <c r="U29" s="48" t="s">
        <v>53</v>
      </c>
      <c r="V29" s="118">
        <v>18935</v>
      </c>
      <c r="W29" s="103">
        <f t="shared" si="1"/>
        <v>833602</v>
      </c>
      <c r="X29" s="64">
        <v>17158</v>
      </c>
      <c r="Y29" s="64">
        <v>13709</v>
      </c>
      <c r="Z29" s="64">
        <v>0</v>
      </c>
      <c r="AA29" s="64">
        <v>1947</v>
      </c>
      <c r="AB29" s="64">
        <v>3</v>
      </c>
      <c r="AC29" s="64">
        <v>568</v>
      </c>
      <c r="AD29" s="102">
        <f t="shared" si="4"/>
        <v>33385</v>
      </c>
      <c r="AE29" s="64">
        <v>1118</v>
      </c>
      <c r="AF29" s="64">
        <v>0</v>
      </c>
      <c r="AG29" s="64">
        <v>35</v>
      </c>
      <c r="AH29" s="64">
        <v>61</v>
      </c>
      <c r="AI29" s="64">
        <v>32169</v>
      </c>
      <c r="AJ29" s="64">
        <v>2</v>
      </c>
      <c r="AK29" s="59">
        <v>32171</v>
      </c>
      <c r="AL29" s="48" t="s">
        <v>53</v>
      </c>
      <c r="AN29" s="63">
        <v>833602</v>
      </c>
      <c r="AO29" s="46" t="str">
        <f t="shared" si="2"/>
        <v> </v>
      </c>
      <c r="AP29" s="84">
        <v>33385</v>
      </c>
      <c r="AQ29" s="46" t="str">
        <f t="shared" si="3"/>
        <v> </v>
      </c>
    </row>
    <row r="30" spans="1:43" s="46" customFormat="1" ht="21.75" customHeight="1">
      <c r="A30" s="58">
        <v>25</v>
      </c>
      <c r="B30" s="48" t="s">
        <v>54</v>
      </c>
      <c r="C30" s="64">
        <v>46</v>
      </c>
      <c r="D30" s="64">
        <v>0</v>
      </c>
      <c r="E30" s="64">
        <v>46</v>
      </c>
      <c r="F30" s="64">
        <v>119341</v>
      </c>
      <c r="G30" s="64">
        <v>228722</v>
      </c>
      <c r="H30" s="64">
        <v>412</v>
      </c>
      <c r="I30" s="64">
        <v>9774</v>
      </c>
      <c r="J30" s="64">
        <v>393</v>
      </c>
      <c r="K30" s="64">
        <v>7734</v>
      </c>
      <c r="L30" s="102">
        <f t="shared" si="0"/>
        <v>366376</v>
      </c>
      <c r="M30" s="64">
        <v>66715</v>
      </c>
      <c r="N30" s="64">
        <v>61570</v>
      </c>
      <c r="O30" s="64">
        <v>220986</v>
      </c>
      <c r="P30" s="114">
        <v>410</v>
      </c>
      <c r="Q30" s="64">
        <v>8572</v>
      </c>
      <c r="R30" s="117">
        <v>390</v>
      </c>
      <c r="S30" s="48" t="s">
        <v>54</v>
      </c>
      <c r="T30" s="58">
        <v>25</v>
      </c>
      <c r="U30" s="48" t="s">
        <v>54</v>
      </c>
      <c r="V30" s="118">
        <v>7733</v>
      </c>
      <c r="W30" s="103">
        <f t="shared" si="1"/>
        <v>299661</v>
      </c>
      <c r="X30" s="64">
        <v>3693</v>
      </c>
      <c r="Y30" s="64">
        <v>6629</v>
      </c>
      <c r="Z30" s="64">
        <v>23</v>
      </c>
      <c r="AA30" s="64">
        <v>174</v>
      </c>
      <c r="AB30" s="64">
        <v>7</v>
      </c>
      <c r="AC30" s="64">
        <v>232</v>
      </c>
      <c r="AD30" s="102">
        <f t="shared" si="4"/>
        <v>10758</v>
      </c>
      <c r="AE30" s="64">
        <v>160</v>
      </c>
      <c r="AF30" s="64">
        <v>0</v>
      </c>
      <c r="AG30" s="64">
        <v>26</v>
      </c>
      <c r="AH30" s="64">
        <v>82</v>
      </c>
      <c r="AI30" s="64">
        <v>10490</v>
      </c>
      <c r="AJ30" s="64">
        <v>0</v>
      </c>
      <c r="AK30" s="59">
        <v>10490</v>
      </c>
      <c r="AL30" s="48" t="s">
        <v>54</v>
      </c>
      <c r="AN30" s="63">
        <v>299661</v>
      </c>
      <c r="AO30" s="46" t="str">
        <f t="shared" si="2"/>
        <v> </v>
      </c>
      <c r="AP30" s="84">
        <v>10758</v>
      </c>
      <c r="AQ30" s="46" t="str">
        <f t="shared" si="3"/>
        <v> </v>
      </c>
    </row>
    <row r="31" spans="1:43" s="46" customFormat="1" ht="21.75" customHeight="1">
      <c r="A31" s="58">
        <v>26</v>
      </c>
      <c r="B31" s="48" t="s">
        <v>55</v>
      </c>
      <c r="C31" s="64">
        <v>57</v>
      </c>
      <c r="D31" s="64">
        <v>1</v>
      </c>
      <c r="E31" s="64">
        <v>58</v>
      </c>
      <c r="F31" s="64">
        <v>263678</v>
      </c>
      <c r="G31" s="64">
        <v>338831</v>
      </c>
      <c r="H31" s="64">
        <v>7853</v>
      </c>
      <c r="I31" s="64">
        <v>10547</v>
      </c>
      <c r="J31" s="64">
        <v>883</v>
      </c>
      <c r="K31" s="64">
        <v>35</v>
      </c>
      <c r="L31" s="102">
        <f t="shared" si="0"/>
        <v>621827</v>
      </c>
      <c r="M31" s="64">
        <v>68330</v>
      </c>
      <c r="N31" s="64">
        <v>206496</v>
      </c>
      <c r="O31" s="64">
        <v>328749</v>
      </c>
      <c r="P31" s="114">
        <v>7227</v>
      </c>
      <c r="Q31" s="64">
        <v>10109</v>
      </c>
      <c r="R31" s="117">
        <v>882</v>
      </c>
      <c r="S31" s="48" t="s">
        <v>55</v>
      </c>
      <c r="T31" s="58">
        <v>26</v>
      </c>
      <c r="U31" s="48" t="s">
        <v>55</v>
      </c>
      <c r="V31" s="118">
        <v>34</v>
      </c>
      <c r="W31" s="103">
        <f t="shared" si="1"/>
        <v>553497</v>
      </c>
      <c r="X31" s="64">
        <v>12391</v>
      </c>
      <c r="Y31" s="64">
        <v>9859</v>
      </c>
      <c r="Z31" s="64">
        <v>391</v>
      </c>
      <c r="AA31" s="64">
        <v>184</v>
      </c>
      <c r="AB31" s="64">
        <v>17</v>
      </c>
      <c r="AC31" s="64">
        <v>1</v>
      </c>
      <c r="AD31" s="102">
        <f t="shared" si="4"/>
        <v>22843</v>
      </c>
      <c r="AE31" s="64">
        <v>264</v>
      </c>
      <c r="AF31" s="64">
        <v>0</v>
      </c>
      <c r="AG31" s="64">
        <v>27</v>
      </c>
      <c r="AH31" s="64">
        <v>94</v>
      </c>
      <c r="AI31" s="64">
        <v>22454</v>
      </c>
      <c r="AJ31" s="64">
        <v>4</v>
      </c>
      <c r="AK31" s="59">
        <v>22458</v>
      </c>
      <c r="AL31" s="48" t="s">
        <v>55</v>
      </c>
      <c r="AN31" s="63">
        <v>553497</v>
      </c>
      <c r="AO31" s="46" t="str">
        <f t="shared" si="2"/>
        <v> </v>
      </c>
      <c r="AP31" s="84">
        <v>22843</v>
      </c>
      <c r="AQ31" s="46" t="str">
        <f t="shared" si="3"/>
        <v> </v>
      </c>
    </row>
    <row r="32" spans="1:43" s="46" customFormat="1" ht="21.75" customHeight="1">
      <c r="A32" s="58">
        <v>27</v>
      </c>
      <c r="B32" s="48" t="s">
        <v>56</v>
      </c>
      <c r="C32" s="64">
        <v>55</v>
      </c>
      <c r="D32" s="64">
        <v>0</v>
      </c>
      <c r="E32" s="64">
        <v>55</v>
      </c>
      <c r="F32" s="64">
        <v>159458</v>
      </c>
      <c r="G32" s="64">
        <v>217638</v>
      </c>
      <c r="H32" s="64">
        <v>2452</v>
      </c>
      <c r="I32" s="64">
        <v>15206</v>
      </c>
      <c r="J32" s="64">
        <v>4232</v>
      </c>
      <c r="K32" s="64">
        <v>0</v>
      </c>
      <c r="L32" s="102">
        <f t="shared" si="0"/>
        <v>398986</v>
      </c>
      <c r="M32" s="64">
        <v>87423</v>
      </c>
      <c r="N32" s="64">
        <v>83543</v>
      </c>
      <c r="O32" s="64">
        <v>206983</v>
      </c>
      <c r="P32" s="114">
        <v>2452</v>
      </c>
      <c r="Q32" s="64">
        <v>14359</v>
      </c>
      <c r="R32" s="117">
        <v>4226</v>
      </c>
      <c r="S32" s="48" t="s">
        <v>56</v>
      </c>
      <c r="T32" s="58">
        <v>27</v>
      </c>
      <c r="U32" s="48" t="s">
        <v>56</v>
      </c>
      <c r="V32" s="118">
        <v>0</v>
      </c>
      <c r="W32" s="103">
        <f t="shared" si="1"/>
        <v>311563</v>
      </c>
      <c r="X32" s="64">
        <v>5014</v>
      </c>
      <c r="Y32" s="64">
        <v>6139</v>
      </c>
      <c r="Z32" s="64">
        <v>132</v>
      </c>
      <c r="AA32" s="64">
        <v>361</v>
      </c>
      <c r="AB32" s="64">
        <v>77</v>
      </c>
      <c r="AC32" s="64">
        <v>0</v>
      </c>
      <c r="AD32" s="102">
        <f t="shared" si="4"/>
        <v>11723</v>
      </c>
      <c r="AE32" s="64">
        <v>120</v>
      </c>
      <c r="AF32" s="64">
        <v>0</v>
      </c>
      <c r="AG32" s="64">
        <v>147</v>
      </c>
      <c r="AH32" s="64">
        <v>24</v>
      </c>
      <c r="AI32" s="64">
        <v>11432</v>
      </c>
      <c r="AJ32" s="64">
        <v>0</v>
      </c>
      <c r="AK32" s="59">
        <v>11432</v>
      </c>
      <c r="AL32" s="48" t="s">
        <v>56</v>
      </c>
      <c r="AN32" s="63">
        <v>311563</v>
      </c>
      <c r="AO32" s="46" t="str">
        <f t="shared" si="2"/>
        <v> </v>
      </c>
      <c r="AP32" s="84">
        <v>11723</v>
      </c>
      <c r="AQ32" s="46" t="str">
        <f t="shared" si="3"/>
        <v> </v>
      </c>
    </row>
    <row r="33" spans="1:43" s="46" customFormat="1" ht="21.75" customHeight="1">
      <c r="A33" s="58">
        <v>28</v>
      </c>
      <c r="B33" s="48" t="s">
        <v>57</v>
      </c>
      <c r="C33" s="64">
        <v>147</v>
      </c>
      <c r="D33" s="64">
        <v>3</v>
      </c>
      <c r="E33" s="64">
        <v>150</v>
      </c>
      <c r="F33" s="64">
        <v>739317</v>
      </c>
      <c r="G33" s="64">
        <v>761903</v>
      </c>
      <c r="H33" s="64">
        <v>18854</v>
      </c>
      <c r="I33" s="64">
        <v>37157</v>
      </c>
      <c r="J33" s="64">
        <v>10832</v>
      </c>
      <c r="K33" s="64">
        <v>3735</v>
      </c>
      <c r="L33" s="102">
        <f t="shared" si="0"/>
        <v>1571798</v>
      </c>
      <c r="M33" s="64">
        <v>205872</v>
      </c>
      <c r="N33" s="64">
        <v>559199</v>
      </c>
      <c r="O33" s="64">
        <v>737376</v>
      </c>
      <c r="P33" s="114">
        <v>18321</v>
      </c>
      <c r="Q33" s="64">
        <v>36802</v>
      </c>
      <c r="R33" s="117">
        <v>10824</v>
      </c>
      <c r="S33" s="48" t="s">
        <v>57</v>
      </c>
      <c r="T33" s="58">
        <v>28</v>
      </c>
      <c r="U33" s="48" t="s">
        <v>57</v>
      </c>
      <c r="V33" s="118">
        <v>3404</v>
      </c>
      <c r="W33" s="103">
        <f t="shared" si="1"/>
        <v>1365926</v>
      </c>
      <c r="X33" s="64">
        <v>33546</v>
      </c>
      <c r="Y33" s="64">
        <v>22119</v>
      </c>
      <c r="Z33" s="64">
        <v>991</v>
      </c>
      <c r="AA33" s="64">
        <v>891</v>
      </c>
      <c r="AB33" s="64">
        <v>196</v>
      </c>
      <c r="AC33" s="64">
        <v>102</v>
      </c>
      <c r="AD33" s="102">
        <f t="shared" si="4"/>
        <v>57845</v>
      </c>
      <c r="AE33" s="64">
        <v>461</v>
      </c>
      <c r="AF33" s="64">
        <v>0</v>
      </c>
      <c r="AG33" s="64">
        <v>456</v>
      </c>
      <c r="AH33" s="64">
        <v>387</v>
      </c>
      <c r="AI33" s="64">
        <v>56535</v>
      </c>
      <c r="AJ33" s="64">
        <v>6</v>
      </c>
      <c r="AK33" s="59">
        <v>56541</v>
      </c>
      <c r="AL33" s="48" t="s">
        <v>57</v>
      </c>
      <c r="AN33" s="63">
        <v>1365926</v>
      </c>
      <c r="AO33" s="46" t="str">
        <f t="shared" si="2"/>
        <v> </v>
      </c>
      <c r="AP33" s="84">
        <v>57845</v>
      </c>
      <c r="AQ33" s="46" t="str">
        <f t="shared" si="3"/>
        <v> </v>
      </c>
    </row>
    <row r="34" spans="1:43" s="46" customFormat="1" ht="21.75" customHeight="1">
      <c r="A34" s="58">
        <v>29</v>
      </c>
      <c r="B34" s="48" t="s">
        <v>58</v>
      </c>
      <c r="C34" s="64">
        <v>42</v>
      </c>
      <c r="D34" s="64">
        <v>3</v>
      </c>
      <c r="E34" s="64">
        <v>45</v>
      </c>
      <c r="F34" s="64">
        <v>163763</v>
      </c>
      <c r="G34" s="64">
        <v>146355</v>
      </c>
      <c r="H34" s="64">
        <v>1023</v>
      </c>
      <c r="I34" s="64">
        <v>21549</v>
      </c>
      <c r="J34" s="64">
        <v>39</v>
      </c>
      <c r="K34" s="64">
        <v>14725</v>
      </c>
      <c r="L34" s="102">
        <f t="shared" si="0"/>
        <v>347454</v>
      </c>
      <c r="M34" s="64">
        <v>82119</v>
      </c>
      <c r="N34" s="64">
        <v>99587</v>
      </c>
      <c r="O34" s="64">
        <v>137278</v>
      </c>
      <c r="P34" s="114">
        <v>657</v>
      </c>
      <c r="Q34" s="64">
        <v>21547</v>
      </c>
      <c r="R34" s="117">
        <v>38</v>
      </c>
      <c r="S34" s="48" t="s">
        <v>58</v>
      </c>
      <c r="T34" s="58">
        <v>29</v>
      </c>
      <c r="U34" s="48" t="s">
        <v>58</v>
      </c>
      <c r="V34" s="118">
        <v>6228</v>
      </c>
      <c r="W34" s="103">
        <f t="shared" si="1"/>
        <v>265335</v>
      </c>
      <c r="X34" s="64">
        <v>5978</v>
      </c>
      <c r="Y34" s="64">
        <v>4115</v>
      </c>
      <c r="Z34" s="64">
        <v>35</v>
      </c>
      <c r="AA34" s="64">
        <v>425</v>
      </c>
      <c r="AB34" s="64">
        <v>1</v>
      </c>
      <c r="AC34" s="64">
        <v>187</v>
      </c>
      <c r="AD34" s="102">
        <f>SUM(X34:AC34)</f>
        <v>10741</v>
      </c>
      <c r="AE34" s="64">
        <v>62</v>
      </c>
      <c r="AF34" s="64">
        <v>0</v>
      </c>
      <c r="AG34" s="64">
        <v>9</v>
      </c>
      <c r="AH34" s="64">
        <v>6</v>
      </c>
      <c r="AI34" s="64">
        <v>10660</v>
      </c>
      <c r="AJ34" s="64">
        <v>4</v>
      </c>
      <c r="AK34" s="59">
        <v>10664</v>
      </c>
      <c r="AL34" s="48" t="s">
        <v>58</v>
      </c>
      <c r="AN34" s="63">
        <v>265335</v>
      </c>
      <c r="AO34" s="46" t="str">
        <f t="shared" si="2"/>
        <v> </v>
      </c>
      <c r="AP34" s="84">
        <v>10741</v>
      </c>
      <c r="AQ34" s="46" t="str">
        <f t="shared" si="3"/>
        <v> </v>
      </c>
    </row>
    <row r="35" spans="1:43" s="46" customFormat="1" ht="21.75" customHeight="1">
      <c r="A35" s="58">
        <v>30</v>
      </c>
      <c r="B35" s="48" t="s">
        <v>59</v>
      </c>
      <c r="C35" s="64">
        <v>73</v>
      </c>
      <c r="D35" s="64">
        <v>0</v>
      </c>
      <c r="E35" s="64">
        <v>73</v>
      </c>
      <c r="F35" s="64">
        <v>142270</v>
      </c>
      <c r="G35" s="64">
        <v>373051</v>
      </c>
      <c r="H35" s="64">
        <v>11949</v>
      </c>
      <c r="I35" s="64">
        <v>5118</v>
      </c>
      <c r="J35" s="64">
        <v>944</v>
      </c>
      <c r="K35" s="64">
        <v>101</v>
      </c>
      <c r="L35" s="102">
        <f t="shared" si="0"/>
        <v>533433</v>
      </c>
      <c r="M35" s="64">
        <v>92263</v>
      </c>
      <c r="N35" s="64">
        <v>71574</v>
      </c>
      <c r="O35" s="64">
        <v>353099</v>
      </c>
      <c r="P35" s="114">
        <v>11134</v>
      </c>
      <c r="Q35" s="64">
        <v>4323</v>
      </c>
      <c r="R35" s="117">
        <v>940</v>
      </c>
      <c r="S35" s="48" t="s">
        <v>59</v>
      </c>
      <c r="T35" s="58">
        <v>30</v>
      </c>
      <c r="U35" s="48" t="s">
        <v>59</v>
      </c>
      <c r="V35" s="118">
        <v>100</v>
      </c>
      <c r="W35" s="103">
        <f t="shared" si="1"/>
        <v>441170</v>
      </c>
      <c r="X35" s="64">
        <v>4293</v>
      </c>
      <c r="Y35" s="64">
        <v>10586</v>
      </c>
      <c r="Z35" s="64">
        <v>602</v>
      </c>
      <c r="AA35" s="64">
        <v>77</v>
      </c>
      <c r="AB35" s="64">
        <v>17</v>
      </c>
      <c r="AC35" s="64">
        <v>3</v>
      </c>
      <c r="AD35" s="102">
        <f>SUM(X35:AC35)</f>
        <v>15578</v>
      </c>
      <c r="AE35" s="64">
        <v>182</v>
      </c>
      <c r="AF35" s="64">
        <v>0</v>
      </c>
      <c r="AG35" s="64">
        <v>26</v>
      </c>
      <c r="AH35" s="64">
        <v>13</v>
      </c>
      <c r="AI35" s="64">
        <v>15357</v>
      </c>
      <c r="AJ35" s="64">
        <v>0</v>
      </c>
      <c r="AK35" s="59">
        <v>15357</v>
      </c>
      <c r="AL35" s="48" t="s">
        <v>59</v>
      </c>
      <c r="AN35" s="63">
        <v>441170</v>
      </c>
      <c r="AO35" s="46" t="str">
        <f t="shared" si="2"/>
        <v> </v>
      </c>
      <c r="AP35" s="84">
        <v>15578</v>
      </c>
      <c r="AQ35" s="46" t="str">
        <f t="shared" si="3"/>
        <v> </v>
      </c>
    </row>
    <row r="36" spans="1:43" s="46" customFormat="1" ht="21.75" customHeight="1">
      <c r="A36" s="58">
        <v>31</v>
      </c>
      <c r="B36" s="48" t="s">
        <v>60</v>
      </c>
      <c r="C36" s="64">
        <v>155</v>
      </c>
      <c r="D36" s="64">
        <v>3</v>
      </c>
      <c r="E36" s="64">
        <v>158</v>
      </c>
      <c r="F36" s="64">
        <v>586927</v>
      </c>
      <c r="G36" s="64">
        <v>1787955</v>
      </c>
      <c r="H36" s="64">
        <v>1350</v>
      </c>
      <c r="I36" s="64">
        <v>25918</v>
      </c>
      <c r="J36" s="64">
        <v>1939</v>
      </c>
      <c r="K36" s="64">
        <v>9099</v>
      </c>
      <c r="L36" s="102">
        <f t="shared" si="0"/>
        <v>2413188</v>
      </c>
      <c r="M36" s="64">
        <v>193367</v>
      </c>
      <c r="N36" s="64">
        <v>450563</v>
      </c>
      <c r="O36" s="64">
        <v>1731780</v>
      </c>
      <c r="P36" s="114">
        <v>1349</v>
      </c>
      <c r="Q36" s="64">
        <v>25575</v>
      </c>
      <c r="R36" s="117">
        <v>1851</v>
      </c>
      <c r="S36" s="48" t="s">
        <v>60</v>
      </c>
      <c r="T36" s="58">
        <v>31</v>
      </c>
      <c r="U36" s="48" t="s">
        <v>60</v>
      </c>
      <c r="V36" s="118">
        <v>8703</v>
      </c>
      <c r="W36" s="103">
        <f t="shared" si="1"/>
        <v>2219821</v>
      </c>
      <c r="X36" s="64">
        <v>27032</v>
      </c>
      <c r="Y36" s="64">
        <v>50841</v>
      </c>
      <c r="Z36" s="64">
        <v>72</v>
      </c>
      <c r="AA36" s="64">
        <v>658</v>
      </c>
      <c r="AB36" s="64">
        <v>34</v>
      </c>
      <c r="AC36" s="64">
        <v>261</v>
      </c>
      <c r="AD36" s="102">
        <f t="shared" si="4"/>
        <v>78898</v>
      </c>
      <c r="AE36" s="64">
        <v>428</v>
      </c>
      <c r="AF36" s="64">
        <v>0</v>
      </c>
      <c r="AG36" s="64">
        <v>81</v>
      </c>
      <c r="AH36" s="64">
        <v>53</v>
      </c>
      <c r="AI36" s="64">
        <v>78300</v>
      </c>
      <c r="AJ36" s="64">
        <v>36</v>
      </c>
      <c r="AK36" s="59">
        <v>78336</v>
      </c>
      <c r="AL36" s="48" t="s">
        <v>60</v>
      </c>
      <c r="AN36" s="63">
        <v>2219821</v>
      </c>
      <c r="AO36" s="46" t="str">
        <f t="shared" si="2"/>
        <v> </v>
      </c>
      <c r="AP36" s="84">
        <v>78898</v>
      </c>
      <c r="AQ36" s="46" t="str">
        <f t="shared" si="3"/>
        <v> </v>
      </c>
    </row>
    <row r="37" spans="1:43" s="46" customFormat="1" ht="21.75" customHeight="1">
      <c r="A37" s="73">
        <v>32</v>
      </c>
      <c r="B37" s="74" t="s">
        <v>61</v>
      </c>
      <c r="C37" s="80">
        <v>75</v>
      </c>
      <c r="D37" s="80">
        <v>0</v>
      </c>
      <c r="E37" s="80">
        <v>75</v>
      </c>
      <c r="F37" s="80">
        <v>241560</v>
      </c>
      <c r="G37" s="80">
        <v>503626</v>
      </c>
      <c r="H37" s="80">
        <v>989</v>
      </c>
      <c r="I37" s="80">
        <v>132422</v>
      </c>
      <c r="J37" s="80">
        <v>883</v>
      </c>
      <c r="K37" s="80">
        <v>1468</v>
      </c>
      <c r="L37" s="125">
        <f>SUM(F37:K37)</f>
        <v>880948</v>
      </c>
      <c r="M37" s="80">
        <v>95295</v>
      </c>
      <c r="N37" s="80">
        <v>176689</v>
      </c>
      <c r="O37" s="80">
        <v>473905</v>
      </c>
      <c r="P37" s="124">
        <v>621</v>
      </c>
      <c r="Q37" s="80">
        <v>132088</v>
      </c>
      <c r="R37" s="119">
        <v>882</v>
      </c>
      <c r="S37" s="74" t="s">
        <v>61</v>
      </c>
      <c r="T37" s="73">
        <v>32</v>
      </c>
      <c r="U37" s="74" t="s">
        <v>61</v>
      </c>
      <c r="V37" s="120">
        <v>1468</v>
      </c>
      <c r="W37" s="103">
        <f>N37+O37+P37+Q37+R37+V37</f>
        <v>785653</v>
      </c>
      <c r="X37" s="80">
        <v>10603</v>
      </c>
      <c r="Y37" s="80">
        <v>14136</v>
      </c>
      <c r="Z37" s="80">
        <v>33</v>
      </c>
      <c r="AA37" s="80">
        <v>3536</v>
      </c>
      <c r="AB37" s="80">
        <v>16</v>
      </c>
      <c r="AC37" s="80">
        <v>44</v>
      </c>
      <c r="AD37" s="103">
        <f t="shared" si="4"/>
        <v>28368</v>
      </c>
      <c r="AE37" s="80">
        <v>203</v>
      </c>
      <c r="AF37" s="80">
        <v>0</v>
      </c>
      <c r="AG37" s="80">
        <v>23</v>
      </c>
      <c r="AH37" s="80">
        <v>42</v>
      </c>
      <c r="AI37" s="80">
        <v>28100</v>
      </c>
      <c r="AJ37" s="80">
        <v>0</v>
      </c>
      <c r="AK37" s="81">
        <v>28100</v>
      </c>
      <c r="AL37" s="74" t="s">
        <v>61</v>
      </c>
      <c r="AN37" s="63">
        <v>785653</v>
      </c>
      <c r="AO37" s="46" t="str">
        <f t="shared" si="2"/>
        <v> </v>
      </c>
      <c r="AP37" s="84">
        <v>28368</v>
      </c>
      <c r="AQ37" s="46" t="str">
        <f t="shared" si="3"/>
        <v> </v>
      </c>
    </row>
    <row r="38" spans="1:43" s="30" customFormat="1" ht="21.75" customHeight="1">
      <c r="A38" s="94"/>
      <c r="B38" s="95" t="s">
        <v>84</v>
      </c>
      <c r="C38" s="96">
        <f aca="true" t="shared" si="5" ref="C38:P38">SUM(C6:C37)</f>
        <v>5471</v>
      </c>
      <c r="D38" s="96">
        <f t="shared" si="5"/>
        <v>78</v>
      </c>
      <c r="E38" s="96">
        <f t="shared" si="5"/>
        <v>5549</v>
      </c>
      <c r="F38" s="96">
        <f t="shared" si="5"/>
        <v>24220035</v>
      </c>
      <c r="G38" s="96">
        <f t="shared" si="5"/>
        <v>34182145</v>
      </c>
      <c r="H38" s="96">
        <f t="shared" si="5"/>
        <v>277481</v>
      </c>
      <c r="I38" s="96">
        <f t="shared" si="5"/>
        <v>7234591</v>
      </c>
      <c r="J38" s="96">
        <f t="shared" si="5"/>
        <v>471582</v>
      </c>
      <c r="K38" s="96">
        <f t="shared" si="5"/>
        <v>474592</v>
      </c>
      <c r="L38" s="96">
        <f t="shared" si="5"/>
        <v>66860426</v>
      </c>
      <c r="M38" s="96">
        <f t="shared" si="5"/>
        <v>7425067</v>
      </c>
      <c r="N38" s="96">
        <f t="shared" si="5"/>
        <v>17926578</v>
      </c>
      <c r="O38" s="96">
        <f t="shared" si="5"/>
        <v>33115512</v>
      </c>
      <c r="P38" s="96">
        <f t="shared" si="5"/>
        <v>265664</v>
      </c>
      <c r="Q38" s="96">
        <f>SUM(Q6:Q37)</f>
        <v>7200427</v>
      </c>
      <c r="R38" s="96">
        <f>SUM(R6:R37)</f>
        <v>470069</v>
      </c>
      <c r="S38" s="97" t="s">
        <v>84</v>
      </c>
      <c r="T38" s="94"/>
      <c r="U38" s="95" t="s">
        <v>84</v>
      </c>
      <c r="V38" s="96">
        <f aca="true" t="shared" si="6" ref="V38:AD38">SUM(V6:V37)</f>
        <v>457109</v>
      </c>
      <c r="W38" s="96">
        <f t="shared" si="6"/>
        <v>59435359</v>
      </c>
      <c r="X38" s="96">
        <f t="shared" si="6"/>
        <v>1075547</v>
      </c>
      <c r="Y38" s="96">
        <f t="shared" si="6"/>
        <v>987233</v>
      </c>
      <c r="Z38" s="96">
        <f t="shared" si="6"/>
        <v>13888</v>
      </c>
      <c r="AA38" s="96">
        <f t="shared" si="6"/>
        <v>160390</v>
      </c>
      <c r="AB38" s="96">
        <f t="shared" si="6"/>
        <v>8469</v>
      </c>
      <c r="AC38" s="96">
        <f t="shared" si="6"/>
        <v>13710</v>
      </c>
      <c r="AD38" s="96">
        <f t="shared" si="6"/>
        <v>2259237</v>
      </c>
      <c r="AE38" s="96">
        <f aca="true" t="shared" si="7" ref="AE38:AJ38">SUM(AE6:AE37)</f>
        <v>24066</v>
      </c>
      <c r="AF38" s="96">
        <f t="shared" si="7"/>
        <v>0</v>
      </c>
      <c r="AG38" s="96">
        <f t="shared" si="7"/>
        <v>14156</v>
      </c>
      <c r="AH38" s="96">
        <f t="shared" si="7"/>
        <v>71381</v>
      </c>
      <c r="AI38" s="96">
        <f t="shared" si="7"/>
        <v>2147574</v>
      </c>
      <c r="AJ38" s="96">
        <f t="shared" si="7"/>
        <v>2027</v>
      </c>
      <c r="AK38" s="96">
        <f>SUM(AK6:AK37)</f>
        <v>2149601</v>
      </c>
      <c r="AL38" s="97" t="s">
        <v>84</v>
      </c>
      <c r="AN38" s="65"/>
      <c r="AO38" s="46"/>
      <c r="AQ38" s="46"/>
    </row>
    <row r="39" spans="1:43" s="46" customFormat="1" ht="21.75" customHeight="1">
      <c r="A39" s="60">
        <v>33</v>
      </c>
      <c r="B39" s="52" t="s">
        <v>33</v>
      </c>
      <c r="C39" s="82">
        <v>47</v>
      </c>
      <c r="D39" s="82">
        <v>0</v>
      </c>
      <c r="E39" s="82">
        <v>47</v>
      </c>
      <c r="F39" s="82">
        <v>137468</v>
      </c>
      <c r="G39" s="82">
        <v>130036</v>
      </c>
      <c r="H39" s="82">
        <v>4628</v>
      </c>
      <c r="I39" s="82">
        <v>6617</v>
      </c>
      <c r="J39" s="82">
        <v>1346</v>
      </c>
      <c r="K39" s="82">
        <v>6149</v>
      </c>
      <c r="L39" s="104">
        <f>SUM(F39:K39)</f>
        <v>286244</v>
      </c>
      <c r="M39" s="82">
        <v>76573</v>
      </c>
      <c r="N39" s="82">
        <v>75454</v>
      </c>
      <c r="O39" s="82">
        <v>118435</v>
      </c>
      <c r="P39" s="82">
        <v>3556</v>
      </c>
      <c r="Q39" s="82">
        <v>6509</v>
      </c>
      <c r="R39" s="121">
        <v>1344</v>
      </c>
      <c r="S39" s="52" t="s">
        <v>33</v>
      </c>
      <c r="T39" s="60">
        <v>33</v>
      </c>
      <c r="U39" s="52" t="s">
        <v>33</v>
      </c>
      <c r="V39" s="122">
        <v>4373</v>
      </c>
      <c r="W39" s="104">
        <f>N39+O39+P39+Q39+R39+V39</f>
        <v>209671</v>
      </c>
      <c r="X39" s="82">
        <v>4528</v>
      </c>
      <c r="Y39" s="82">
        <v>3551</v>
      </c>
      <c r="Z39" s="82">
        <v>192</v>
      </c>
      <c r="AA39" s="82">
        <v>118</v>
      </c>
      <c r="AB39" s="82">
        <v>24</v>
      </c>
      <c r="AC39" s="82">
        <v>131</v>
      </c>
      <c r="AD39" s="104">
        <f>SUM(X39:AC39)</f>
        <v>8544</v>
      </c>
      <c r="AE39" s="82">
        <v>105</v>
      </c>
      <c r="AF39" s="82">
        <v>0</v>
      </c>
      <c r="AG39" s="82">
        <v>54</v>
      </c>
      <c r="AH39" s="82">
        <v>6</v>
      </c>
      <c r="AI39" s="82">
        <v>8379</v>
      </c>
      <c r="AJ39" s="82">
        <v>0</v>
      </c>
      <c r="AK39" s="83">
        <v>8379</v>
      </c>
      <c r="AL39" s="52" t="s">
        <v>33</v>
      </c>
      <c r="AN39" s="63">
        <v>209671</v>
      </c>
      <c r="AO39" s="46" t="str">
        <f t="shared" si="2"/>
        <v> </v>
      </c>
      <c r="AP39" s="84">
        <v>8544</v>
      </c>
      <c r="AQ39" s="46" t="str">
        <f t="shared" si="3"/>
        <v> </v>
      </c>
    </row>
    <row r="40" spans="1:43" s="46" customFormat="1" ht="21.75" customHeight="1">
      <c r="A40" s="58">
        <v>34</v>
      </c>
      <c r="B40" s="48" t="s">
        <v>34</v>
      </c>
      <c r="C40" s="64">
        <v>37</v>
      </c>
      <c r="D40" s="64">
        <v>2</v>
      </c>
      <c r="E40" s="64">
        <v>39</v>
      </c>
      <c r="F40" s="64">
        <v>111770</v>
      </c>
      <c r="G40" s="64">
        <v>172665</v>
      </c>
      <c r="H40" s="64">
        <v>651</v>
      </c>
      <c r="I40" s="64">
        <v>2142</v>
      </c>
      <c r="J40" s="64">
        <v>663</v>
      </c>
      <c r="K40" s="64">
        <v>0</v>
      </c>
      <c r="L40" s="104">
        <f aca="true" t="shared" si="8" ref="L40:L50">SUM(F40:K40)</f>
        <v>287891</v>
      </c>
      <c r="M40" s="64">
        <v>51378</v>
      </c>
      <c r="N40" s="64">
        <v>67639</v>
      </c>
      <c r="O40" s="64">
        <v>165449</v>
      </c>
      <c r="P40" s="64">
        <v>624</v>
      </c>
      <c r="Q40" s="64">
        <v>2140</v>
      </c>
      <c r="R40" s="117">
        <v>661</v>
      </c>
      <c r="S40" s="48" t="s">
        <v>34</v>
      </c>
      <c r="T40" s="58">
        <v>34</v>
      </c>
      <c r="U40" s="48" t="s">
        <v>34</v>
      </c>
      <c r="V40" s="118">
        <v>0</v>
      </c>
      <c r="W40" s="102">
        <f aca="true" t="shared" si="9" ref="W40:W50">N40+O40+P40+Q40+R40+V40</f>
        <v>236513</v>
      </c>
      <c r="X40" s="64">
        <v>4060</v>
      </c>
      <c r="Y40" s="64">
        <v>4961</v>
      </c>
      <c r="Z40" s="64">
        <v>33</v>
      </c>
      <c r="AA40" s="64">
        <v>46</v>
      </c>
      <c r="AB40" s="64">
        <v>12</v>
      </c>
      <c r="AC40" s="64">
        <v>0</v>
      </c>
      <c r="AD40" s="102">
        <f t="shared" si="4"/>
        <v>9112</v>
      </c>
      <c r="AE40" s="64">
        <v>74</v>
      </c>
      <c r="AF40" s="64">
        <v>0</v>
      </c>
      <c r="AG40" s="64">
        <v>88</v>
      </c>
      <c r="AH40" s="64">
        <v>6</v>
      </c>
      <c r="AI40" s="64">
        <v>8942</v>
      </c>
      <c r="AJ40" s="64">
        <v>2</v>
      </c>
      <c r="AK40" s="59">
        <v>8944</v>
      </c>
      <c r="AL40" s="48" t="s">
        <v>34</v>
      </c>
      <c r="AN40" s="63">
        <v>236513</v>
      </c>
      <c r="AO40" s="46" t="str">
        <f t="shared" si="2"/>
        <v> </v>
      </c>
      <c r="AP40" s="84">
        <v>9112</v>
      </c>
      <c r="AQ40" s="46" t="str">
        <f t="shared" si="3"/>
        <v> </v>
      </c>
    </row>
    <row r="41" spans="1:43" s="46" customFormat="1" ht="21.75" customHeight="1">
      <c r="A41" s="58">
        <v>35</v>
      </c>
      <c r="B41" s="48" t="s">
        <v>62</v>
      </c>
      <c r="C41" s="64">
        <v>18</v>
      </c>
      <c r="D41" s="64">
        <v>0</v>
      </c>
      <c r="E41" s="64">
        <v>18</v>
      </c>
      <c r="F41" s="64">
        <v>60263</v>
      </c>
      <c r="G41" s="64">
        <v>28586</v>
      </c>
      <c r="H41" s="64">
        <v>0</v>
      </c>
      <c r="I41" s="64">
        <v>5794</v>
      </c>
      <c r="J41" s="64">
        <v>177</v>
      </c>
      <c r="K41" s="64">
        <v>0</v>
      </c>
      <c r="L41" s="104">
        <f t="shared" si="8"/>
        <v>94820</v>
      </c>
      <c r="M41" s="64">
        <v>29400</v>
      </c>
      <c r="N41" s="64">
        <v>33797</v>
      </c>
      <c r="O41" s="64">
        <v>25656</v>
      </c>
      <c r="P41" s="64">
        <v>0</v>
      </c>
      <c r="Q41" s="64">
        <v>5791</v>
      </c>
      <c r="R41" s="117">
        <v>176</v>
      </c>
      <c r="S41" s="48" t="s">
        <v>62</v>
      </c>
      <c r="T41" s="58">
        <v>35</v>
      </c>
      <c r="U41" s="48" t="s">
        <v>62</v>
      </c>
      <c r="V41" s="118">
        <v>0</v>
      </c>
      <c r="W41" s="102">
        <f t="shared" si="9"/>
        <v>65420</v>
      </c>
      <c r="X41" s="64">
        <v>2028</v>
      </c>
      <c r="Y41" s="64">
        <v>770</v>
      </c>
      <c r="Z41" s="64">
        <v>0</v>
      </c>
      <c r="AA41" s="64">
        <v>147</v>
      </c>
      <c r="AB41" s="64">
        <v>4</v>
      </c>
      <c r="AC41" s="64">
        <v>0</v>
      </c>
      <c r="AD41" s="102">
        <f t="shared" si="4"/>
        <v>2949</v>
      </c>
      <c r="AE41" s="64">
        <v>52</v>
      </c>
      <c r="AF41" s="64">
        <v>0</v>
      </c>
      <c r="AG41" s="64">
        <v>15</v>
      </c>
      <c r="AH41" s="64">
        <v>44</v>
      </c>
      <c r="AI41" s="64">
        <v>2838</v>
      </c>
      <c r="AJ41" s="64">
        <v>0</v>
      </c>
      <c r="AK41" s="59">
        <v>2838</v>
      </c>
      <c r="AL41" s="48" t="s">
        <v>62</v>
      </c>
      <c r="AN41" s="63">
        <v>65420</v>
      </c>
      <c r="AO41" s="46" t="str">
        <f t="shared" si="2"/>
        <v> </v>
      </c>
      <c r="AP41" s="84">
        <v>2949</v>
      </c>
      <c r="AQ41" s="46" t="str">
        <f t="shared" si="3"/>
        <v> </v>
      </c>
    </row>
    <row r="42" spans="1:43" s="46" customFormat="1" ht="21.75" customHeight="1">
      <c r="A42" s="58">
        <v>36</v>
      </c>
      <c r="B42" s="48" t="s">
        <v>35</v>
      </c>
      <c r="C42" s="64">
        <v>101</v>
      </c>
      <c r="D42" s="64">
        <v>0</v>
      </c>
      <c r="E42" s="64">
        <v>101</v>
      </c>
      <c r="F42" s="64">
        <v>425167</v>
      </c>
      <c r="G42" s="64">
        <v>691439</v>
      </c>
      <c r="H42" s="64">
        <v>14918</v>
      </c>
      <c r="I42" s="64">
        <v>27732</v>
      </c>
      <c r="J42" s="64">
        <v>1574</v>
      </c>
      <c r="K42" s="64">
        <v>5135</v>
      </c>
      <c r="L42" s="104">
        <f t="shared" si="8"/>
        <v>1165965</v>
      </c>
      <c r="M42" s="64">
        <v>138432</v>
      </c>
      <c r="N42" s="64">
        <v>312789</v>
      </c>
      <c r="O42" s="64">
        <v>665671</v>
      </c>
      <c r="P42" s="64">
        <v>14648</v>
      </c>
      <c r="Q42" s="64">
        <v>27722</v>
      </c>
      <c r="R42" s="117">
        <v>1572</v>
      </c>
      <c r="S42" s="48" t="s">
        <v>35</v>
      </c>
      <c r="T42" s="58">
        <v>36</v>
      </c>
      <c r="U42" s="48" t="s">
        <v>35</v>
      </c>
      <c r="V42" s="118">
        <v>5131</v>
      </c>
      <c r="W42" s="102">
        <f t="shared" si="9"/>
        <v>1027533</v>
      </c>
      <c r="X42" s="64">
        <v>18766</v>
      </c>
      <c r="Y42" s="64">
        <v>19956</v>
      </c>
      <c r="Z42" s="64">
        <v>791</v>
      </c>
      <c r="AA42" s="64">
        <v>605</v>
      </c>
      <c r="AB42" s="64">
        <v>28</v>
      </c>
      <c r="AC42" s="64">
        <v>154</v>
      </c>
      <c r="AD42" s="102">
        <f t="shared" si="4"/>
        <v>40300</v>
      </c>
      <c r="AE42" s="64">
        <v>204</v>
      </c>
      <c r="AF42" s="64">
        <v>0</v>
      </c>
      <c r="AG42" s="64">
        <v>72</v>
      </c>
      <c r="AH42" s="64">
        <v>65</v>
      </c>
      <c r="AI42" s="64">
        <v>39959</v>
      </c>
      <c r="AJ42" s="64">
        <v>0</v>
      </c>
      <c r="AK42" s="59">
        <v>39959</v>
      </c>
      <c r="AL42" s="48" t="s">
        <v>35</v>
      </c>
      <c r="AN42" s="63">
        <v>1027533</v>
      </c>
      <c r="AO42" s="46" t="str">
        <f t="shared" si="2"/>
        <v> </v>
      </c>
      <c r="AP42" s="84">
        <v>40300</v>
      </c>
      <c r="AQ42" s="46" t="str">
        <f t="shared" si="3"/>
        <v> </v>
      </c>
    </row>
    <row r="43" spans="1:43" s="46" customFormat="1" ht="21.75" customHeight="1">
      <c r="A43" s="58">
        <v>37</v>
      </c>
      <c r="B43" s="48" t="s">
        <v>36</v>
      </c>
      <c r="C43" s="64">
        <v>21</v>
      </c>
      <c r="D43" s="64">
        <v>2</v>
      </c>
      <c r="E43" s="64">
        <v>23</v>
      </c>
      <c r="F43" s="64">
        <v>89257</v>
      </c>
      <c r="G43" s="64">
        <v>9741</v>
      </c>
      <c r="H43" s="64">
        <v>0</v>
      </c>
      <c r="I43" s="64">
        <v>3722</v>
      </c>
      <c r="J43" s="64">
        <v>2709</v>
      </c>
      <c r="K43" s="64">
        <v>0</v>
      </c>
      <c r="L43" s="104">
        <f t="shared" si="8"/>
        <v>105429</v>
      </c>
      <c r="M43" s="64">
        <v>26505</v>
      </c>
      <c r="N43" s="64">
        <v>63680</v>
      </c>
      <c r="O43" s="64">
        <v>8814</v>
      </c>
      <c r="P43" s="64">
        <v>0</v>
      </c>
      <c r="Q43" s="64">
        <v>3721</v>
      </c>
      <c r="R43" s="117">
        <v>2709</v>
      </c>
      <c r="S43" s="48" t="s">
        <v>36</v>
      </c>
      <c r="T43" s="58">
        <v>37</v>
      </c>
      <c r="U43" s="48" t="s">
        <v>36</v>
      </c>
      <c r="V43" s="118">
        <v>0</v>
      </c>
      <c r="W43" s="102">
        <f t="shared" si="9"/>
        <v>78924</v>
      </c>
      <c r="X43" s="64">
        <v>3824</v>
      </c>
      <c r="Y43" s="64">
        <v>261</v>
      </c>
      <c r="Z43" s="64">
        <v>0</v>
      </c>
      <c r="AA43" s="64">
        <v>67</v>
      </c>
      <c r="AB43" s="64">
        <v>49</v>
      </c>
      <c r="AC43" s="64">
        <v>0</v>
      </c>
      <c r="AD43" s="102">
        <f t="shared" si="4"/>
        <v>4201</v>
      </c>
      <c r="AE43" s="64">
        <v>213</v>
      </c>
      <c r="AF43" s="64">
        <v>0</v>
      </c>
      <c r="AG43" s="64">
        <v>75</v>
      </c>
      <c r="AH43" s="64">
        <v>83</v>
      </c>
      <c r="AI43" s="64">
        <v>3796</v>
      </c>
      <c r="AJ43" s="64">
        <v>34</v>
      </c>
      <c r="AK43" s="59">
        <v>3830</v>
      </c>
      <c r="AL43" s="48" t="s">
        <v>36</v>
      </c>
      <c r="AN43" s="63">
        <v>78924</v>
      </c>
      <c r="AO43" s="46" t="str">
        <f t="shared" si="2"/>
        <v> </v>
      </c>
      <c r="AP43" s="84">
        <v>4201</v>
      </c>
      <c r="AQ43" s="46" t="str">
        <f t="shared" si="3"/>
        <v> </v>
      </c>
    </row>
    <row r="44" spans="1:43" s="46" customFormat="1" ht="21.75" customHeight="1">
      <c r="A44" s="58">
        <v>38</v>
      </c>
      <c r="B44" s="48" t="s">
        <v>37</v>
      </c>
      <c r="C44" s="64">
        <v>34</v>
      </c>
      <c r="D44" s="64">
        <v>0</v>
      </c>
      <c r="E44" s="64">
        <v>34</v>
      </c>
      <c r="F44" s="64">
        <v>202174</v>
      </c>
      <c r="G44" s="64">
        <v>47792</v>
      </c>
      <c r="H44" s="64">
        <v>4215</v>
      </c>
      <c r="I44" s="64">
        <v>2652</v>
      </c>
      <c r="J44" s="64">
        <v>469</v>
      </c>
      <c r="K44" s="64">
        <v>134</v>
      </c>
      <c r="L44" s="104">
        <f t="shared" si="8"/>
        <v>257436</v>
      </c>
      <c r="M44" s="64">
        <v>46053</v>
      </c>
      <c r="N44" s="64">
        <v>158185</v>
      </c>
      <c r="O44" s="64">
        <v>46550</v>
      </c>
      <c r="P44" s="64">
        <v>3398</v>
      </c>
      <c r="Q44" s="64">
        <v>2649</v>
      </c>
      <c r="R44" s="117">
        <v>468</v>
      </c>
      <c r="S44" s="48" t="s">
        <v>37</v>
      </c>
      <c r="T44" s="58">
        <v>38</v>
      </c>
      <c r="U44" s="48" t="s">
        <v>37</v>
      </c>
      <c r="V44" s="118">
        <v>133</v>
      </c>
      <c r="W44" s="102">
        <f t="shared" si="9"/>
        <v>211383</v>
      </c>
      <c r="X44" s="64">
        <v>9493</v>
      </c>
      <c r="Y44" s="64">
        <v>1397</v>
      </c>
      <c r="Z44" s="64">
        <v>184</v>
      </c>
      <c r="AA44" s="64">
        <v>51</v>
      </c>
      <c r="AB44" s="64">
        <v>8</v>
      </c>
      <c r="AC44" s="64">
        <v>4</v>
      </c>
      <c r="AD44" s="102">
        <f t="shared" si="4"/>
        <v>11137</v>
      </c>
      <c r="AE44" s="64">
        <v>144</v>
      </c>
      <c r="AF44" s="64">
        <v>0</v>
      </c>
      <c r="AG44" s="64">
        <v>74</v>
      </c>
      <c r="AH44" s="64">
        <v>44</v>
      </c>
      <c r="AI44" s="64">
        <v>10875</v>
      </c>
      <c r="AJ44" s="64">
        <v>0</v>
      </c>
      <c r="AK44" s="59">
        <v>10875</v>
      </c>
      <c r="AL44" s="48" t="s">
        <v>37</v>
      </c>
      <c r="AN44" s="46">
        <v>211383</v>
      </c>
      <c r="AO44" s="46" t="str">
        <f t="shared" si="2"/>
        <v> </v>
      </c>
      <c r="AP44" s="84">
        <v>11137</v>
      </c>
      <c r="AQ44" s="46" t="str">
        <f t="shared" si="3"/>
        <v> </v>
      </c>
    </row>
    <row r="45" spans="1:43" s="46" customFormat="1" ht="21.75" customHeight="1">
      <c r="A45" s="58">
        <v>39</v>
      </c>
      <c r="B45" s="48" t="s">
        <v>38</v>
      </c>
      <c r="C45" s="64">
        <v>79</v>
      </c>
      <c r="D45" s="64">
        <v>3</v>
      </c>
      <c r="E45" s="64">
        <v>82</v>
      </c>
      <c r="F45" s="64">
        <v>252521</v>
      </c>
      <c r="G45" s="64">
        <v>713841</v>
      </c>
      <c r="H45" s="64">
        <v>1839</v>
      </c>
      <c r="I45" s="64">
        <v>24253</v>
      </c>
      <c r="J45" s="64">
        <v>4377</v>
      </c>
      <c r="K45" s="64">
        <v>1303</v>
      </c>
      <c r="L45" s="104">
        <f t="shared" si="8"/>
        <v>998134</v>
      </c>
      <c r="M45" s="64">
        <v>109470</v>
      </c>
      <c r="N45" s="64">
        <v>167835</v>
      </c>
      <c r="O45" s="64">
        <v>689075</v>
      </c>
      <c r="P45" s="64">
        <v>1838</v>
      </c>
      <c r="Q45" s="64">
        <v>24243</v>
      </c>
      <c r="R45" s="117">
        <v>4372</v>
      </c>
      <c r="S45" s="48" t="s">
        <v>38</v>
      </c>
      <c r="T45" s="58">
        <v>39</v>
      </c>
      <c r="U45" s="48" t="s">
        <v>38</v>
      </c>
      <c r="V45" s="118">
        <v>1301</v>
      </c>
      <c r="W45" s="102">
        <f t="shared" si="9"/>
        <v>888664</v>
      </c>
      <c r="X45" s="64">
        <v>10068</v>
      </c>
      <c r="Y45" s="64">
        <v>20602</v>
      </c>
      <c r="Z45" s="64">
        <v>99</v>
      </c>
      <c r="AA45" s="64">
        <v>436</v>
      </c>
      <c r="AB45" s="64">
        <v>78</v>
      </c>
      <c r="AC45" s="64">
        <v>39</v>
      </c>
      <c r="AD45" s="102">
        <f t="shared" si="4"/>
        <v>31322</v>
      </c>
      <c r="AE45" s="64">
        <v>191</v>
      </c>
      <c r="AF45" s="64">
        <v>0</v>
      </c>
      <c r="AG45" s="64">
        <v>267</v>
      </c>
      <c r="AH45" s="64">
        <v>27</v>
      </c>
      <c r="AI45" s="64">
        <v>30831</v>
      </c>
      <c r="AJ45" s="64">
        <v>6</v>
      </c>
      <c r="AK45" s="59">
        <v>30837</v>
      </c>
      <c r="AL45" s="48" t="s">
        <v>38</v>
      </c>
      <c r="AN45" s="63">
        <v>888664</v>
      </c>
      <c r="AO45" s="46" t="str">
        <f t="shared" si="2"/>
        <v> </v>
      </c>
      <c r="AP45" s="84">
        <v>31322</v>
      </c>
      <c r="AQ45" s="46" t="str">
        <f t="shared" si="3"/>
        <v> </v>
      </c>
    </row>
    <row r="46" spans="1:43" s="46" customFormat="1" ht="21.75" customHeight="1">
      <c r="A46" s="58">
        <v>40</v>
      </c>
      <c r="B46" s="48" t="s">
        <v>39</v>
      </c>
      <c r="C46" s="64">
        <v>15</v>
      </c>
      <c r="D46" s="64">
        <v>0</v>
      </c>
      <c r="E46" s="64">
        <v>15</v>
      </c>
      <c r="F46" s="64">
        <v>29206</v>
      </c>
      <c r="G46" s="64">
        <v>66802</v>
      </c>
      <c r="H46" s="64">
        <v>4134</v>
      </c>
      <c r="I46" s="64">
        <v>570</v>
      </c>
      <c r="J46" s="64">
        <v>0</v>
      </c>
      <c r="K46" s="64">
        <v>0</v>
      </c>
      <c r="L46" s="104">
        <f t="shared" si="8"/>
        <v>100712</v>
      </c>
      <c r="M46" s="64">
        <v>15933</v>
      </c>
      <c r="N46" s="64">
        <v>18624</v>
      </c>
      <c r="O46" s="64">
        <v>61816</v>
      </c>
      <c r="P46" s="64">
        <v>3770</v>
      </c>
      <c r="Q46" s="64">
        <v>569</v>
      </c>
      <c r="R46" s="117">
        <v>0</v>
      </c>
      <c r="S46" s="48" t="s">
        <v>39</v>
      </c>
      <c r="T46" s="58">
        <v>40</v>
      </c>
      <c r="U46" s="48" t="s">
        <v>39</v>
      </c>
      <c r="V46" s="118">
        <v>0</v>
      </c>
      <c r="W46" s="102">
        <f t="shared" si="9"/>
        <v>84779</v>
      </c>
      <c r="X46" s="64">
        <v>1119</v>
      </c>
      <c r="Y46" s="64">
        <v>1855</v>
      </c>
      <c r="Z46" s="64">
        <v>204</v>
      </c>
      <c r="AA46" s="64">
        <v>10</v>
      </c>
      <c r="AB46" s="64">
        <v>0</v>
      </c>
      <c r="AC46" s="64">
        <v>0</v>
      </c>
      <c r="AD46" s="102">
        <f t="shared" si="4"/>
        <v>3188</v>
      </c>
      <c r="AE46" s="64">
        <v>13</v>
      </c>
      <c r="AF46" s="64">
        <v>0</v>
      </c>
      <c r="AG46" s="64">
        <v>0</v>
      </c>
      <c r="AH46" s="64">
        <v>24</v>
      </c>
      <c r="AI46" s="64">
        <v>3151</v>
      </c>
      <c r="AJ46" s="64">
        <v>0</v>
      </c>
      <c r="AK46" s="59">
        <v>3151</v>
      </c>
      <c r="AL46" s="48" t="s">
        <v>39</v>
      </c>
      <c r="AN46" s="63">
        <v>84779</v>
      </c>
      <c r="AO46" s="46" t="str">
        <f t="shared" si="2"/>
        <v> </v>
      </c>
      <c r="AP46" s="84">
        <v>3188</v>
      </c>
      <c r="AQ46" s="46" t="str">
        <f t="shared" si="3"/>
        <v> </v>
      </c>
    </row>
    <row r="47" spans="1:43" s="46" customFormat="1" ht="21.75" customHeight="1">
      <c r="A47" s="58">
        <v>41</v>
      </c>
      <c r="B47" s="48" t="s">
        <v>40</v>
      </c>
      <c r="C47" s="64">
        <v>28</v>
      </c>
      <c r="D47" s="64">
        <v>0</v>
      </c>
      <c r="E47" s="64">
        <v>28</v>
      </c>
      <c r="F47" s="64">
        <v>104598</v>
      </c>
      <c r="G47" s="64">
        <v>25895</v>
      </c>
      <c r="H47" s="64">
        <v>475</v>
      </c>
      <c r="I47" s="64">
        <v>884</v>
      </c>
      <c r="J47" s="64">
        <v>91</v>
      </c>
      <c r="K47" s="64">
        <v>0</v>
      </c>
      <c r="L47" s="104">
        <f t="shared" si="8"/>
        <v>131943</v>
      </c>
      <c r="M47" s="64">
        <v>36162</v>
      </c>
      <c r="N47" s="64">
        <v>71697</v>
      </c>
      <c r="O47" s="64">
        <v>22636</v>
      </c>
      <c r="P47" s="64">
        <v>475</v>
      </c>
      <c r="Q47" s="64">
        <v>882</v>
      </c>
      <c r="R47" s="117">
        <v>91</v>
      </c>
      <c r="S47" s="48" t="s">
        <v>40</v>
      </c>
      <c r="T47" s="58">
        <v>41</v>
      </c>
      <c r="U47" s="48" t="s">
        <v>40</v>
      </c>
      <c r="V47" s="118">
        <v>0</v>
      </c>
      <c r="W47" s="102">
        <f t="shared" si="9"/>
        <v>95781</v>
      </c>
      <c r="X47" s="64">
        <v>4304</v>
      </c>
      <c r="Y47" s="64">
        <v>677</v>
      </c>
      <c r="Z47" s="64">
        <v>25</v>
      </c>
      <c r="AA47" s="64">
        <v>24</v>
      </c>
      <c r="AB47" s="64">
        <v>2</v>
      </c>
      <c r="AC47" s="64">
        <v>0</v>
      </c>
      <c r="AD47" s="102">
        <f t="shared" si="4"/>
        <v>5032</v>
      </c>
      <c r="AE47" s="64">
        <v>103</v>
      </c>
      <c r="AF47" s="64">
        <v>0</v>
      </c>
      <c r="AG47" s="64">
        <v>62</v>
      </c>
      <c r="AH47" s="64">
        <v>47</v>
      </c>
      <c r="AI47" s="64">
        <v>4820</v>
      </c>
      <c r="AJ47" s="64">
        <v>0</v>
      </c>
      <c r="AK47" s="59">
        <v>4820</v>
      </c>
      <c r="AL47" s="48" t="s">
        <v>40</v>
      </c>
      <c r="AN47" s="63">
        <v>95781</v>
      </c>
      <c r="AO47" s="46" t="str">
        <f t="shared" si="2"/>
        <v> </v>
      </c>
      <c r="AP47" s="84">
        <v>5032</v>
      </c>
      <c r="AQ47" s="46" t="str">
        <f t="shared" si="3"/>
        <v> </v>
      </c>
    </row>
    <row r="48" spans="1:43" s="46" customFormat="1" ht="21.75" customHeight="1">
      <c r="A48" s="58">
        <v>42</v>
      </c>
      <c r="B48" s="48" t="s">
        <v>41</v>
      </c>
      <c r="C48" s="64">
        <v>34</v>
      </c>
      <c r="D48" s="64">
        <v>0</v>
      </c>
      <c r="E48" s="64">
        <v>34</v>
      </c>
      <c r="F48" s="64">
        <v>86280</v>
      </c>
      <c r="G48" s="64">
        <v>281653</v>
      </c>
      <c r="H48" s="64">
        <v>37085</v>
      </c>
      <c r="I48" s="64">
        <v>0</v>
      </c>
      <c r="J48" s="64">
        <v>0</v>
      </c>
      <c r="K48" s="64">
        <v>0</v>
      </c>
      <c r="L48" s="104">
        <f t="shared" si="8"/>
        <v>405018</v>
      </c>
      <c r="M48" s="64">
        <v>34585</v>
      </c>
      <c r="N48" s="64">
        <v>55348</v>
      </c>
      <c r="O48" s="64">
        <v>278644</v>
      </c>
      <c r="P48" s="64">
        <v>36441</v>
      </c>
      <c r="Q48" s="64">
        <v>0</v>
      </c>
      <c r="R48" s="117">
        <v>0</v>
      </c>
      <c r="S48" s="48" t="s">
        <v>41</v>
      </c>
      <c r="T48" s="58">
        <v>42</v>
      </c>
      <c r="U48" s="48" t="s">
        <v>41</v>
      </c>
      <c r="V48" s="118">
        <v>0</v>
      </c>
      <c r="W48" s="102">
        <f t="shared" si="9"/>
        <v>370433</v>
      </c>
      <c r="X48" s="64">
        <v>3321</v>
      </c>
      <c r="Y48" s="64">
        <v>8362</v>
      </c>
      <c r="Z48" s="64">
        <v>1966</v>
      </c>
      <c r="AA48" s="64">
        <v>0</v>
      </c>
      <c r="AB48" s="64">
        <v>0</v>
      </c>
      <c r="AC48" s="64">
        <v>0</v>
      </c>
      <c r="AD48" s="102">
        <f t="shared" si="4"/>
        <v>13649</v>
      </c>
      <c r="AE48" s="64">
        <v>79</v>
      </c>
      <c r="AF48" s="64">
        <v>0</v>
      </c>
      <c r="AG48" s="64">
        <v>37</v>
      </c>
      <c r="AH48" s="64">
        <v>1</v>
      </c>
      <c r="AI48" s="64">
        <v>13532</v>
      </c>
      <c r="AJ48" s="64">
        <v>0</v>
      </c>
      <c r="AK48" s="59">
        <v>13532</v>
      </c>
      <c r="AL48" s="48" t="s">
        <v>41</v>
      </c>
      <c r="AN48" s="63">
        <v>370433</v>
      </c>
      <c r="AO48" s="46" t="str">
        <f t="shared" si="2"/>
        <v> </v>
      </c>
      <c r="AP48" s="84">
        <v>13649</v>
      </c>
      <c r="AQ48" s="46" t="str">
        <f t="shared" si="3"/>
        <v> </v>
      </c>
    </row>
    <row r="49" spans="1:43" s="46" customFormat="1" ht="21.75" customHeight="1">
      <c r="A49" s="58">
        <v>43</v>
      </c>
      <c r="B49" s="48" t="s">
        <v>42</v>
      </c>
      <c r="C49" s="64">
        <v>32</v>
      </c>
      <c r="D49" s="64">
        <v>0</v>
      </c>
      <c r="E49" s="64">
        <v>32</v>
      </c>
      <c r="F49" s="64">
        <v>88179</v>
      </c>
      <c r="G49" s="64">
        <v>150665</v>
      </c>
      <c r="H49" s="64">
        <v>2722</v>
      </c>
      <c r="I49" s="64">
        <v>92</v>
      </c>
      <c r="J49" s="64">
        <v>1141</v>
      </c>
      <c r="K49" s="64">
        <v>2636</v>
      </c>
      <c r="L49" s="104">
        <f t="shared" si="8"/>
        <v>245435</v>
      </c>
      <c r="M49" s="64">
        <v>42556</v>
      </c>
      <c r="N49" s="64">
        <v>53356</v>
      </c>
      <c r="O49" s="64">
        <v>142934</v>
      </c>
      <c r="P49" s="64">
        <v>2722</v>
      </c>
      <c r="Q49" s="64">
        <v>91</v>
      </c>
      <c r="R49" s="117">
        <v>1140</v>
      </c>
      <c r="S49" s="48" t="s">
        <v>42</v>
      </c>
      <c r="T49" s="58">
        <v>43</v>
      </c>
      <c r="U49" s="48" t="s">
        <v>42</v>
      </c>
      <c r="V49" s="118">
        <v>2636</v>
      </c>
      <c r="W49" s="102">
        <f t="shared" si="9"/>
        <v>202879</v>
      </c>
      <c r="X49" s="64">
        <v>3200</v>
      </c>
      <c r="Y49" s="64">
        <v>4282</v>
      </c>
      <c r="Z49" s="64">
        <v>147</v>
      </c>
      <c r="AA49" s="64">
        <v>2</v>
      </c>
      <c r="AB49" s="64">
        <v>21</v>
      </c>
      <c r="AC49" s="64">
        <v>79</v>
      </c>
      <c r="AD49" s="102">
        <f t="shared" si="4"/>
        <v>7731</v>
      </c>
      <c r="AE49" s="64">
        <v>64</v>
      </c>
      <c r="AF49" s="64">
        <v>0</v>
      </c>
      <c r="AG49" s="64">
        <v>137</v>
      </c>
      <c r="AH49" s="64">
        <v>0</v>
      </c>
      <c r="AI49" s="64">
        <v>7530</v>
      </c>
      <c r="AJ49" s="64">
        <v>0</v>
      </c>
      <c r="AK49" s="59">
        <v>7530</v>
      </c>
      <c r="AL49" s="48" t="s">
        <v>42</v>
      </c>
      <c r="AN49" s="46">
        <v>202879</v>
      </c>
      <c r="AO49" s="46" t="str">
        <f t="shared" si="2"/>
        <v> </v>
      </c>
      <c r="AP49" s="84">
        <v>7731</v>
      </c>
      <c r="AQ49" s="46" t="str">
        <f t="shared" si="3"/>
        <v> </v>
      </c>
    </row>
    <row r="50" spans="1:43" s="46" customFormat="1" ht="21.75" customHeight="1">
      <c r="A50" s="73">
        <v>44</v>
      </c>
      <c r="B50" s="74" t="s">
        <v>43</v>
      </c>
      <c r="C50" s="80">
        <v>27</v>
      </c>
      <c r="D50" s="80">
        <v>1</v>
      </c>
      <c r="E50" s="80">
        <v>28</v>
      </c>
      <c r="F50" s="80">
        <v>53978</v>
      </c>
      <c r="G50" s="80">
        <v>147324</v>
      </c>
      <c r="H50" s="80">
        <v>0</v>
      </c>
      <c r="I50" s="80">
        <v>70463</v>
      </c>
      <c r="J50" s="80">
        <v>177</v>
      </c>
      <c r="K50" s="80">
        <v>1970</v>
      </c>
      <c r="L50" s="104">
        <f t="shared" si="8"/>
        <v>273912</v>
      </c>
      <c r="M50" s="80">
        <v>28551</v>
      </c>
      <c r="N50" s="80">
        <v>31854</v>
      </c>
      <c r="O50" s="80">
        <v>142203</v>
      </c>
      <c r="P50" s="80">
        <v>0</v>
      </c>
      <c r="Q50" s="80">
        <v>69175</v>
      </c>
      <c r="R50" s="119">
        <v>176</v>
      </c>
      <c r="S50" s="74" t="s">
        <v>43</v>
      </c>
      <c r="T50" s="73">
        <v>44</v>
      </c>
      <c r="U50" s="74" t="s">
        <v>43</v>
      </c>
      <c r="V50" s="120">
        <v>1953</v>
      </c>
      <c r="W50" s="103">
        <f t="shared" si="9"/>
        <v>245361</v>
      </c>
      <c r="X50" s="80">
        <v>1912</v>
      </c>
      <c r="Y50" s="80">
        <v>4267</v>
      </c>
      <c r="Z50" s="80">
        <v>0</v>
      </c>
      <c r="AA50" s="80">
        <v>2050</v>
      </c>
      <c r="AB50" s="80">
        <v>3</v>
      </c>
      <c r="AC50" s="80">
        <v>58</v>
      </c>
      <c r="AD50" s="103">
        <f t="shared" si="4"/>
        <v>8290</v>
      </c>
      <c r="AE50" s="80">
        <v>48</v>
      </c>
      <c r="AF50" s="80">
        <v>0</v>
      </c>
      <c r="AG50" s="80">
        <v>3</v>
      </c>
      <c r="AH50" s="80">
        <v>10</v>
      </c>
      <c r="AI50" s="80">
        <v>8225</v>
      </c>
      <c r="AJ50" s="80">
        <v>4</v>
      </c>
      <c r="AK50" s="81">
        <v>8229</v>
      </c>
      <c r="AL50" s="74" t="s">
        <v>43</v>
      </c>
      <c r="AN50" s="63">
        <v>245361</v>
      </c>
      <c r="AO50" s="46" t="str">
        <f t="shared" si="2"/>
        <v> </v>
      </c>
      <c r="AP50" s="84">
        <v>8290</v>
      </c>
      <c r="AQ50" s="46" t="str">
        <f t="shared" si="3"/>
        <v> </v>
      </c>
    </row>
    <row r="51" spans="1:40" s="30" customFormat="1" ht="21.75" customHeight="1">
      <c r="A51" s="94"/>
      <c r="B51" s="95" t="s">
        <v>85</v>
      </c>
      <c r="C51" s="96">
        <f>SUM(C39:C50)</f>
        <v>473</v>
      </c>
      <c r="D51" s="96">
        <f aca="true" t="shared" si="10" ref="D51:Q51">SUM(D39:D50)</f>
        <v>8</v>
      </c>
      <c r="E51" s="96">
        <f t="shared" si="10"/>
        <v>481</v>
      </c>
      <c r="F51" s="96">
        <f t="shared" si="10"/>
        <v>1640861</v>
      </c>
      <c r="G51" s="96">
        <f t="shared" si="10"/>
        <v>2466439</v>
      </c>
      <c r="H51" s="96">
        <f t="shared" si="10"/>
        <v>70667</v>
      </c>
      <c r="I51" s="96">
        <f t="shared" si="10"/>
        <v>144921</v>
      </c>
      <c r="J51" s="96">
        <f t="shared" si="10"/>
        <v>12724</v>
      </c>
      <c r="K51" s="96">
        <f t="shared" si="10"/>
        <v>17327</v>
      </c>
      <c r="L51" s="96">
        <f t="shared" si="10"/>
        <v>4352939</v>
      </c>
      <c r="M51" s="96">
        <f t="shared" si="10"/>
        <v>635598</v>
      </c>
      <c r="N51" s="96">
        <f t="shared" si="10"/>
        <v>1110258</v>
      </c>
      <c r="O51" s="96">
        <f t="shared" si="10"/>
        <v>2367883</v>
      </c>
      <c r="P51" s="96">
        <f t="shared" si="10"/>
        <v>67472</v>
      </c>
      <c r="Q51" s="96">
        <f t="shared" si="10"/>
        <v>143492</v>
      </c>
      <c r="R51" s="96">
        <f>SUM(R39:R50)</f>
        <v>12709</v>
      </c>
      <c r="S51" s="95" t="s">
        <v>85</v>
      </c>
      <c r="T51" s="94"/>
      <c r="U51" s="95" t="s">
        <v>85</v>
      </c>
      <c r="V51" s="96">
        <f>SUM(V39:V50)</f>
        <v>15527</v>
      </c>
      <c r="W51" s="96">
        <f aca="true" t="shared" si="11" ref="W51:AK51">SUM(W39:W50)</f>
        <v>3717341</v>
      </c>
      <c r="X51" s="96">
        <f t="shared" si="11"/>
        <v>66623</v>
      </c>
      <c r="Y51" s="96">
        <f t="shared" si="11"/>
        <v>70941</v>
      </c>
      <c r="Z51" s="96">
        <f t="shared" si="11"/>
        <v>3641</v>
      </c>
      <c r="AA51" s="96">
        <f t="shared" si="11"/>
        <v>3556</v>
      </c>
      <c r="AB51" s="96">
        <f t="shared" si="11"/>
        <v>229</v>
      </c>
      <c r="AC51" s="96">
        <f t="shared" si="11"/>
        <v>465</v>
      </c>
      <c r="AD51" s="96">
        <f t="shared" si="11"/>
        <v>145455</v>
      </c>
      <c r="AE51" s="96">
        <f t="shared" si="11"/>
        <v>1290</v>
      </c>
      <c r="AF51" s="96">
        <f t="shared" si="11"/>
        <v>0</v>
      </c>
      <c r="AG51" s="96">
        <f t="shared" si="11"/>
        <v>884</v>
      </c>
      <c r="AH51" s="96">
        <f t="shared" si="11"/>
        <v>357</v>
      </c>
      <c r="AI51" s="96">
        <f t="shared" si="11"/>
        <v>142878</v>
      </c>
      <c r="AJ51" s="96">
        <f t="shared" si="11"/>
        <v>46</v>
      </c>
      <c r="AK51" s="96">
        <f t="shared" si="11"/>
        <v>142924</v>
      </c>
      <c r="AL51" s="95" t="s">
        <v>85</v>
      </c>
      <c r="AN51" s="65"/>
    </row>
    <row r="52" spans="1:38" s="30" customFormat="1" ht="21.75" customHeight="1">
      <c r="A52" s="100"/>
      <c r="B52" s="99" t="s">
        <v>86</v>
      </c>
      <c r="C52" s="98">
        <f>C38+C51</f>
        <v>5944</v>
      </c>
      <c r="D52" s="98">
        <f aca="true" t="shared" si="12" ref="D52:Q52">D38+D51</f>
        <v>86</v>
      </c>
      <c r="E52" s="98">
        <f t="shared" si="12"/>
        <v>6030</v>
      </c>
      <c r="F52" s="98">
        <f t="shared" si="12"/>
        <v>25860896</v>
      </c>
      <c r="G52" s="98">
        <f t="shared" si="12"/>
        <v>36648584</v>
      </c>
      <c r="H52" s="98">
        <f t="shared" si="12"/>
        <v>348148</v>
      </c>
      <c r="I52" s="98">
        <f t="shared" si="12"/>
        <v>7379512</v>
      </c>
      <c r="J52" s="98">
        <f t="shared" si="12"/>
        <v>484306</v>
      </c>
      <c r="K52" s="98">
        <f t="shared" si="12"/>
        <v>491919</v>
      </c>
      <c r="L52" s="98">
        <f t="shared" si="12"/>
        <v>71213365</v>
      </c>
      <c r="M52" s="98">
        <f t="shared" si="12"/>
        <v>8060665</v>
      </c>
      <c r="N52" s="98">
        <f t="shared" si="12"/>
        <v>19036836</v>
      </c>
      <c r="O52" s="98">
        <f t="shared" si="12"/>
        <v>35483395</v>
      </c>
      <c r="P52" s="98">
        <f t="shared" si="12"/>
        <v>333136</v>
      </c>
      <c r="Q52" s="98">
        <f t="shared" si="12"/>
        <v>7343919</v>
      </c>
      <c r="R52" s="98">
        <f>R38+R51</f>
        <v>482778</v>
      </c>
      <c r="S52" s="99" t="s">
        <v>86</v>
      </c>
      <c r="T52" s="100"/>
      <c r="U52" s="99" t="s">
        <v>86</v>
      </c>
      <c r="V52" s="98">
        <f>V38+V51</f>
        <v>472636</v>
      </c>
      <c r="W52" s="98">
        <f aca="true" t="shared" si="13" ref="W52:AK52">W38+W51</f>
        <v>63152700</v>
      </c>
      <c r="X52" s="98">
        <f t="shared" si="13"/>
        <v>1142170</v>
      </c>
      <c r="Y52" s="98">
        <f t="shared" si="13"/>
        <v>1058174</v>
      </c>
      <c r="Z52" s="98">
        <f t="shared" si="13"/>
        <v>17529</v>
      </c>
      <c r="AA52" s="98">
        <f t="shared" si="13"/>
        <v>163946</v>
      </c>
      <c r="AB52" s="98">
        <f t="shared" si="13"/>
        <v>8698</v>
      </c>
      <c r="AC52" s="98">
        <f t="shared" si="13"/>
        <v>14175</v>
      </c>
      <c r="AD52" s="98">
        <f t="shared" si="13"/>
        <v>2404692</v>
      </c>
      <c r="AE52" s="98">
        <f t="shared" si="13"/>
        <v>25356</v>
      </c>
      <c r="AF52" s="98">
        <f t="shared" si="13"/>
        <v>0</v>
      </c>
      <c r="AG52" s="98">
        <f t="shared" si="13"/>
        <v>15040</v>
      </c>
      <c r="AH52" s="98">
        <f t="shared" si="13"/>
        <v>71738</v>
      </c>
      <c r="AI52" s="98">
        <f t="shared" si="13"/>
        <v>2290452</v>
      </c>
      <c r="AJ52" s="98">
        <f t="shared" si="13"/>
        <v>2073</v>
      </c>
      <c r="AK52" s="98">
        <f t="shared" si="13"/>
        <v>2292525</v>
      </c>
      <c r="AL52" s="99" t="s">
        <v>86</v>
      </c>
    </row>
  </sheetData>
  <sheetProtection/>
  <mergeCells count="17">
    <mergeCell ref="AL4:AL5"/>
    <mergeCell ref="AI4:AK4"/>
    <mergeCell ref="S4:S5"/>
    <mergeCell ref="U4:U5"/>
    <mergeCell ref="AE4:AE5"/>
    <mergeCell ref="X4:AD4"/>
    <mergeCell ref="V4:W4"/>
    <mergeCell ref="AF4:AF5"/>
    <mergeCell ref="T4:T5"/>
    <mergeCell ref="M4:M5"/>
    <mergeCell ref="AH4:AH5"/>
    <mergeCell ref="AG4:AG5"/>
    <mergeCell ref="A4:A5"/>
    <mergeCell ref="B4:B5"/>
    <mergeCell ref="C4:E4"/>
    <mergeCell ref="N4:Q4"/>
    <mergeCell ref="F4:L4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Q52"/>
  <sheetViews>
    <sheetView view="pageBreakPreview" zoomScale="75" zoomScaleNormal="75" zoomScaleSheetLayoutView="75" zoomScalePageLayoutView="0" workbookViewId="0" topLeftCell="A1">
      <pane xSplit="2" ySplit="5" topLeftCell="V30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Y11" sqref="Y11"/>
    </sheetView>
  </sheetViews>
  <sheetFormatPr defaultColWidth="14.625" defaultRowHeight="13.5"/>
  <cols>
    <col min="1" max="1" width="3.125" style="153" customWidth="1"/>
    <col min="2" max="2" width="15.625" style="153" customWidth="1"/>
    <col min="3" max="5" width="10.625" style="158" customWidth="1"/>
    <col min="6" max="11" width="15.625" style="158" customWidth="1"/>
    <col min="12" max="12" width="15.625" style="150" customWidth="1"/>
    <col min="13" max="13" width="15.625" style="158" customWidth="1"/>
    <col min="14" max="18" width="15.625" style="150" customWidth="1"/>
    <col min="19" max="19" width="15.625" style="153" customWidth="1"/>
    <col min="20" max="20" width="3.125" style="153" customWidth="1"/>
    <col min="21" max="21" width="15.625" style="153" customWidth="1"/>
    <col min="22" max="22" width="15.625" style="150" customWidth="1"/>
    <col min="23" max="23" width="15.625" style="158" customWidth="1"/>
    <col min="24" max="29" width="15.625" style="150" customWidth="1"/>
    <col min="30" max="36" width="15.625" style="158" customWidth="1"/>
    <col min="37" max="37" width="15.625" style="162" customWidth="1"/>
    <col min="38" max="38" width="15.625" style="153" customWidth="1"/>
    <col min="39" max="40" width="14.625" style="153" customWidth="1"/>
    <col min="41" max="41" width="9.125" style="153" customWidth="1"/>
    <col min="42" max="16384" width="14.625" style="153" customWidth="1"/>
  </cols>
  <sheetData>
    <row r="1" spans="1:38" ht="23.25" customHeight="1">
      <c r="A1" s="25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148"/>
      <c r="O1" s="149"/>
      <c r="P1" s="149"/>
      <c r="Q1" s="149"/>
      <c r="R1" s="149"/>
      <c r="S1" s="151"/>
      <c r="T1" s="25"/>
      <c r="U1" s="147"/>
      <c r="V1" s="149"/>
      <c r="W1" s="148"/>
      <c r="X1" s="149"/>
      <c r="Y1" s="149"/>
      <c r="Z1" s="149"/>
      <c r="AA1" s="149"/>
      <c r="AB1" s="149"/>
      <c r="AC1" s="149"/>
      <c r="AD1" s="148"/>
      <c r="AE1" s="148"/>
      <c r="AF1" s="148"/>
      <c r="AG1" s="148"/>
      <c r="AH1" s="148"/>
      <c r="AI1" s="148"/>
      <c r="AJ1" s="148"/>
      <c r="AK1" s="152"/>
      <c r="AL1" s="151"/>
    </row>
    <row r="2" spans="1:38" ht="4.5" customHeight="1">
      <c r="A2" s="147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9"/>
      <c r="M2" s="148"/>
      <c r="N2" s="149"/>
      <c r="O2" s="149"/>
      <c r="P2" s="149"/>
      <c r="Q2" s="149"/>
      <c r="R2" s="149"/>
      <c r="S2" s="151"/>
      <c r="T2" s="147"/>
      <c r="U2" s="147"/>
      <c r="V2" s="149"/>
      <c r="W2" s="148"/>
      <c r="X2" s="149"/>
      <c r="Y2" s="149"/>
      <c r="Z2" s="149"/>
      <c r="AA2" s="149"/>
      <c r="AB2" s="149"/>
      <c r="AC2" s="149"/>
      <c r="AD2" s="148"/>
      <c r="AE2" s="148"/>
      <c r="AF2" s="148"/>
      <c r="AG2" s="148"/>
      <c r="AH2" s="148"/>
      <c r="AI2" s="148"/>
      <c r="AJ2" s="148"/>
      <c r="AK2" s="152"/>
      <c r="AL2" s="151"/>
    </row>
    <row r="3" spans="1:38" ht="23.25" customHeight="1">
      <c r="A3" s="147"/>
      <c r="B3" s="27" t="s">
        <v>17</v>
      </c>
      <c r="Q3" s="159" t="s">
        <v>106</v>
      </c>
      <c r="R3" s="159"/>
      <c r="S3" s="16"/>
      <c r="T3" s="147"/>
      <c r="U3" s="27"/>
      <c r="AK3" s="160" t="s">
        <v>106</v>
      </c>
      <c r="AL3" s="16"/>
    </row>
    <row r="4" spans="1:38" s="46" customFormat="1" ht="22.5" customHeight="1">
      <c r="A4" s="175" t="s">
        <v>74</v>
      </c>
      <c r="B4" s="178" t="s">
        <v>109</v>
      </c>
      <c r="C4" s="177" t="s">
        <v>76</v>
      </c>
      <c r="D4" s="177"/>
      <c r="E4" s="177"/>
      <c r="F4" s="183" t="s">
        <v>45</v>
      </c>
      <c r="G4" s="183"/>
      <c r="H4" s="183"/>
      <c r="I4" s="183"/>
      <c r="J4" s="183"/>
      <c r="K4" s="183"/>
      <c r="L4" s="183"/>
      <c r="M4" s="177" t="s">
        <v>11</v>
      </c>
      <c r="N4" s="181" t="s">
        <v>77</v>
      </c>
      <c r="O4" s="189"/>
      <c r="P4" s="189"/>
      <c r="Q4" s="189"/>
      <c r="R4" s="161"/>
      <c r="S4" s="165" t="s">
        <v>110</v>
      </c>
      <c r="T4" s="175" t="s">
        <v>74</v>
      </c>
      <c r="U4" s="178" t="s">
        <v>109</v>
      </c>
      <c r="V4" s="187" t="s">
        <v>107</v>
      </c>
      <c r="W4" s="188"/>
      <c r="X4" s="186" t="s">
        <v>78</v>
      </c>
      <c r="Y4" s="186"/>
      <c r="Z4" s="186"/>
      <c r="AA4" s="186"/>
      <c r="AB4" s="186"/>
      <c r="AC4" s="186"/>
      <c r="AD4" s="186"/>
      <c r="AE4" s="169" t="s">
        <v>12</v>
      </c>
      <c r="AF4" s="169" t="s">
        <v>79</v>
      </c>
      <c r="AG4" s="172" t="s">
        <v>112</v>
      </c>
      <c r="AH4" s="184" t="s">
        <v>111</v>
      </c>
      <c r="AI4" s="177" t="s">
        <v>80</v>
      </c>
      <c r="AJ4" s="177"/>
      <c r="AK4" s="177"/>
      <c r="AL4" s="165" t="s">
        <v>110</v>
      </c>
    </row>
    <row r="5" spans="1:42" s="46" customFormat="1" ht="43.5" customHeight="1">
      <c r="A5" s="176"/>
      <c r="B5" s="179"/>
      <c r="C5" s="54" t="s">
        <v>81</v>
      </c>
      <c r="D5" s="54" t="s">
        <v>82</v>
      </c>
      <c r="E5" s="54" t="s">
        <v>83</v>
      </c>
      <c r="F5" s="55" t="s">
        <v>45</v>
      </c>
      <c r="G5" s="55" t="s">
        <v>13</v>
      </c>
      <c r="H5" s="55" t="s">
        <v>14</v>
      </c>
      <c r="I5" s="55" t="s">
        <v>88</v>
      </c>
      <c r="J5" s="111" t="s">
        <v>108</v>
      </c>
      <c r="K5" s="55" t="s">
        <v>16</v>
      </c>
      <c r="L5" s="105" t="s">
        <v>83</v>
      </c>
      <c r="M5" s="177"/>
      <c r="N5" s="61" t="s">
        <v>45</v>
      </c>
      <c r="O5" s="29" t="s">
        <v>13</v>
      </c>
      <c r="P5" s="29" t="s">
        <v>14</v>
      </c>
      <c r="Q5" s="29" t="s">
        <v>88</v>
      </c>
      <c r="R5" s="111" t="s">
        <v>108</v>
      </c>
      <c r="S5" s="166"/>
      <c r="T5" s="176"/>
      <c r="U5" s="179"/>
      <c r="V5" s="29" t="s">
        <v>104</v>
      </c>
      <c r="W5" s="123" t="s">
        <v>83</v>
      </c>
      <c r="X5" s="29" t="s">
        <v>89</v>
      </c>
      <c r="Y5" s="29" t="s">
        <v>90</v>
      </c>
      <c r="Z5" s="29" t="s">
        <v>91</v>
      </c>
      <c r="AA5" s="29" t="s">
        <v>92</v>
      </c>
      <c r="AB5" s="111" t="s">
        <v>101</v>
      </c>
      <c r="AC5" s="29" t="s">
        <v>15</v>
      </c>
      <c r="AD5" s="105" t="s">
        <v>83</v>
      </c>
      <c r="AE5" s="169"/>
      <c r="AF5" s="169"/>
      <c r="AG5" s="172"/>
      <c r="AH5" s="185"/>
      <c r="AI5" s="54" t="s">
        <v>81</v>
      </c>
      <c r="AJ5" s="54" t="s">
        <v>82</v>
      </c>
      <c r="AK5" s="54" t="s">
        <v>83</v>
      </c>
      <c r="AL5" s="166"/>
      <c r="AN5" s="46" t="s">
        <v>102</v>
      </c>
      <c r="AP5" s="84" t="s">
        <v>103</v>
      </c>
    </row>
    <row r="6" spans="1:43" s="46" customFormat="1" ht="21.75" customHeight="1">
      <c r="A6" s="56">
        <v>1</v>
      </c>
      <c r="B6" s="44" t="s">
        <v>18</v>
      </c>
      <c r="C6" s="62">
        <f>'給与'!C6+'営業等'!C6+'農業'!C6+'その他'!C6+'分離'!C6</f>
        <v>106175</v>
      </c>
      <c r="D6" s="62">
        <f>'給与'!D6+'営業等'!D6+'農業'!D6+'その他'!D6+'分離'!D6</f>
        <v>7940</v>
      </c>
      <c r="E6" s="62">
        <f>'給与'!E6+'営業等'!E6+'農業'!E6+'その他'!E6+'分離'!E6</f>
        <v>114115</v>
      </c>
      <c r="F6" s="62">
        <f>'給与'!F6+'営業等'!F6+'農業'!F6+'その他'!F6+'分離'!F6</f>
        <v>369806779</v>
      </c>
      <c r="G6" s="62">
        <f>'分離'!G6</f>
        <v>3443157</v>
      </c>
      <c r="H6" s="62">
        <f>'分離'!H6</f>
        <v>28823</v>
      </c>
      <c r="I6" s="62">
        <f>'分離'!I6</f>
        <v>4145887</v>
      </c>
      <c r="J6" s="62">
        <f>'分離'!J6</f>
        <v>228422</v>
      </c>
      <c r="K6" s="62">
        <f>'分離'!K6</f>
        <v>52230</v>
      </c>
      <c r="L6" s="101">
        <f>SUM(F6:K6)</f>
        <v>377705298</v>
      </c>
      <c r="M6" s="62">
        <f>'給与'!G6+'営業等'!G6+'農業'!G6+'その他'!G6+'分離'!M6</f>
        <v>126086832</v>
      </c>
      <c r="N6" s="62">
        <f>'給与'!H6+'営業等'!H6+'農業'!H6+'その他'!H6+'分離'!N6</f>
        <v>243852284</v>
      </c>
      <c r="O6" s="62">
        <f>'分離'!O6</f>
        <v>3316053</v>
      </c>
      <c r="P6" s="62">
        <f>'分離'!P6</f>
        <v>28436</v>
      </c>
      <c r="Q6" s="62">
        <f>'分離'!Q6</f>
        <v>4143081</v>
      </c>
      <c r="R6" s="62">
        <f>'分離'!R6</f>
        <v>228378</v>
      </c>
      <c r="S6" s="44" t="s">
        <v>18</v>
      </c>
      <c r="T6" s="56">
        <v>1</v>
      </c>
      <c r="U6" s="44" t="s">
        <v>18</v>
      </c>
      <c r="V6" s="116">
        <f>'分離'!V6</f>
        <v>50234</v>
      </c>
      <c r="W6" s="101">
        <f aca="true" t="shared" si="0" ref="W6:W37">N6+O6+P6+Q6+R6+V6</f>
        <v>251618466</v>
      </c>
      <c r="X6" s="62">
        <f>'給与'!I6+'営業等'!I6+'農業'!I6+'その他'!I6+'分離'!X6</f>
        <v>14626585</v>
      </c>
      <c r="Y6" s="62">
        <f>'分離'!Y6</f>
        <v>98929</v>
      </c>
      <c r="Z6" s="62">
        <f>'分離'!Z6</f>
        <v>1536</v>
      </c>
      <c r="AA6" s="62">
        <f>'分離'!AA6</f>
        <v>84368</v>
      </c>
      <c r="AB6" s="62">
        <f>'分離'!AB6</f>
        <v>4111</v>
      </c>
      <c r="AC6" s="62">
        <f>'分離'!AC6</f>
        <v>1507</v>
      </c>
      <c r="AD6" s="101">
        <f aca="true" t="shared" si="1" ref="AD6:AD37">SUM(X6:AC6)</f>
        <v>14817036</v>
      </c>
      <c r="AE6" s="62">
        <f>'給与'!K6+'営業等'!K6+'農業'!K6+'その他'!K6+'分離'!AE6</f>
        <v>394344</v>
      </c>
      <c r="AF6" s="62">
        <f>'給与'!L6+'営業等'!L6+'農業'!L6+'その他'!L6+'分離'!AF6</f>
        <v>2425</v>
      </c>
      <c r="AG6" s="62">
        <f>'給与'!M6+'営業等'!M6+'農業'!M6+'その他'!M6+'分離'!AG6</f>
        <v>14404</v>
      </c>
      <c r="AH6" s="62">
        <f>'給与'!N6+'営業等'!N6+'農業'!N6+'その他'!N6+'分離'!AH6</f>
        <v>61310</v>
      </c>
      <c r="AI6" s="62">
        <f>'給与'!O6+'営業等'!O6+'農業'!O6+'その他'!O6+'分離'!AI6</f>
        <v>14015171</v>
      </c>
      <c r="AJ6" s="62">
        <f>'給与'!P6+'営業等'!P6+'農業'!P6+'その他'!P6+'分離'!AJ6</f>
        <v>329382</v>
      </c>
      <c r="AK6" s="113">
        <f>'給与'!Q6+'営業等'!Q6+'農業'!Q6+'その他'!Q6+'分離'!AK6</f>
        <v>14344553</v>
      </c>
      <c r="AL6" s="44" t="s">
        <v>18</v>
      </c>
      <c r="AN6" s="63">
        <v>251618466</v>
      </c>
      <c r="AO6" s="46" t="str">
        <f aca="true" t="shared" si="2" ref="AO6:AO37">IF(W6=AN6," ","NG")</f>
        <v> </v>
      </c>
      <c r="AP6" s="84">
        <v>14817036</v>
      </c>
      <c r="AQ6" s="46" t="str">
        <f aca="true" t="shared" si="3" ref="AQ6:AQ37">IF(AP6=AD6," ","NG")</f>
        <v> </v>
      </c>
    </row>
    <row r="7" spans="1:43" s="46" customFormat="1" ht="21.75" customHeight="1">
      <c r="A7" s="58">
        <v>2</v>
      </c>
      <c r="B7" s="48" t="s">
        <v>1</v>
      </c>
      <c r="C7" s="64">
        <f>'給与'!C7+'営業等'!C7+'農業'!C7+'その他'!C7+'分離'!C7</f>
        <v>80635</v>
      </c>
      <c r="D7" s="64">
        <f>'給与'!D7+'営業等'!D7+'農業'!D7+'その他'!D7+'分離'!D7</f>
        <v>2743</v>
      </c>
      <c r="E7" s="64">
        <f>'給与'!E7+'営業等'!E7+'農業'!E7+'その他'!E7+'分離'!E7</f>
        <v>83378</v>
      </c>
      <c r="F7" s="64">
        <f>'給与'!F7+'営業等'!F7+'農業'!F7+'その他'!F7+'分離'!F7</f>
        <v>265079241</v>
      </c>
      <c r="G7" s="64">
        <f>'分離'!G7</f>
        <v>1855838</v>
      </c>
      <c r="H7" s="64">
        <f>'分離'!H7</f>
        <v>5758</v>
      </c>
      <c r="I7" s="64">
        <f>'分離'!I7</f>
        <v>435574</v>
      </c>
      <c r="J7" s="64">
        <f>'分離'!J7</f>
        <v>11749</v>
      </c>
      <c r="K7" s="64">
        <f>'分離'!K7</f>
        <v>24858</v>
      </c>
      <c r="L7" s="102">
        <f aca="true" t="shared" si="4" ref="L7:L37">SUM(F7:K7)</f>
        <v>267413018</v>
      </c>
      <c r="M7" s="64">
        <f>'給与'!G7+'営業等'!G7+'農業'!G7+'その他'!G7+'分離'!M7</f>
        <v>92057593</v>
      </c>
      <c r="N7" s="64">
        <f>'給与'!H7+'営業等'!H7+'農業'!H7+'その他'!H7+'分離'!N7</f>
        <v>173117706</v>
      </c>
      <c r="O7" s="64">
        <f>'分離'!O7</f>
        <v>1764357</v>
      </c>
      <c r="P7" s="114">
        <f>'分離'!P7</f>
        <v>4367</v>
      </c>
      <c r="Q7" s="64">
        <f>'分離'!Q7</f>
        <v>433999</v>
      </c>
      <c r="R7" s="117">
        <f>'分離'!R7</f>
        <v>11730</v>
      </c>
      <c r="S7" s="48" t="s">
        <v>1</v>
      </c>
      <c r="T7" s="58">
        <v>2</v>
      </c>
      <c r="U7" s="48" t="s">
        <v>1</v>
      </c>
      <c r="V7" s="118">
        <f>'分離'!V7</f>
        <v>23266</v>
      </c>
      <c r="W7" s="102">
        <f t="shared" si="0"/>
        <v>175355425</v>
      </c>
      <c r="X7" s="64">
        <f>'給与'!I7+'営業等'!I7+'農業'!I7+'その他'!I7+'分離'!X7</f>
        <v>10383732</v>
      </c>
      <c r="Y7" s="64">
        <f>'分離'!Y7</f>
        <v>52817</v>
      </c>
      <c r="Z7" s="64">
        <f>'分離'!Z7</f>
        <v>235</v>
      </c>
      <c r="AA7" s="64">
        <f>'分離'!AA7</f>
        <v>12565</v>
      </c>
      <c r="AB7" s="64">
        <f>'分離'!AB7</f>
        <v>211</v>
      </c>
      <c r="AC7" s="64">
        <f>'分離'!AC7</f>
        <v>698</v>
      </c>
      <c r="AD7" s="102">
        <f t="shared" si="1"/>
        <v>10450258</v>
      </c>
      <c r="AE7" s="64">
        <f>'給与'!K7+'営業等'!K7+'農業'!K7+'その他'!K7+'分離'!AE7</f>
        <v>277025</v>
      </c>
      <c r="AF7" s="64">
        <f>'給与'!L7+'営業等'!L7+'農業'!L7+'その他'!L7+'分離'!AF7</f>
        <v>1658</v>
      </c>
      <c r="AG7" s="64">
        <f>'給与'!M7+'営業等'!M7+'農業'!M7+'その他'!M7+'分離'!AG7</f>
        <v>3780</v>
      </c>
      <c r="AH7" s="64">
        <f>'給与'!N7+'営業等'!N7+'農業'!N7+'その他'!N7+'分離'!AH7</f>
        <v>1674</v>
      </c>
      <c r="AI7" s="64">
        <f>'給与'!O7+'営業等'!O7+'農業'!O7+'その他'!O7+'分離'!AI7</f>
        <v>10158672</v>
      </c>
      <c r="AJ7" s="64">
        <f>'給与'!P7+'営業等'!P7+'農業'!P7+'その他'!P7+'分離'!AJ7</f>
        <v>7449</v>
      </c>
      <c r="AK7" s="114">
        <f>'給与'!Q7+'営業等'!Q7+'農業'!Q7+'その他'!Q7+'分離'!AK7</f>
        <v>10166121</v>
      </c>
      <c r="AL7" s="48" t="s">
        <v>1</v>
      </c>
      <c r="AN7" s="63">
        <v>175355425</v>
      </c>
      <c r="AO7" s="46" t="str">
        <f t="shared" si="2"/>
        <v> </v>
      </c>
      <c r="AP7" s="84">
        <v>10450258</v>
      </c>
      <c r="AQ7" s="46" t="str">
        <f t="shared" si="3"/>
        <v> </v>
      </c>
    </row>
    <row r="8" spans="1:43" s="46" customFormat="1" ht="21.75" customHeight="1">
      <c r="A8" s="58">
        <v>3</v>
      </c>
      <c r="B8" s="48" t="s">
        <v>19</v>
      </c>
      <c r="C8" s="64">
        <f>'給与'!C8+'営業等'!C8+'農業'!C8+'その他'!C8+'分離'!C8</f>
        <v>61345</v>
      </c>
      <c r="D8" s="64">
        <f>'給与'!D8+'営業等'!D8+'農業'!D8+'その他'!D8+'分離'!D8</f>
        <v>2244</v>
      </c>
      <c r="E8" s="64">
        <f>'給与'!E8+'営業等'!E8+'農業'!E8+'その他'!E8+'分離'!E8</f>
        <v>63589</v>
      </c>
      <c r="F8" s="64">
        <f>'給与'!F8+'営業等'!F8+'農業'!F8+'その他'!F8+'分離'!F8</f>
        <v>198214401</v>
      </c>
      <c r="G8" s="64">
        <f>'分離'!G8</f>
        <v>1565696</v>
      </c>
      <c r="H8" s="64">
        <f>'分離'!H8</f>
        <v>12067</v>
      </c>
      <c r="I8" s="64">
        <f>'分離'!I8</f>
        <v>335763</v>
      </c>
      <c r="J8" s="64">
        <f>'分離'!J8</f>
        <v>36847</v>
      </c>
      <c r="K8" s="64">
        <f>'分離'!K8</f>
        <v>34537</v>
      </c>
      <c r="L8" s="102">
        <f t="shared" si="4"/>
        <v>200199311</v>
      </c>
      <c r="M8" s="64">
        <f>'給与'!G8+'営業等'!G8+'農業'!G8+'その他'!G8+'分離'!M8</f>
        <v>68410823</v>
      </c>
      <c r="N8" s="64">
        <f>'給与'!H8+'営業等'!H8+'農業'!H8+'その他'!H8+'分離'!N8</f>
        <v>129860225</v>
      </c>
      <c r="O8" s="64">
        <f>'分離'!O8</f>
        <v>1511484</v>
      </c>
      <c r="P8" s="114">
        <f>'分離'!P8</f>
        <v>10011</v>
      </c>
      <c r="Q8" s="64">
        <f>'分離'!Q8</f>
        <v>335411</v>
      </c>
      <c r="R8" s="117">
        <f>'分離'!R8</f>
        <v>36828</v>
      </c>
      <c r="S8" s="48" t="s">
        <v>19</v>
      </c>
      <c r="T8" s="58">
        <v>3</v>
      </c>
      <c r="U8" s="48" t="s">
        <v>19</v>
      </c>
      <c r="V8" s="118">
        <f>'分離'!V8</f>
        <v>34529</v>
      </c>
      <c r="W8" s="102">
        <f t="shared" si="0"/>
        <v>131788488</v>
      </c>
      <c r="X8" s="64">
        <f>'給与'!I8+'営業等'!I8+'農業'!I8+'その他'!I8+'分離'!X8</f>
        <v>7789077</v>
      </c>
      <c r="Y8" s="64">
        <f>'分離'!Y8</f>
        <v>45196</v>
      </c>
      <c r="Z8" s="64">
        <f>'分離'!Z8</f>
        <v>501</v>
      </c>
      <c r="AA8" s="64">
        <f>'分離'!AA8</f>
        <v>6723</v>
      </c>
      <c r="AB8" s="64">
        <f>'分離'!AB8</f>
        <v>663</v>
      </c>
      <c r="AC8" s="64">
        <f>'分離'!AC8</f>
        <v>1036</v>
      </c>
      <c r="AD8" s="102">
        <f t="shared" si="1"/>
        <v>7843196</v>
      </c>
      <c r="AE8" s="64">
        <f>'給与'!K8+'営業等'!K8+'農業'!K8+'その他'!K8+'分離'!AE8</f>
        <v>215458</v>
      </c>
      <c r="AF8" s="64">
        <f>'給与'!L8+'営業等'!L8+'農業'!L8+'その他'!L8+'分離'!AF8</f>
        <v>1705</v>
      </c>
      <c r="AG8" s="64">
        <f>'給与'!M8+'営業等'!M8+'農業'!M8+'その他'!M8+'分離'!AG8</f>
        <v>4594</v>
      </c>
      <c r="AH8" s="64">
        <f>'給与'!N8+'営業等'!N8+'農業'!N8+'その他'!N8+'分離'!AH8</f>
        <v>803</v>
      </c>
      <c r="AI8" s="64">
        <f>'給与'!O8+'営業等'!O8+'農業'!O8+'その他'!O8+'分離'!AI8</f>
        <v>7614360</v>
      </c>
      <c r="AJ8" s="64">
        <f>'給与'!P8+'営業等'!P8+'農業'!P8+'その他'!P8+'分離'!AJ8</f>
        <v>6276</v>
      </c>
      <c r="AK8" s="114">
        <f>'給与'!Q8+'営業等'!Q8+'農業'!Q8+'その他'!Q8+'分離'!AK8</f>
        <v>7620636</v>
      </c>
      <c r="AL8" s="48" t="s">
        <v>19</v>
      </c>
      <c r="AN8" s="63">
        <v>131788488</v>
      </c>
      <c r="AO8" s="46" t="str">
        <f t="shared" si="2"/>
        <v> </v>
      </c>
      <c r="AP8" s="84">
        <v>7843196</v>
      </c>
      <c r="AQ8" s="46" t="str">
        <f t="shared" si="3"/>
        <v> </v>
      </c>
    </row>
    <row r="9" spans="1:43" s="46" customFormat="1" ht="21.75" customHeight="1">
      <c r="A9" s="58">
        <v>4</v>
      </c>
      <c r="B9" s="48" t="s">
        <v>20</v>
      </c>
      <c r="C9" s="64">
        <f>'給与'!C9+'営業等'!C9+'農業'!C9+'その他'!C9+'分離'!C9</f>
        <v>61156</v>
      </c>
      <c r="D9" s="64">
        <f>'給与'!D9+'営業等'!D9+'農業'!D9+'その他'!D9+'分離'!D9</f>
        <v>2416</v>
      </c>
      <c r="E9" s="64">
        <f>'給与'!E9+'営業等'!E9+'農業'!E9+'その他'!E9+'分離'!E9</f>
        <v>63572</v>
      </c>
      <c r="F9" s="64">
        <f>'給与'!F9+'営業等'!F9+'農業'!F9+'その他'!F9+'分離'!F9</f>
        <v>178969056</v>
      </c>
      <c r="G9" s="64">
        <f>'分離'!G9</f>
        <v>1568101</v>
      </c>
      <c r="H9" s="64">
        <f>'分離'!H9</f>
        <v>22942</v>
      </c>
      <c r="I9" s="64">
        <f>'分離'!I9</f>
        <v>62639</v>
      </c>
      <c r="J9" s="64">
        <f>'分離'!J9</f>
        <v>8800</v>
      </c>
      <c r="K9" s="64">
        <f>'分離'!K9</f>
        <v>10918</v>
      </c>
      <c r="L9" s="102">
        <f t="shared" si="4"/>
        <v>180642456</v>
      </c>
      <c r="M9" s="64">
        <f>'給与'!G9+'営業等'!G9+'農業'!G9+'その他'!G9+'分離'!M9</f>
        <v>65940516</v>
      </c>
      <c r="N9" s="64">
        <f>'給与'!H9+'営業等'!H9+'農業'!H9+'その他'!H9+'分離'!N9</f>
        <v>113065744</v>
      </c>
      <c r="O9" s="64">
        <f>'分離'!O9</f>
        <v>1532444</v>
      </c>
      <c r="P9" s="114">
        <f>'分離'!P9</f>
        <v>22939</v>
      </c>
      <c r="Q9" s="64">
        <f>'分離'!Q9</f>
        <v>61482</v>
      </c>
      <c r="R9" s="117">
        <f>'分離'!R9</f>
        <v>8781</v>
      </c>
      <c r="S9" s="48" t="s">
        <v>20</v>
      </c>
      <c r="T9" s="58">
        <v>4</v>
      </c>
      <c r="U9" s="48" t="s">
        <v>20</v>
      </c>
      <c r="V9" s="118">
        <f>'分離'!V9</f>
        <v>10550</v>
      </c>
      <c r="W9" s="102">
        <f t="shared" si="0"/>
        <v>114701940</v>
      </c>
      <c r="X9" s="64">
        <f>'給与'!I9+'営業等'!I9+'農業'!I9+'その他'!I9+'分離'!X9</f>
        <v>6781396</v>
      </c>
      <c r="Y9" s="64">
        <f>'分離'!Y9</f>
        <v>45344</v>
      </c>
      <c r="Z9" s="64">
        <f>'分離'!Z9</f>
        <v>1238</v>
      </c>
      <c r="AA9" s="64">
        <f>'分離'!AA9</f>
        <v>1556</v>
      </c>
      <c r="AB9" s="64">
        <f>'分離'!AB9</f>
        <v>158</v>
      </c>
      <c r="AC9" s="64">
        <f>'分離'!AC9</f>
        <v>316</v>
      </c>
      <c r="AD9" s="102">
        <f t="shared" si="1"/>
        <v>6830008</v>
      </c>
      <c r="AE9" s="64">
        <f>'給与'!K9+'営業等'!K9+'農業'!K9+'その他'!K9+'分離'!AE9</f>
        <v>230272</v>
      </c>
      <c r="AF9" s="64">
        <f>'給与'!L9+'営業等'!L9+'農業'!L9+'その他'!L9+'分離'!AF9</f>
        <v>1469</v>
      </c>
      <c r="AG9" s="64">
        <f>'給与'!M9+'営業等'!M9+'農業'!M9+'その他'!M9+'分離'!AG9</f>
        <v>1943</v>
      </c>
      <c r="AH9" s="64">
        <f>'給与'!N9+'営業等'!N9+'農業'!N9+'その他'!N9+'分離'!AH9</f>
        <v>1175</v>
      </c>
      <c r="AI9" s="64">
        <f>'給与'!O9+'営業等'!O9+'農業'!O9+'その他'!O9+'分離'!AI9</f>
        <v>6589008</v>
      </c>
      <c r="AJ9" s="64">
        <f>'給与'!P9+'営業等'!P9+'農業'!P9+'その他'!P9+'分離'!AJ9</f>
        <v>6061</v>
      </c>
      <c r="AK9" s="114">
        <f>'給与'!Q9+'営業等'!Q9+'農業'!Q9+'その他'!Q9+'分離'!AK9</f>
        <v>6595069</v>
      </c>
      <c r="AL9" s="48" t="s">
        <v>20</v>
      </c>
      <c r="AN9" s="63">
        <v>114701940</v>
      </c>
      <c r="AO9" s="46" t="str">
        <f t="shared" si="2"/>
        <v> </v>
      </c>
      <c r="AP9" s="84">
        <v>6830008</v>
      </c>
      <c r="AQ9" s="46" t="str">
        <f t="shared" si="3"/>
        <v> </v>
      </c>
    </row>
    <row r="10" spans="1:43" s="46" customFormat="1" ht="21.75" customHeight="1">
      <c r="A10" s="58">
        <v>5</v>
      </c>
      <c r="B10" s="48" t="s">
        <v>21</v>
      </c>
      <c r="C10" s="64">
        <f>'給与'!C10+'営業等'!C10+'農業'!C10+'その他'!C10+'分離'!C10</f>
        <v>30695</v>
      </c>
      <c r="D10" s="64">
        <f>'給与'!D10+'営業等'!D10+'農業'!D10+'その他'!D10+'分離'!D10</f>
        <v>1485</v>
      </c>
      <c r="E10" s="64">
        <f>'給与'!E10+'営業等'!E10+'農業'!E10+'その他'!E10+'分離'!E10</f>
        <v>32180</v>
      </c>
      <c r="F10" s="64">
        <f>'給与'!F10+'営業等'!F10+'農業'!F10+'その他'!F10+'分離'!F10</f>
        <v>90164168</v>
      </c>
      <c r="G10" s="64">
        <f>'分離'!G10</f>
        <v>720258</v>
      </c>
      <c r="H10" s="64">
        <f>'分離'!H10</f>
        <v>3638</v>
      </c>
      <c r="I10" s="64">
        <f>'分離'!I10</f>
        <v>31973</v>
      </c>
      <c r="J10" s="64">
        <f>'分離'!J10</f>
        <v>3536</v>
      </c>
      <c r="K10" s="64">
        <f>'分離'!K10</f>
        <v>8771</v>
      </c>
      <c r="L10" s="102">
        <f t="shared" si="4"/>
        <v>90932344</v>
      </c>
      <c r="M10" s="64">
        <f>'給与'!G10+'営業等'!G10+'農業'!G10+'その他'!G10+'分離'!M10</f>
        <v>34827809</v>
      </c>
      <c r="N10" s="64">
        <f>'給与'!H10+'営業等'!H10+'農業'!H10+'その他'!H10+'分離'!N10</f>
        <v>55365642</v>
      </c>
      <c r="O10" s="64">
        <f>'分離'!O10</f>
        <v>692183</v>
      </c>
      <c r="P10" s="114">
        <f>'分離'!P10</f>
        <v>3087</v>
      </c>
      <c r="Q10" s="64">
        <f>'分離'!Q10</f>
        <v>31322</v>
      </c>
      <c r="R10" s="117">
        <f>'分離'!R10</f>
        <v>3531</v>
      </c>
      <c r="S10" s="48" t="s">
        <v>21</v>
      </c>
      <c r="T10" s="58">
        <v>5</v>
      </c>
      <c r="U10" s="48" t="s">
        <v>21</v>
      </c>
      <c r="V10" s="118">
        <f>'分離'!V10</f>
        <v>8770</v>
      </c>
      <c r="W10" s="102">
        <f t="shared" si="0"/>
        <v>56104535</v>
      </c>
      <c r="X10" s="64">
        <f>'給与'!I10+'営業等'!I10+'農業'!I10+'その他'!I10+'分離'!X10</f>
        <v>3320645</v>
      </c>
      <c r="Y10" s="64">
        <f>'分離'!Y10</f>
        <v>20479</v>
      </c>
      <c r="Z10" s="64">
        <f>'分離'!Z10</f>
        <v>166</v>
      </c>
      <c r="AA10" s="64">
        <f>'分離'!AA10</f>
        <v>729</v>
      </c>
      <c r="AB10" s="64">
        <f>'分離'!AB10</f>
        <v>64</v>
      </c>
      <c r="AC10" s="64">
        <f>'分離'!AC10</f>
        <v>263</v>
      </c>
      <c r="AD10" s="102">
        <f t="shared" si="1"/>
        <v>3342346</v>
      </c>
      <c r="AE10" s="64">
        <f>'給与'!K10+'営業等'!K10+'農業'!K10+'その他'!K10+'分離'!AE10</f>
        <v>105515</v>
      </c>
      <c r="AF10" s="64">
        <f>'給与'!L10+'営業等'!L10+'農業'!L10+'その他'!L10+'分離'!AF10</f>
        <v>866</v>
      </c>
      <c r="AG10" s="64">
        <f>'給与'!M10+'営業等'!M10+'農業'!M10+'その他'!M10+'分離'!AG10</f>
        <v>1227</v>
      </c>
      <c r="AH10" s="64">
        <f>'給与'!N10+'営業等'!N10+'農業'!N10+'その他'!N10+'分離'!AH10</f>
        <v>215</v>
      </c>
      <c r="AI10" s="64">
        <f>'給与'!O10+'営業等'!O10+'農業'!O10+'その他'!O10+'分離'!AI10</f>
        <v>3230013</v>
      </c>
      <c r="AJ10" s="64">
        <f>'給与'!P10+'営業等'!P10+'農業'!P10+'その他'!P10+'分離'!AJ10</f>
        <v>4377</v>
      </c>
      <c r="AK10" s="114">
        <f>'給与'!Q10+'営業等'!Q10+'農業'!Q10+'その他'!Q10+'分離'!AK10</f>
        <v>3234390</v>
      </c>
      <c r="AL10" s="48" t="s">
        <v>21</v>
      </c>
      <c r="AN10" s="63">
        <v>56104535</v>
      </c>
      <c r="AO10" s="46" t="str">
        <f t="shared" si="2"/>
        <v> </v>
      </c>
      <c r="AP10" s="84">
        <v>3342346</v>
      </c>
      <c r="AQ10" s="46" t="str">
        <f t="shared" si="3"/>
        <v> </v>
      </c>
    </row>
    <row r="11" spans="1:43" s="46" customFormat="1" ht="21.75" customHeight="1">
      <c r="A11" s="58">
        <v>6</v>
      </c>
      <c r="B11" s="48" t="s">
        <v>22</v>
      </c>
      <c r="C11" s="64">
        <f>'給与'!C11+'営業等'!C11+'農業'!C11+'その他'!C11+'分離'!C11</f>
        <v>21583</v>
      </c>
      <c r="D11" s="64">
        <f>'給与'!D11+'営業等'!D11+'農業'!D11+'その他'!D11+'分離'!D11</f>
        <v>1014</v>
      </c>
      <c r="E11" s="64">
        <f>'給与'!E11+'営業等'!E11+'農業'!E11+'その他'!E11+'分離'!E11</f>
        <v>22597</v>
      </c>
      <c r="F11" s="64">
        <f>'給与'!F11+'営業等'!F11+'農業'!F11+'その他'!F11+'分離'!F11</f>
        <v>61515281</v>
      </c>
      <c r="G11" s="64">
        <f>'分離'!G11</f>
        <v>698705</v>
      </c>
      <c r="H11" s="64">
        <f>'分離'!H11</f>
        <v>9469</v>
      </c>
      <c r="I11" s="64">
        <f>'分離'!I11</f>
        <v>38508</v>
      </c>
      <c r="J11" s="64">
        <f>'分離'!J11</f>
        <v>2875</v>
      </c>
      <c r="K11" s="64">
        <f>'分離'!K11</f>
        <v>468</v>
      </c>
      <c r="L11" s="102">
        <f t="shared" si="4"/>
        <v>62265306</v>
      </c>
      <c r="M11" s="64">
        <f>'給与'!G11+'営業等'!G11+'農業'!G11+'その他'!G11+'分離'!M11</f>
        <v>23540929</v>
      </c>
      <c r="N11" s="64">
        <f>'給与'!H11+'営業等'!H11+'農業'!H11+'その他'!H11+'分離'!N11</f>
        <v>38008419</v>
      </c>
      <c r="O11" s="64">
        <f>'分離'!O11</f>
        <v>666710</v>
      </c>
      <c r="P11" s="114">
        <f>'分離'!P11</f>
        <v>9467</v>
      </c>
      <c r="Q11" s="64">
        <f>'分離'!Q11</f>
        <v>36805</v>
      </c>
      <c r="R11" s="117">
        <f>'分離'!R11</f>
        <v>2869</v>
      </c>
      <c r="S11" s="48" t="s">
        <v>22</v>
      </c>
      <c r="T11" s="58">
        <v>6</v>
      </c>
      <c r="U11" s="48" t="s">
        <v>22</v>
      </c>
      <c r="V11" s="118">
        <f>'分離'!V11</f>
        <v>107</v>
      </c>
      <c r="W11" s="102">
        <f t="shared" si="0"/>
        <v>38724377</v>
      </c>
      <c r="X11" s="64">
        <f>'給与'!I11+'営業等'!I11+'農業'!I11+'その他'!I11+'分離'!X11</f>
        <v>2279596</v>
      </c>
      <c r="Y11" s="64">
        <f>'分離'!Y11</f>
        <v>20001</v>
      </c>
      <c r="Z11" s="64">
        <f>'分離'!Z11</f>
        <v>511</v>
      </c>
      <c r="AA11" s="64">
        <f>'分離'!AA11</f>
        <v>1041</v>
      </c>
      <c r="AB11" s="64">
        <f>'分離'!AB11</f>
        <v>52</v>
      </c>
      <c r="AC11" s="64">
        <f>'分離'!AC11</f>
        <v>3</v>
      </c>
      <c r="AD11" s="102">
        <f t="shared" si="1"/>
        <v>2301204</v>
      </c>
      <c r="AE11" s="64">
        <f>'給与'!K11+'営業等'!K11+'農業'!K11+'その他'!K11+'分離'!AE11</f>
        <v>80605</v>
      </c>
      <c r="AF11" s="64">
        <f>'給与'!L11+'営業等'!L11+'農業'!L11+'その他'!L11+'分離'!AF11</f>
        <v>691</v>
      </c>
      <c r="AG11" s="64">
        <f>'給与'!M11+'営業等'!M11+'農業'!M11+'その他'!M11+'分離'!AG11</f>
        <v>1056</v>
      </c>
      <c r="AH11" s="64">
        <f>'給与'!N11+'営業等'!N11+'農業'!N11+'その他'!N11+'分離'!AH11</f>
        <v>155</v>
      </c>
      <c r="AI11" s="64">
        <f>'給与'!O11+'営業等'!O11+'農業'!O11+'その他'!O11+'分離'!AI11</f>
        <v>2216159</v>
      </c>
      <c r="AJ11" s="64">
        <f>'給与'!P11+'営業等'!P11+'農業'!P11+'その他'!P11+'分離'!AJ11</f>
        <v>2538</v>
      </c>
      <c r="AK11" s="114">
        <f>'給与'!Q11+'営業等'!Q11+'農業'!Q11+'その他'!Q11+'分離'!AK11</f>
        <v>2218697</v>
      </c>
      <c r="AL11" s="48" t="s">
        <v>22</v>
      </c>
      <c r="AN11" s="63">
        <v>38724377</v>
      </c>
      <c r="AO11" s="46" t="str">
        <f t="shared" si="2"/>
        <v> </v>
      </c>
      <c r="AP11" s="84">
        <v>2301204</v>
      </c>
      <c r="AQ11" s="46" t="str">
        <f t="shared" si="3"/>
        <v> </v>
      </c>
    </row>
    <row r="12" spans="1:43" s="46" customFormat="1" ht="21.75" customHeight="1">
      <c r="A12" s="58">
        <v>7</v>
      </c>
      <c r="B12" s="48" t="s">
        <v>2</v>
      </c>
      <c r="C12" s="64">
        <f>'給与'!C12+'営業等'!C12+'農業'!C12+'その他'!C12+'分離'!C12</f>
        <v>30950</v>
      </c>
      <c r="D12" s="64">
        <f>'給与'!D12+'営業等'!D12+'農業'!D12+'その他'!D12+'分離'!D12</f>
        <v>3058</v>
      </c>
      <c r="E12" s="64">
        <f>'給与'!E12+'営業等'!E12+'農業'!E12+'その他'!E12+'分離'!E12</f>
        <v>34008</v>
      </c>
      <c r="F12" s="64">
        <f>'給与'!F12+'営業等'!F12+'農業'!F12+'その他'!F12+'分離'!F12</f>
        <v>107327969</v>
      </c>
      <c r="G12" s="64">
        <f>'分離'!G12</f>
        <v>928638</v>
      </c>
      <c r="H12" s="64">
        <f>'分離'!H12</f>
        <v>7466</v>
      </c>
      <c r="I12" s="64">
        <f>'分離'!I12</f>
        <v>66188</v>
      </c>
      <c r="J12" s="64">
        <f>'分離'!J12</f>
        <v>2896</v>
      </c>
      <c r="K12" s="64">
        <f>'分離'!K12</f>
        <v>4668</v>
      </c>
      <c r="L12" s="102">
        <f t="shared" si="4"/>
        <v>108337825</v>
      </c>
      <c r="M12" s="64">
        <f>'給与'!G12+'営業等'!G12+'農業'!G12+'その他'!G12+'分離'!M12</f>
        <v>38131009</v>
      </c>
      <c r="N12" s="64">
        <f>'給与'!H12+'営業等'!H12+'農業'!H12+'その他'!H12+'分離'!N12</f>
        <v>69224132</v>
      </c>
      <c r="O12" s="64">
        <f>'分離'!O12</f>
        <v>904830</v>
      </c>
      <c r="P12" s="114">
        <f>'分離'!P12</f>
        <v>6561</v>
      </c>
      <c r="Q12" s="64">
        <f>'分離'!Q12</f>
        <v>63737</v>
      </c>
      <c r="R12" s="117">
        <f>'分離'!R12</f>
        <v>2896</v>
      </c>
      <c r="S12" s="48" t="s">
        <v>2</v>
      </c>
      <c r="T12" s="58">
        <v>7</v>
      </c>
      <c r="U12" s="48" t="s">
        <v>2</v>
      </c>
      <c r="V12" s="118">
        <f>'分離'!V12</f>
        <v>4660</v>
      </c>
      <c r="W12" s="102">
        <f t="shared" si="0"/>
        <v>70206816</v>
      </c>
      <c r="X12" s="64">
        <f>'給与'!I12+'営業等'!I12+'農業'!I12+'その他'!I12+'分離'!X12</f>
        <v>4152093</v>
      </c>
      <c r="Y12" s="64">
        <f>'分離'!Y12</f>
        <v>27142</v>
      </c>
      <c r="Z12" s="64">
        <f>'分離'!Z12</f>
        <v>354</v>
      </c>
      <c r="AA12" s="64">
        <f>'分離'!AA12</f>
        <v>1534</v>
      </c>
      <c r="AB12" s="64">
        <f>'分離'!AB12</f>
        <v>53</v>
      </c>
      <c r="AC12" s="64">
        <f>'分離'!AC12</f>
        <v>139</v>
      </c>
      <c r="AD12" s="102">
        <f t="shared" si="1"/>
        <v>4181315</v>
      </c>
      <c r="AE12" s="64">
        <f>'給与'!K12+'営業等'!K12+'農業'!K12+'その他'!K12+'分離'!AE12</f>
        <v>127354</v>
      </c>
      <c r="AF12" s="64">
        <f>'給与'!L12+'営業等'!L12+'農業'!L12+'その他'!L12+'分離'!AF12</f>
        <v>820</v>
      </c>
      <c r="AG12" s="64">
        <f>'給与'!M12+'営業等'!M12+'農業'!M12+'その他'!M12+'分離'!AG12</f>
        <v>1602</v>
      </c>
      <c r="AH12" s="64">
        <f>'給与'!N12+'営業等'!N12+'農業'!N12+'その他'!N12+'分離'!AH12</f>
        <v>840</v>
      </c>
      <c r="AI12" s="64">
        <f>'給与'!O12+'営業等'!O12+'農業'!O12+'その他'!O12+'分離'!AI12</f>
        <v>3903672</v>
      </c>
      <c r="AJ12" s="64">
        <f>'給与'!P12+'営業等'!P12+'農業'!P12+'その他'!P12+'分離'!AJ12</f>
        <v>146970</v>
      </c>
      <c r="AK12" s="114">
        <f>'給与'!Q12+'営業等'!Q12+'農業'!Q12+'その他'!Q12+'分離'!AK12</f>
        <v>4050642</v>
      </c>
      <c r="AL12" s="48" t="s">
        <v>2</v>
      </c>
      <c r="AN12" s="63">
        <v>70206816</v>
      </c>
      <c r="AO12" s="46" t="str">
        <f t="shared" si="2"/>
        <v> </v>
      </c>
      <c r="AP12" s="84">
        <v>4181315</v>
      </c>
      <c r="AQ12" s="46" t="str">
        <f t="shared" si="3"/>
        <v> </v>
      </c>
    </row>
    <row r="13" spans="1:43" s="46" customFormat="1" ht="21.75" customHeight="1">
      <c r="A13" s="58">
        <v>8</v>
      </c>
      <c r="B13" s="48" t="s">
        <v>23</v>
      </c>
      <c r="C13" s="64">
        <f>'給与'!C13+'営業等'!C13+'農業'!C13+'その他'!C13+'分離'!C13</f>
        <v>17534</v>
      </c>
      <c r="D13" s="64">
        <f>'給与'!D13+'営業等'!D13+'農業'!D13+'その他'!D13+'分離'!D13</f>
        <v>1579</v>
      </c>
      <c r="E13" s="64">
        <f>'給与'!E13+'営業等'!E13+'農業'!E13+'その他'!E13+'分離'!E13</f>
        <v>19113</v>
      </c>
      <c r="F13" s="64">
        <f>'給与'!F13+'営業等'!F13+'農業'!F13+'その他'!F13+'分離'!F13</f>
        <v>50736266</v>
      </c>
      <c r="G13" s="64">
        <f>'分離'!G13</f>
        <v>213354</v>
      </c>
      <c r="H13" s="64">
        <f>'分離'!H13</f>
        <v>318</v>
      </c>
      <c r="I13" s="64">
        <f>'分離'!I13</f>
        <v>2268</v>
      </c>
      <c r="J13" s="64">
        <f>'分離'!J13</f>
        <v>290</v>
      </c>
      <c r="K13" s="64">
        <f>'分離'!K13</f>
        <v>0</v>
      </c>
      <c r="L13" s="102">
        <f t="shared" si="4"/>
        <v>50952496</v>
      </c>
      <c r="M13" s="64">
        <f>'給与'!G13+'営業等'!G13+'農業'!G13+'その他'!G13+'分離'!M13</f>
        <v>20036708</v>
      </c>
      <c r="N13" s="64">
        <f>'給与'!H13+'営業等'!H13+'農業'!H13+'その他'!H13+'分離'!N13</f>
        <v>30709509</v>
      </c>
      <c r="O13" s="64">
        <f>'分離'!O13</f>
        <v>203411</v>
      </c>
      <c r="P13" s="114">
        <f>'分離'!P13</f>
        <v>318</v>
      </c>
      <c r="Q13" s="64">
        <f>'分離'!Q13</f>
        <v>2263</v>
      </c>
      <c r="R13" s="117">
        <f>'分離'!R13</f>
        <v>287</v>
      </c>
      <c r="S13" s="48" t="s">
        <v>23</v>
      </c>
      <c r="T13" s="58">
        <v>8</v>
      </c>
      <c r="U13" s="48" t="s">
        <v>23</v>
      </c>
      <c r="V13" s="118">
        <f>'分離'!V13</f>
        <v>0</v>
      </c>
      <c r="W13" s="102">
        <f t="shared" si="0"/>
        <v>30915788</v>
      </c>
      <c r="X13" s="64">
        <f>'給与'!I13+'営業等'!I13+'農業'!I13+'その他'!I13+'分離'!X13</f>
        <v>1841811</v>
      </c>
      <c r="Y13" s="64">
        <f>'分離'!Y13</f>
        <v>6103</v>
      </c>
      <c r="Z13" s="64">
        <f>'分離'!Z13</f>
        <v>18</v>
      </c>
      <c r="AA13" s="64">
        <f>'分離'!AA13</f>
        <v>40</v>
      </c>
      <c r="AB13" s="64">
        <f>'分離'!AB13</f>
        <v>5</v>
      </c>
      <c r="AC13" s="64">
        <f>'分離'!AC13</f>
        <v>0</v>
      </c>
      <c r="AD13" s="102">
        <f t="shared" si="1"/>
        <v>1847977</v>
      </c>
      <c r="AE13" s="64">
        <f>'給与'!K13+'営業等'!K13+'農業'!K13+'その他'!K13+'分離'!AE13</f>
        <v>64904</v>
      </c>
      <c r="AF13" s="64">
        <f>'給与'!L13+'営業等'!L13+'農業'!L13+'その他'!L13+'分離'!AF13</f>
        <v>496</v>
      </c>
      <c r="AG13" s="64">
        <f>'給与'!M13+'営業等'!M13+'農業'!M13+'その他'!M13+'分離'!AG13</f>
        <v>486</v>
      </c>
      <c r="AH13" s="64">
        <f>'給与'!N13+'営業等'!N13+'農業'!N13+'その他'!N13+'分離'!AH13</f>
        <v>126</v>
      </c>
      <c r="AI13" s="64">
        <f>'給与'!O13+'営業等'!O13+'農業'!O13+'その他'!O13+'分離'!AI13</f>
        <v>1726374</v>
      </c>
      <c r="AJ13" s="64">
        <f>'給与'!P13+'営業等'!P13+'農業'!P13+'その他'!P13+'分離'!AJ13</f>
        <v>55394</v>
      </c>
      <c r="AK13" s="114">
        <f>'給与'!Q13+'営業等'!Q13+'農業'!Q13+'その他'!Q13+'分離'!AK13</f>
        <v>1781768</v>
      </c>
      <c r="AL13" s="48" t="s">
        <v>23</v>
      </c>
      <c r="AN13" s="63">
        <v>30915788</v>
      </c>
      <c r="AO13" s="46" t="str">
        <f t="shared" si="2"/>
        <v> </v>
      </c>
      <c r="AP13" s="84">
        <v>1847977</v>
      </c>
      <c r="AQ13" s="46" t="str">
        <f t="shared" si="3"/>
        <v> </v>
      </c>
    </row>
    <row r="14" spans="1:43" s="30" customFormat="1" ht="21.75" customHeight="1">
      <c r="A14" s="34">
        <v>9</v>
      </c>
      <c r="B14" s="35" t="s">
        <v>49</v>
      </c>
      <c r="C14" s="64">
        <f>'給与'!C14+'営業等'!C14+'農業'!C14+'その他'!C14+'分離'!C14</f>
        <v>26703</v>
      </c>
      <c r="D14" s="64">
        <f>'給与'!D14+'営業等'!D14+'農業'!D14+'その他'!D14+'分離'!D14</f>
        <v>1164</v>
      </c>
      <c r="E14" s="64">
        <f>'給与'!E14+'営業等'!E14+'農業'!E14+'その他'!E14+'分離'!E14</f>
        <v>27867</v>
      </c>
      <c r="F14" s="64">
        <f>'給与'!F14+'営業等'!F14+'農業'!F14+'その他'!F14+'分離'!F14</f>
        <v>75051881</v>
      </c>
      <c r="G14" s="64">
        <f>'分離'!G14</f>
        <v>885528</v>
      </c>
      <c r="H14" s="64">
        <f>'分離'!H14</f>
        <v>2264</v>
      </c>
      <c r="I14" s="64">
        <f>'分離'!I14</f>
        <v>47504</v>
      </c>
      <c r="J14" s="64">
        <f>'分離'!J14</f>
        <v>3805</v>
      </c>
      <c r="K14" s="64">
        <f>'分離'!K14</f>
        <v>0</v>
      </c>
      <c r="L14" s="102">
        <f t="shared" si="4"/>
        <v>75990982</v>
      </c>
      <c r="M14" s="64">
        <f>'給与'!G14+'営業等'!G14+'農業'!G14+'その他'!G14+'分離'!M14</f>
        <v>28994802</v>
      </c>
      <c r="N14" s="64">
        <f>'給与'!H14+'営業等'!H14+'農業'!H14+'その他'!H14+'分離'!N14</f>
        <v>46083239</v>
      </c>
      <c r="O14" s="64">
        <f>'分離'!O14</f>
        <v>859708</v>
      </c>
      <c r="P14" s="114">
        <f>'分離'!P14</f>
        <v>2212</v>
      </c>
      <c r="Q14" s="64">
        <f>'分離'!Q14</f>
        <v>47221</v>
      </c>
      <c r="R14" s="117">
        <f>'分離'!R14</f>
        <v>3800</v>
      </c>
      <c r="S14" s="35" t="s">
        <v>49</v>
      </c>
      <c r="T14" s="34">
        <v>9</v>
      </c>
      <c r="U14" s="35" t="s">
        <v>49</v>
      </c>
      <c r="V14" s="118">
        <f>'分離'!V14</f>
        <v>0</v>
      </c>
      <c r="W14" s="102">
        <f t="shared" si="0"/>
        <v>46996180</v>
      </c>
      <c r="X14" s="64">
        <f>'給与'!I14+'営業等'!I14+'農業'!I14+'その他'!I14+'分離'!X14</f>
        <v>2763894</v>
      </c>
      <c r="Y14" s="64">
        <f>'分離'!Y14</f>
        <v>25788</v>
      </c>
      <c r="Z14" s="64">
        <f>'分離'!Z14</f>
        <v>119</v>
      </c>
      <c r="AA14" s="64">
        <f>'分離'!AA14</f>
        <v>1377</v>
      </c>
      <c r="AB14" s="64">
        <f>'分離'!AB14</f>
        <v>69</v>
      </c>
      <c r="AC14" s="64">
        <f>'分離'!AC14</f>
        <v>0</v>
      </c>
      <c r="AD14" s="102">
        <f t="shared" si="1"/>
        <v>2791247</v>
      </c>
      <c r="AE14" s="64">
        <f>'給与'!K14+'営業等'!K14+'農業'!K14+'その他'!K14+'分離'!AE14</f>
        <v>97128</v>
      </c>
      <c r="AF14" s="64">
        <f>'給与'!L14+'営業等'!L14+'農業'!L14+'その他'!L14+'分離'!AF14</f>
        <v>1285</v>
      </c>
      <c r="AG14" s="64">
        <f>'給与'!M14+'営業等'!M14+'農業'!M14+'その他'!M14+'分離'!AG14</f>
        <v>817</v>
      </c>
      <c r="AH14" s="64">
        <f>'給与'!N14+'営業等'!N14+'農業'!N14+'その他'!N14+'分離'!AH14</f>
        <v>168</v>
      </c>
      <c r="AI14" s="64">
        <f>'給与'!O14+'営業等'!O14+'農業'!O14+'その他'!O14+'分離'!AI14</f>
        <v>2688376</v>
      </c>
      <c r="AJ14" s="64">
        <f>'給与'!P14+'営業等'!P14+'農業'!P14+'その他'!P14+'分離'!AJ14</f>
        <v>3473</v>
      </c>
      <c r="AK14" s="114">
        <f>'給与'!Q14+'営業等'!Q14+'農業'!Q14+'その他'!Q14+'分離'!AK14</f>
        <v>2691849</v>
      </c>
      <c r="AL14" s="35" t="s">
        <v>49</v>
      </c>
      <c r="AN14" s="65">
        <v>46996180</v>
      </c>
      <c r="AO14" s="30" t="str">
        <f t="shared" si="2"/>
        <v> </v>
      </c>
      <c r="AP14" s="134">
        <v>2791247</v>
      </c>
      <c r="AQ14" s="30" t="str">
        <f t="shared" si="3"/>
        <v> </v>
      </c>
    </row>
    <row r="15" spans="1:43" s="30" customFormat="1" ht="21.75" customHeight="1">
      <c r="A15" s="34">
        <v>10</v>
      </c>
      <c r="B15" s="35" t="s">
        <v>24</v>
      </c>
      <c r="C15" s="64">
        <f>'給与'!C15+'営業等'!C15+'農業'!C15+'その他'!C15+'分離'!C15</f>
        <v>21524</v>
      </c>
      <c r="D15" s="64">
        <f>'給与'!D15+'営業等'!D15+'農業'!D15+'その他'!D15+'分離'!D15</f>
        <v>1045</v>
      </c>
      <c r="E15" s="64">
        <f>'給与'!E15+'営業等'!E15+'農業'!E15+'その他'!E15+'分離'!E15</f>
        <v>22569</v>
      </c>
      <c r="F15" s="64">
        <f>'給与'!F15+'営業等'!F15+'農業'!F15+'その他'!F15+'分離'!F15</f>
        <v>64935271</v>
      </c>
      <c r="G15" s="64">
        <f>'分離'!G15</f>
        <v>229565</v>
      </c>
      <c r="H15" s="64">
        <f>'分離'!H15</f>
        <v>269</v>
      </c>
      <c r="I15" s="64">
        <f>'分離'!I15</f>
        <v>40186</v>
      </c>
      <c r="J15" s="64">
        <f>'分離'!J15</f>
        <v>1691</v>
      </c>
      <c r="K15" s="64">
        <f>'分離'!K15</f>
        <v>6912</v>
      </c>
      <c r="L15" s="102">
        <f t="shared" si="4"/>
        <v>65213894</v>
      </c>
      <c r="M15" s="64">
        <f>'給与'!G15+'営業等'!G15+'農業'!G15+'その他'!G15+'分離'!M15</f>
        <v>25206095</v>
      </c>
      <c r="N15" s="64">
        <f>'給与'!H15+'営業等'!H15+'農業'!H15+'その他'!H15+'分離'!N15</f>
        <v>39748356</v>
      </c>
      <c r="O15" s="64">
        <f>'分離'!O15</f>
        <v>211330</v>
      </c>
      <c r="P15" s="114">
        <f>'分離'!P15</f>
        <v>269</v>
      </c>
      <c r="Q15" s="64">
        <f>'分離'!Q15</f>
        <v>39243</v>
      </c>
      <c r="R15" s="117">
        <f>'分離'!R15</f>
        <v>1690</v>
      </c>
      <c r="S15" s="35" t="s">
        <v>24</v>
      </c>
      <c r="T15" s="34">
        <v>10</v>
      </c>
      <c r="U15" s="35" t="s">
        <v>24</v>
      </c>
      <c r="V15" s="118">
        <f>'分離'!V15</f>
        <v>6911</v>
      </c>
      <c r="W15" s="102">
        <f t="shared" si="0"/>
        <v>40007799</v>
      </c>
      <c r="X15" s="64">
        <f>'給与'!I15+'営業等'!I15+'農業'!I15+'その他'!I15+'分離'!X15</f>
        <v>2384001</v>
      </c>
      <c r="Y15" s="64">
        <f>'分離'!Y15</f>
        <v>6250</v>
      </c>
      <c r="Z15" s="64">
        <f>'分離'!Z15</f>
        <v>15</v>
      </c>
      <c r="AA15" s="64">
        <f>'分離'!AA15</f>
        <v>716</v>
      </c>
      <c r="AB15" s="64">
        <f>'分離'!AB15</f>
        <v>31</v>
      </c>
      <c r="AC15" s="64">
        <f>'分離'!AC15</f>
        <v>207</v>
      </c>
      <c r="AD15" s="102">
        <f t="shared" si="1"/>
        <v>2391220</v>
      </c>
      <c r="AE15" s="64">
        <f>'給与'!K15+'営業等'!K15+'農業'!K15+'その他'!K15+'分離'!AE15</f>
        <v>69712</v>
      </c>
      <c r="AF15" s="64">
        <f>'給与'!L15+'営業等'!L15+'農業'!L15+'その他'!L15+'分離'!AF15</f>
        <v>416</v>
      </c>
      <c r="AG15" s="64">
        <f>'給与'!M15+'営業等'!M15+'農業'!M15+'その他'!M15+'分離'!AG15</f>
        <v>626</v>
      </c>
      <c r="AH15" s="64">
        <f>'給与'!N15+'営業等'!N15+'農業'!N15+'その他'!N15+'分離'!AH15</f>
        <v>306</v>
      </c>
      <c r="AI15" s="64">
        <f>'給与'!O15+'営業等'!O15+'農業'!O15+'その他'!O15+'分離'!AI15</f>
        <v>2317445</v>
      </c>
      <c r="AJ15" s="64">
        <f>'給与'!P15+'営業等'!P15+'農業'!P15+'その他'!P15+'分離'!AJ15</f>
        <v>2715</v>
      </c>
      <c r="AK15" s="114">
        <f>'給与'!Q15+'営業等'!Q15+'農業'!Q15+'その他'!Q15+'分離'!AK15</f>
        <v>2320160</v>
      </c>
      <c r="AL15" s="35" t="s">
        <v>24</v>
      </c>
      <c r="AN15" s="65">
        <v>40007799</v>
      </c>
      <c r="AO15" s="30" t="str">
        <f t="shared" si="2"/>
        <v> </v>
      </c>
      <c r="AP15" s="134">
        <v>2391220</v>
      </c>
      <c r="AQ15" s="30" t="str">
        <f t="shared" si="3"/>
        <v> </v>
      </c>
    </row>
    <row r="16" spans="1:43" s="30" customFormat="1" ht="21.75" customHeight="1">
      <c r="A16" s="34">
        <v>11</v>
      </c>
      <c r="B16" s="35" t="s">
        <v>25</v>
      </c>
      <c r="C16" s="64">
        <f>'給与'!C16+'営業等'!C16+'農業'!C16+'その他'!C16+'分離'!C16</f>
        <v>12275</v>
      </c>
      <c r="D16" s="64">
        <f>'給与'!D16+'営業等'!D16+'農業'!D16+'その他'!D16+'分離'!D16</f>
        <v>520</v>
      </c>
      <c r="E16" s="64">
        <f>'給与'!E16+'営業等'!E16+'農業'!E16+'その他'!E16+'分離'!E16</f>
        <v>12795</v>
      </c>
      <c r="F16" s="64">
        <f>'給与'!F16+'営業等'!F16+'農業'!F16+'その他'!F16+'分離'!F16</f>
        <v>35246968</v>
      </c>
      <c r="G16" s="64">
        <f>'分離'!G16</f>
        <v>130775</v>
      </c>
      <c r="H16" s="64">
        <f>'分離'!H16</f>
        <v>0</v>
      </c>
      <c r="I16" s="64">
        <f>'分離'!I16</f>
        <v>23066</v>
      </c>
      <c r="J16" s="64">
        <f>'分離'!J16</f>
        <v>4515</v>
      </c>
      <c r="K16" s="64">
        <f>'分離'!K16</f>
        <v>0</v>
      </c>
      <c r="L16" s="102">
        <f t="shared" si="4"/>
        <v>35405324</v>
      </c>
      <c r="M16" s="64">
        <f>'給与'!G16+'営業等'!G16+'農業'!G16+'その他'!G16+'分離'!M16</f>
        <v>13611068</v>
      </c>
      <c r="N16" s="64">
        <f>'給与'!H16+'営業等'!H16+'農業'!H16+'その他'!H16+'分離'!N16</f>
        <v>21649353</v>
      </c>
      <c r="O16" s="64">
        <f>'分離'!O16</f>
        <v>117690</v>
      </c>
      <c r="P16" s="114">
        <f>'分離'!P16</f>
        <v>0</v>
      </c>
      <c r="Q16" s="64">
        <f>'分離'!Q16</f>
        <v>22699</v>
      </c>
      <c r="R16" s="117">
        <f>'分離'!R16</f>
        <v>4514</v>
      </c>
      <c r="S16" s="35" t="s">
        <v>25</v>
      </c>
      <c r="T16" s="34">
        <v>11</v>
      </c>
      <c r="U16" s="35" t="s">
        <v>25</v>
      </c>
      <c r="V16" s="118">
        <f>'分離'!V16</f>
        <v>0</v>
      </c>
      <c r="W16" s="102">
        <f t="shared" si="0"/>
        <v>21794256</v>
      </c>
      <c r="X16" s="64">
        <f>'給与'!I16+'営業等'!I16+'農業'!I16+'その他'!I16+'分離'!X16</f>
        <v>1298452</v>
      </c>
      <c r="Y16" s="64">
        <f>'分離'!Y16</f>
        <v>3448</v>
      </c>
      <c r="Z16" s="64">
        <f>'分離'!Z16</f>
        <v>0</v>
      </c>
      <c r="AA16" s="64">
        <f>'分離'!AA16</f>
        <v>668</v>
      </c>
      <c r="AB16" s="64">
        <f>'分離'!AB16</f>
        <v>81</v>
      </c>
      <c r="AC16" s="64">
        <f>'分離'!AC16</f>
        <v>0</v>
      </c>
      <c r="AD16" s="102">
        <f t="shared" si="1"/>
        <v>1302649</v>
      </c>
      <c r="AE16" s="64">
        <f>'給与'!K16+'営業等'!K16+'農業'!K16+'その他'!K16+'分離'!AE16</f>
        <v>41585</v>
      </c>
      <c r="AF16" s="64">
        <f>'給与'!L16+'営業等'!L16+'農業'!L16+'その他'!L16+'分離'!AF16</f>
        <v>535</v>
      </c>
      <c r="AG16" s="64">
        <f>'給与'!M16+'営業等'!M16+'農業'!M16+'その他'!M16+'分離'!AG16</f>
        <v>494</v>
      </c>
      <c r="AH16" s="64">
        <f>'給与'!N16+'営業等'!N16+'農業'!N16+'その他'!N16+'分離'!AH16</f>
        <v>28</v>
      </c>
      <c r="AI16" s="64">
        <f>'給与'!O16+'営業等'!O16+'農業'!O16+'その他'!O16+'分離'!AI16</f>
        <v>1258501</v>
      </c>
      <c r="AJ16" s="64">
        <f>'給与'!P16+'営業等'!P16+'農業'!P16+'その他'!P16+'分離'!AJ16</f>
        <v>1506</v>
      </c>
      <c r="AK16" s="114">
        <f>'給与'!Q16+'営業等'!Q16+'農業'!Q16+'その他'!Q16+'分離'!AK16</f>
        <v>1260007</v>
      </c>
      <c r="AL16" s="35" t="s">
        <v>25</v>
      </c>
      <c r="AN16" s="65">
        <v>21794256</v>
      </c>
      <c r="AO16" s="30" t="str">
        <f t="shared" si="2"/>
        <v> </v>
      </c>
      <c r="AP16" s="134">
        <v>1302649</v>
      </c>
      <c r="AQ16" s="30" t="str">
        <f t="shared" si="3"/>
        <v> </v>
      </c>
    </row>
    <row r="17" spans="1:43" s="46" customFormat="1" ht="21.75" customHeight="1">
      <c r="A17" s="58">
        <v>12</v>
      </c>
      <c r="B17" s="48" t="s">
        <v>26</v>
      </c>
      <c r="C17" s="64">
        <f>'給与'!C17+'営業等'!C17+'農業'!C17+'その他'!C17+'分離'!C17</f>
        <v>17676</v>
      </c>
      <c r="D17" s="64">
        <f>'給与'!D17+'営業等'!D17+'農業'!D17+'その他'!D17+'分離'!D17</f>
        <v>799</v>
      </c>
      <c r="E17" s="64">
        <f>'給与'!E17+'営業等'!E17+'農業'!E17+'その他'!E17+'分離'!E17</f>
        <v>18475</v>
      </c>
      <c r="F17" s="64">
        <f>'給与'!F17+'営業等'!F17+'農業'!F17+'その他'!F17+'分離'!F17</f>
        <v>50442296</v>
      </c>
      <c r="G17" s="64">
        <f>'分離'!G17</f>
        <v>173719</v>
      </c>
      <c r="H17" s="64">
        <f>'分離'!H17</f>
        <v>8211</v>
      </c>
      <c r="I17" s="64">
        <f>'分離'!I17</f>
        <v>40550</v>
      </c>
      <c r="J17" s="64">
        <f>'分離'!J17</f>
        <v>4895</v>
      </c>
      <c r="K17" s="64">
        <f>'分離'!K17</f>
        <v>2235</v>
      </c>
      <c r="L17" s="102">
        <f t="shared" si="4"/>
        <v>50671906</v>
      </c>
      <c r="M17" s="64">
        <f>'給与'!G17+'営業等'!G17+'農業'!G17+'その他'!G17+'分離'!M17</f>
        <v>19685452</v>
      </c>
      <c r="N17" s="64">
        <f>'給与'!H17+'営業等'!H17+'農業'!H17+'その他'!H17+'分離'!N17</f>
        <v>30772800</v>
      </c>
      <c r="O17" s="64">
        <f>'分離'!O17</f>
        <v>158538</v>
      </c>
      <c r="P17" s="114">
        <f>'分離'!P17</f>
        <v>8120</v>
      </c>
      <c r="Q17" s="64">
        <f>'分離'!Q17</f>
        <v>39875</v>
      </c>
      <c r="R17" s="117">
        <f>'分離'!R17</f>
        <v>4889</v>
      </c>
      <c r="S17" s="48" t="s">
        <v>26</v>
      </c>
      <c r="T17" s="58">
        <v>12</v>
      </c>
      <c r="U17" s="48" t="s">
        <v>26</v>
      </c>
      <c r="V17" s="118">
        <f>'分離'!V17</f>
        <v>2232</v>
      </c>
      <c r="W17" s="102">
        <f t="shared" si="0"/>
        <v>30986454</v>
      </c>
      <c r="X17" s="64">
        <f>'給与'!I17+'営業等'!I17+'農業'!I17+'その他'!I17+'分離'!X17</f>
        <v>1845635</v>
      </c>
      <c r="Y17" s="64">
        <f>'分離'!Y17</f>
        <v>4755</v>
      </c>
      <c r="Z17" s="64">
        <f>'分離'!Z17</f>
        <v>439</v>
      </c>
      <c r="AA17" s="64">
        <f>'分離'!AA17</f>
        <v>1142</v>
      </c>
      <c r="AB17" s="64">
        <f>'分離'!AB17</f>
        <v>88</v>
      </c>
      <c r="AC17" s="64">
        <f>'分離'!AC17</f>
        <v>67</v>
      </c>
      <c r="AD17" s="102">
        <f t="shared" si="1"/>
        <v>1852126</v>
      </c>
      <c r="AE17" s="64">
        <f>'給与'!K17+'営業等'!K17+'農業'!K17+'その他'!K17+'分離'!AE17</f>
        <v>62077</v>
      </c>
      <c r="AF17" s="64">
        <f>'給与'!L17+'営業等'!L17+'農業'!L17+'その他'!L17+'分離'!AF17</f>
        <v>586</v>
      </c>
      <c r="AG17" s="64">
        <f>'給与'!M17+'営業等'!M17+'農業'!M17+'その他'!M17+'分離'!AG17</f>
        <v>649</v>
      </c>
      <c r="AH17" s="64">
        <f>'給与'!N17+'営業等'!N17+'農業'!N17+'その他'!N17+'分離'!AH17</f>
        <v>106</v>
      </c>
      <c r="AI17" s="64">
        <f>'給与'!O17+'営業等'!O17+'農業'!O17+'その他'!O17+'分離'!AI17</f>
        <v>1786368</v>
      </c>
      <c r="AJ17" s="64">
        <f>'給与'!P17+'営業等'!P17+'農業'!P17+'その他'!P17+'分離'!AJ17</f>
        <v>2340</v>
      </c>
      <c r="AK17" s="114">
        <f>'給与'!Q17+'営業等'!Q17+'農業'!Q17+'その他'!Q17+'分離'!AK17</f>
        <v>1788708</v>
      </c>
      <c r="AL17" s="48" t="s">
        <v>26</v>
      </c>
      <c r="AN17" s="63">
        <v>30986454</v>
      </c>
      <c r="AO17" s="46" t="str">
        <f t="shared" si="2"/>
        <v> </v>
      </c>
      <c r="AP17" s="84">
        <v>1852126</v>
      </c>
      <c r="AQ17" s="46" t="str">
        <f t="shared" si="3"/>
        <v> </v>
      </c>
    </row>
    <row r="18" spans="1:43" s="46" customFormat="1" ht="21.75" customHeight="1">
      <c r="A18" s="58">
        <v>13</v>
      </c>
      <c r="B18" s="48" t="s">
        <v>27</v>
      </c>
      <c r="C18" s="64">
        <f>'給与'!C18+'営業等'!C18+'農業'!C18+'その他'!C18+'分離'!C18</f>
        <v>30275</v>
      </c>
      <c r="D18" s="64">
        <f>'給与'!D18+'営業等'!D18+'農業'!D18+'その他'!D18+'分離'!D18</f>
        <v>1498</v>
      </c>
      <c r="E18" s="64">
        <f>'給与'!E18+'営業等'!E18+'農業'!E18+'その他'!E18+'分離'!E18</f>
        <v>31773</v>
      </c>
      <c r="F18" s="64">
        <f>'給与'!F18+'営業等'!F18+'農業'!F18+'その他'!F18+'分離'!F18</f>
        <v>87255660</v>
      </c>
      <c r="G18" s="64">
        <f>'分離'!G18</f>
        <v>467875</v>
      </c>
      <c r="H18" s="64">
        <f>'分離'!H18</f>
        <v>2700</v>
      </c>
      <c r="I18" s="64">
        <f>'分離'!I18</f>
        <v>65251</v>
      </c>
      <c r="J18" s="64">
        <f>'分離'!J18</f>
        <v>9084</v>
      </c>
      <c r="K18" s="64">
        <f>'分離'!K18</f>
        <v>127</v>
      </c>
      <c r="L18" s="102">
        <f t="shared" si="4"/>
        <v>87800697</v>
      </c>
      <c r="M18" s="64">
        <f>'給与'!G18+'営業等'!G18+'農業'!G18+'その他'!G18+'分離'!M18</f>
        <v>34516137</v>
      </c>
      <c r="N18" s="64">
        <f>'給与'!H18+'営業等'!H18+'農業'!H18+'その他'!H18+'分離'!N18</f>
        <v>52763764</v>
      </c>
      <c r="O18" s="64">
        <f>'分離'!O18</f>
        <v>444618</v>
      </c>
      <c r="P18" s="114">
        <f>'分離'!P18</f>
        <v>2700</v>
      </c>
      <c r="Q18" s="64">
        <f>'分離'!Q18</f>
        <v>64296</v>
      </c>
      <c r="R18" s="117">
        <f>'分離'!R18</f>
        <v>9080</v>
      </c>
      <c r="S18" s="48" t="s">
        <v>27</v>
      </c>
      <c r="T18" s="58">
        <v>13</v>
      </c>
      <c r="U18" s="48" t="s">
        <v>27</v>
      </c>
      <c r="V18" s="118">
        <f>'分離'!V18</f>
        <v>102</v>
      </c>
      <c r="W18" s="102">
        <f t="shared" si="0"/>
        <v>53284560</v>
      </c>
      <c r="X18" s="64">
        <f>'給与'!I18+'営業等'!I18+'農業'!I18+'その他'!I18+'分離'!X18</f>
        <v>3164555</v>
      </c>
      <c r="Y18" s="64">
        <f>'分離'!Y18</f>
        <v>13183</v>
      </c>
      <c r="Z18" s="64">
        <f>'分離'!Z18</f>
        <v>146</v>
      </c>
      <c r="AA18" s="64">
        <f>'分離'!AA18</f>
        <v>1776</v>
      </c>
      <c r="AB18" s="64">
        <f>'分離'!AB18</f>
        <v>163</v>
      </c>
      <c r="AC18" s="64">
        <f>'分離'!AC18</f>
        <v>3</v>
      </c>
      <c r="AD18" s="102">
        <f t="shared" si="1"/>
        <v>3179826</v>
      </c>
      <c r="AE18" s="64">
        <f>'給与'!K18+'営業等'!K18+'農業'!K18+'その他'!K18+'分離'!AE18</f>
        <v>102192</v>
      </c>
      <c r="AF18" s="64">
        <f>'給与'!L18+'営業等'!L18+'農業'!L18+'その他'!L18+'分離'!AF18</f>
        <v>613</v>
      </c>
      <c r="AG18" s="64">
        <f>'給与'!M18+'営業等'!M18+'農業'!M18+'その他'!M18+'分離'!AG18</f>
        <v>991</v>
      </c>
      <c r="AH18" s="64">
        <f>'給与'!N18+'営業等'!N18+'農業'!N18+'その他'!N18+'分離'!AH18</f>
        <v>252</v>
      </c>
      <c r="AI18" s="64">
        <f>'給与'!O18+'営業等'!O18+'農業'!O18+'その他'!O18+'分離'!AI18</f>
        <v>3072023</v>
      </c>
      <c r="AJ18" s="64">
        <f>'給与'!P18+'営業等'!P18+'農業'!P18+'その他'!P18+'分離'!AJ18</f>
        <v>3755</v>
      </c>
      <c r="AK18" s="114">
        <f>'給与'!Q18+'営業等'!Q18+'農業'!Q18+'その他'!Q18+'分離'!AK18</f>
        <v>3075778</v>
      </c>
      <c r="AL18" s="48" t="s">
        <v>27</v>
      </c>
      <c r="AN18" s="63">
        <v>53284560</v>
      </c>
      <c r="AO18" s="46" t="str">
        <f t="shared" si="2"/>
        <v> </v>
      </c>
      <c r="AP18" s="84">
        <v>3179826</v>
      </c>
      <c r="AQ18" s="46" t="str">
        <f t="shared" si="3"/>
        <v> </v>
      </c>
    </row>
    <row r="19" spans="1:43" s="46" customFormat="1" ht="21.75" customHeight="1">
      <c r="A19" s="58">
        <v>14</v>
      </c>
      <c r="B19" s="48" t="s">
        <v>28</v>
      </c>
      <c r="C19" s="64">
        <f>'給与'!C19+'営業等'!C19+'農業'!C19+'その他'!C19+'分離'!C19</f>
        <v>46620</v>
      </c>
      <c r="D19" s="64">
        <f>'給与'!D19+'営業等'!D19+'農業'!D19+'その他'!D19+'分離'!D19</f>
        <v>1766</v>
      </c>
      <c r="E19" s="64">
        <f>'給与'!E19+'営業等'!E19+'農業'!E19+'その他'!E19+'分離'!E19</f>
        <v>48386</v>
      </c>
      <c r="F19" s="64">
        <f>'給与'!F19+'営業等'!F19+'農業'!F19+'その他'!F19+'分離'!F19</f>
        <v>149161660</v>
      </c>
      <c r="G19" s="64">
        <f>'分離'!G19</f>
        <v>1685393</v>
      </c>
      <c r="H19" s="64">
        <f>'分離'!H19</f>
        <v>27618</v>
      </c>
      <c r="I19" s="64">
        <f>'分離'!I19</f>
        <v>92049</v>
      </c>
      <c r="J19" s="64">
        <f>'分離'!J19</f>
        <v>19028</v>
      </c>
      <c r="K19" s="64">
        <f>'分離'!K19</f>
        <v>24476</v>
      </c>
      <c r="L19" s="102">
        <f t="shared" si="4"/>
        <v>151010224</v>
      </c>
      <c r="M19" s="64">
        <f>'給与'!G19+'営業等'!G19+'農業'!G19+'その他'!G19+'分離'!M19</f>
        <v>53803214</v>
      </c>
      <c r="N19" s="64">
        <f>'給与'!H19+'営業等'!H19+'農業'!H19+'その他'!H19+'分離'!N19</f>
        <v>95403974</v>
      </c>
      <c r="O19" s="64">
        <f>'分離'!O19</f>
        <v>1643880</v>
      </c>
      <c r="P19" s="114">
        <f>'分離'!P19</f>
        <v>26508</v>
      </c>
      <c r="Q19" s="64">
        <f>'分離'!Q19</f>
        <v>90273</v>
      </c>
      <c r="R19" s="117">
        <f>'分離'!R19</f>
        <v>19005</v>
      </c>
      <c r="S19" s="48" t="s">
        <v>28</v>
      </c>
      <c r="T19" s="58">
        <v>14</v>
      </c>
      <c r="U19" s="48" t="s">
        <v>28</v>
      </c>
      <c r="V19" s="118">
        <f>'分離'!V19</f>
        <v>23370</v>
      </c>
      <c r="W19" s="102">
        <f t="shared" si="0"/>
        <v>97207010</v>
      </c>
      <c r="X19" s="64">
        <f>'給与'!I19+'営業等'!I19+'農業'!I19+'その他'!I19+'分離'!X19</f>
        <v>5722307</v>
      </c>
      <c r="Y19" s="64">
        <f>'分離'!Y19</f>
        <v>49139</v>
      </c>
      <c r="Z19" s="64">
        <f>'分離'!Z19</f>
        <v>1011</v>
      </c>
      <c r="AA19" s="64">
        <f>'分離'!AA19</f>
        <v>2012</v>
      </c>
      <c r="AB19" s="64">
        <f>'分離'!AB19</f>
        <v>343</v>
      </c>
      <c r="AC19" s="64">
        <f>'分離'!AC19</f>
        <v>701</v>
      </c>
      <c r="AD19" s="102">
        <f t="shared" si="1"/>
        <v>5775513</v>
      </c>
      <c r="AE19" s="64">
        <f>'給与'!K19+'営業等'!K19+'農業'!K19+'その他'!K19+'分離'!AE19</f>
        <v>177068</v>
      </c>
      <c r="AF19" s="64">
        <f>'給与'!L19+'営業等'!L19+'農業'!L19+'その他'!L19+'分離'!AF19</f>
        <v>814</v>
      </c>
      <c r="AG19" s="64">
        <f>'給与'!M19+'営業等'!M19+'農業'!M19+'その他'!M19+'分離'!AG19</f>
        <v>2645</v>
      </c>
      <c r="AH19" s="64">
        <f>'給与'!N19+'営業等'!N19+'農業'!N19+'その他'!N19+'分離'!AH19</f>
        <v>953</v>
      </c>
      <c r="AI19" s="64">
        <f>'給与'!O19+'営業等'!O19+'農業'!O19+'その他'!O19+'分離'!AI19</f>
        <v>5589426</v>
      </c>
      <c r="AJ19" s="64">
        <f>'給与'!P19+'営業等'!P19+'農業'!P19+'その他'!P19+'分離'!AJ19</f>
        <v>4607</v>
      </c>
      <c r="AK19" s="114">
        <f>'給与'!Q19+'営業等'!Q19+'農業'!Q19+'その他'!Q19+'分離'!AK19</f>
        <v>5594033</v>
      </c>
      <c r="AL19" s="48" t="s">
        <v>28</v>
      </c>
      <c r="AN19" s="63">
        <v>97207010</v>
      </c>
      <c r="AO19" s="46" t="str">
        <f t="shared" si="2"/>
        <v> </v>
      </c>
      <c r="AP19" s="84">
        <v>5775513</v>
      </c>
      <c r="AQ19" s="46" t="str">
        <f t="shared" si="3"/>
        <v> </v>
      </c>
    </row>
    <row r="20" spans="1:43" s="46" customFormat="1" ht="21.75" customHeight="1">
      <c r="A20" s="58">
        <v>15</v>
      </c>
      <c r="B20" s="48" t="s">
        <v>29</v>
      </c>
      <c r="C20" s="64">
        <f>'給与'!C20+'営業等'!C20+'農業'!C20+'その他'!C20+'分離'!C20</f>
        <v>33695</v>
      </c>
      <c r="D20" s="64">
        <f>'給与'!D20+'営業等'!D20+'農業'!D20+'その他'!D20+'分離'!D20</f>
        <v>3116</v>
      </c>
      <c r="E20" s="64">
        <f>'給与'!E20+'営業等'!E20+'農業'!E20+'その他'!E20+'分離'!E20</f>
        <v>36811</v>
      </c>
      <c r="F20" s="64">
        <f>'給与'!F20+'営業等'!F20+'農業'!F20+'その他'!F20+'分離'!F20</f>
        <v>123516421</v>
      </c>
      <c r="G20" s="64">
        <f>'分離'!G20</f>
        <v>2086172</v>
      </c>
      <c r="H20" s="64">
        <f>'分離'!H20</f>
        <v>19922</v>
      </c>
      <c r="I20" s="64">
        <f>'分離'!I20</f>
        <v>69697</v>
      </c>
      <c r="J20" s="64">
        <f>'分離'!J20</f>
        <v>6601</v>
      </c>
      <c r="K20" s="64">
        <f>'分離'!K20</f>
        <v>17811</v>
      </c>
      <c r="L20" s="102">
        <f t="shared" si="4"/>
        <v>125716624</v>
      </c>
      <c r="M20" s="64">
        <f>'給与'!G20+'営業等'!G20+'農業'!G20+'その他'!G20+'分離'!M20</f>
        <v>42057520</v>
      </c>
      <c r="N20" s="64">
        <f>'給与'!H20+'営業等'!H20+'農業'!H20+'その他'!H20+'分離'!N20</f>
        <v>81504939</v>
      </c>
      <c r="O20" s="64">
        <f>'分離'!O20</f>
        <v>2041851</v>
      </c>
      <c r="P20" s="114">
        <f>'分離'!P20</f>
        <v>19124</v>
      </c>
      <c r="Q20" s="64">
        <f>'分離'!Q20</f>
        <v>69453</v>
      </c>
      <c r="R20" s="117">
        <f>'分離'!R20</f>
        <v>5930</v>
      </c>
      <c r="S20" s="48" t="s">
        <v>29</v>
      </c>
      <c r="T20" s="58">
        <v>15</v>
      </c>
      <c r="U20" s="48" t="s">
        <v>29</v>
      </c>
      <c r="V20" s="118">
        <f>'分離'!V20</f>
        <v>17807</v>
      </c>
      <c r="W20" s="102">
        <f t="shared" si="0"/>
        <v>83659104</v>
      </c>
      <c r="X20" s="64">
        <f>'給与'!I20+'営業等'!I20+'農業'!I20+'その他'!I20+'分離'!X20</f>
        <v>4888812</v>
      </c>
      <c r="Y20" s="64">
        <f>'分離'!Y20</f>
        <v>60683</v>
      </c>
      <c r="Z20" s="64">
        <f>'分離'!Z20</f>
        <v>1033</v>
      </c>
      <c r="AA20" s="64">
        <f>'分離'!AA20</f>
        <v>1664</v>
      </c>
      <c r="AB20" s="64">
        <f>'分離'!AB20</f>
        <v>108</v>
      </c>
      <c r="AC20" s="64">
        <f>'分離'!AC20</f>
        <v>534</v>
      </c>
      <c r="AD20" s="102">
        <f t="shared" si="1"/>
        <v>4952834</v>
      </c>
      <c r="AE20" s="64">
        <f>'給与'!K20+'営業等'!K20+'農業'!K20+'その他'!K20+'分離'!AE20</f>
        <v>138951</v>
      </c>
      <c r="AF20" s="64">
        <f>'給与'!L20+'営業等'!L20+'農業'!L20+'その他'!L20+'分離'!AF20</f>
        <v>783</v>
      </c>
      <c r="AG20" s="64">
        <f>'給与'!M20+'営業等'!M20+'農業'!M20+'その他'!M20+'分離'!AG20</f>
        <v>2205</v>
      </c>
      <c r="AH20" s="64">
        <f>'給与'!N20+'営業等'!N20+'農業'!N20+'その他'!N20+'分離'!AH20</f>
        <v>636</v>
      </c>
      <c r="AI20" s="64">
        <f>'給与'!O20+'営業等'!O20+'農業'!O20+'その他'!O20+'分離'!AI20</f>
        <v>4638202</v>
      </c>
      <c r="AJ20" s="64">
        <f>'給与'!P20+'営業等'!P20+'農業'!P20+'その他'!P20+'分離'!AJ20</f>
        <v>172057</v>
      </c>
      <c r="AK20" s="114">
        <f>'給与'!Q20+'営業等'!Q20+'農業'!Q20+'その他'!Q20+'分離'!AK20</f>
        <v>4810259</v>
      </c>
      <c r="AL20" s="48" t="s">
        <v>29</v>
      </c>
      <c r="AN20" s="63">
        <v>83659104</v>
      </c>
      <c r="AO20" s="46" t="str">
        <f t="shared" si="2"/>
        <v> </v>
      </c>
      <c r="AP20" s="84">
        <v>4952834</v>
      </c>
      <c r="AQ20" s="46" t="str">
        <f t="shared" si="3"/>
        <v> </v>
      </c>
    </row>
    <row r="21" spans="1:43" s="46" customFormat="1" ht="21.75" customHeight="1">
      <c r="A21" s="58">
        <v>16</v>
      </c>
      <c r="B21" s="48" t="s">
        <v>30</v>
      </c>
      <c r="C21" s="64">
        <f>'給与'!C21+'営業等'!C21+'農業'!C21+'その他'!C21+'分離'!C21</f>
        <v>88948</v>
      </c>
      <c r="D21" s="64">
        <f>'給与'!D21+'営業等'!D21+'農業'!D21+'その他'!D21+'分離'!D21</f>
        <v>2844</v>
      </c>
      <c r="E21" s="64">
        <f>'給与'!E21+'営業等'!E21+'農業'!E21+'その他'!E21+'分離'!E21</f>
        <v>91792</v>
      </c>
      <c r="F21" s="64">
        <f>'給与'!F21+'営業等'!F21+'農業'!F21+'その他'!F21+'分離'!F21</f>
        <v>343369909</v>
      </c>
      <c r="G21" s="64">
        <f>'分離'!G21</f>
        <v>6581751</v>
      </c>
      <c r="H21" s="64">
        <f>'分離'!H21</f>
        <v>44628</v>
      </c>
      <c r="I21" s="64">
        <f>'分離'!I21</f>
        <v>766804</v>
      </c>
      <c r="J21" s="64">
        <f>'分離'!J21</f>
        <v>28227</v>
      </c>
      <c r="K21" s="64">
        <f>'分離'!K21</f>
        <v>90037</v>
      </c>
      <c r="L21" s="102">
        <f t="shared" si="4"/>
        <v>350881356</v>
      </c>
      <c r="M21" s="64">
        <f>'給与'!G21+'営業等'!G21+'農業'!G21+'その他'!G21+'分離'!M21</f>
        <v>107266193</v>
      </c>
      <c r="N21" s="64">
        <f>'給与'!H21+'営業等'!H21+'農業'!H21+'その他'!H21+'分離'!N21</f>
        <v>236213923</v>
      </c>
      <c r="O21" s="64">
        <f>'分離'!O21</f>
        <v>6474985</v>
      </c>
      <c r="P21" s="114">
        <f>'分離'!P21</f>
        <v>44291</v>
      </c>
      <c r="Q21" s="64">
        <f>'分離'!Q21</f>
        <v>764421</v>
      </c>
      <c r="R21" s="117">
        <f>'分離'!R21</f>
        <v>28187</v>
      </c>
      <c r="S21" s="48" t="s">
        <v>30</v>
      </c>
      <c r="T21" s="58">
        <v>16</v>
      </c>
      <c r="U21" s="48" t="s">
        <v>30</v>
      </c>
      <c r="V21" s="118">
        <f>'分離'!V21</f>
        <v>89356</v>
      </c>
      <c r="W21" s="102">
        <f t="shared" si="0"/>
        <v>243615163</v>
      </c>
      <c r="X21" s="64">
        <f>'給与'!I21+'営業等'!I21+'農業'!I21+'その他'!I21+'分離'!X21</f>
        <v>14169264</v>
      </c>
      <c r="Y21" s="64">
        <f>'分離'!Y21</f>
        <v>193169</v>
      </c>
      <c r="Z21" s="64">
        <f>'分離'!Z21</f>
        <v>2393</v>
      </c>
      <c r="AA21" s="64">
        <f>'分離'!AA21</f>
        <v>17880</v>
      </c>
      <c r="AB21" s="64">
        <f>'分離'!AB21</f>
        <v>507</v>
      </c>
      <c r="AC21" s="64">
        <f>'分離'!AC21</f>
        <v>2680</v>
      </c>
      <c r="AD21" s="102">
        <f t="shared" si="1"/>
        <v>14385893</v>
      </c>
      <c r="AE21" s="64">
        <f>'給与'!K21+'営業等'!K21+'農業'!K21+'その他'!K21+'分離'!AE21</f>
        <v>329103</v>
      </c>
      <c r="AF21" s="64">
        <f>'給与'!L21+'営業等'!L21+'農業'!L21+'その他'!L21+'分離'!AF21</f>
        <v>1734</v>
      </c>
      <c r="AG21" s="64">
        <f>'給与'!M21+'営業等'!M21+'農業'!M21+'その他'!M21+'分離'!AG21</f>
        <v>4774</v>
      </c>
      <c r="AH21" s="64">
        <f>'給与'!N21+'営業等'!N21+'農業'!N21+'その他'!N21+'分離'!AH21</f>
        <v>4425</v>
      </c>
      <c r="AI21" s="64">
        <f>'給与'!O21+'営業等'!O21+'農業'!O21+'その他'!O21+'分離'!AI21</f>
        <v>14034103</v>
      </c>
      <c r="AJ21" s="64">
        <f>'給与'!P21+'営業等'!P21+'農業'!P21+'その他'!P21+'分離'!AJ21</f>
        <v>7648</v>
      </c>
      <c r="AK21" s="114">
        <f>'給与'!Q21+'営業等'!Q21+'農業'!Q21+'その他'!Q21+'分離'!AK21</f>
        <v>14041751</v>
      </c>
      <c r="AL21" s="48" t="s">
        <v>30</v>
      </c>
      <c r="AN21" s="63">
        <v>243615163</v>
      </c>
      <c r="AO21" s="46" t="str">
        <f t="shared" si="2"/>
        <v> </v>
      </c>
      <c r="AP21" s="84">
        <v>14385893</v>
      </c>
      <c r="AQ21" s="46" t="str">
        <f t="shared" si="3"/>
        <v> </v>
      </c>
    </row>
    <row r="22" spans="1:43" s="46" customFormat="1" ht="21.75" customHeight="1">
      <c r="A22" s="58">
        <v>17</v>
      </c>
      <c r="B22" s="48" t="s">
        <v>0</v>
      </c>
      <c r="C22" s="64">
        <f>'給与'!C22+'営業等'!C22+'農業'!C22+'その他'!C22+'分離'!C22</f>
        <v>65984</v>
      </c>
      <c r="D22" s="64">
        <f>'給与'!D22+'営業等'!D22+'農業'!D22+'その他'!D22+'分離'!D22</f>
        <v>2294</v>
      </c>
      <c r="E22" s="64">
        <f>'給与'!E22+'営業等'!E22+'農業'!E22+'その他'!E22+'分離'!E22</f>
        <v>68278</v>
      </c>
      <c r="F22" s="64">
        <f>'給与'!F22+'営業等'!F22+'農業'!F22+'その他'!F22+'分離'!F22</f>
        <v>219041513</v>
      </c>
      <c r="G22" s="64">
        <f>'分離'!G22</f>
        <v>2309840</v>
      </c>
      <c r="H22" s="64">
        <f>'分離'!H22</f>
        <v>12579</v>
      </c>
      <c r="I22" s="64">
        <f>'分離'!I22</f>
        <v>129894</v>
      </c>
      <c r="J22" s="64">
        <f>'分離'!J22</f>
        <v>7523</v>
      </c>
      <c r="K22" s="64">
        <f>'分離'!K22</f>
        <v>46980</v>
      </c>
      <c r="L22" s="102">
        <f t="shared" si="4"/>
        <v>221548329</v>
      </c>
      <c r="M22" s="64">
        <f>'給与'!G22+'営業等'!G22+'農業'!G22+'その他'!G22+'分離'!M22</f>
        <v>76463052</v>
      </c>
      <c r="N22" s="64">
        <f>'給与'!H22+'営業等'!H22+'農業'!H22+'その他'!H22+'分離'!N22</f>
        <v>142640837</v>
      </c>
      <c r="O22" s="64">
        <f>'分離'!O22</f>
        <v>2253671</v>
      </c>
      <c r="P22" s="114">
        <f>'分離'!P22</f>
        <v>12576</v>
      </c>
      <c r="Q22" s="64">
        <f>'分離'!Q22</f>
        <v>125279</v>
      </c>
      <c r="R22" s="117">
        <f>'分離'!R22</f>
        <v>7509</v>
      </c>
      <c r="S22" s="48" t="s">
        <v>0</v>
      </c>
      <c r="T22" s="58">
        <v>17</v>
      </c>
      <c r="U22" s="48" t="s">
        <v>0</v>
      </c>
      <c r="V22" s="118">
        <f>'分離'!V22</f>
        <v>45405</v>
      </c>
      <c r="W22" s="102">
        <f t="shared" si="0"/>
        <v>145085277</v>
      </c>
      <c r="X22" s="64">
        <f>'給与'!I22+'営業等'!I22+'農業'!I22+'その他'!I22+'分離'!X22</f>
        <v>8555723</v>
      </c>
      <c r="Y22" s="64">
        <f>'分離'!Y22</f>
        <v>67105</v>
      </c>
      <c r="Z22" s="64">
        <f>'分離'!Z22</f>
        <v>680</v>
      </c>
      <c r="AA22" s="64">
        <f>'分離'!AA22</f>
        <v>2390</v>
      </c>
      <c r="AB22" s="64">
        <f>'分離'!AB22</f>
        <v>136</v>
      </c>
      <c r="AC22" s="64">
        <f>'分離'!AC22</f>
        <v>1362</v>
      </c>
      <c r="AD22" s="102">
        <f t="shared" si="1"/>
        <v>8627396</v>
      </c>
      <c r="AE22" s="64">
        <f>'給与'!K22+'営業等'!K22+'農業'!K22+'その他'!K22+'分離'!AE22</f>
        <v>242964</v>
      </c>
      <c r="AF22" s="64">
        <f>'給与'!L22+'営業等'!L22+'農業'!L22+'その他'!L22+'分離'!AF22</f>
        <v>1688</v>
      </c>
      <c r="AG22" s="64">
        <f>'給与'!M22+'営業等'!M22+'農業'!M22+'その他'!M22+'分離'!AG22</f>
        <v>2730</v>
      </c>
      <c r="AH22" s="64">
        <f>'給与'!N22+'営業等'!N22+'農業'!N22+'その他'!N22+'分離'!AH22</f>
        <v>2525</v>
      </c>
      <c r="AI22" s="64">
        <f>'給与'!O22+'営業等'!O22+'農業'!O22+'その他'!O22+'分離'!AI22</f>
        <v>8371958</v>
      </c>
      <c r="AJ22" s="64">
        <f>'給与'!P22+'営業等'!P22+'農業'!P22+'その他'!P22+'分離'!AJ22</f>
        <v>5531</v>
      </c>
      <c r="AK22" s="114">
        <f>'給与'!Q22+'営業等'!Q22+'農業'!Q22+'その他'!Q22+'分離'!AK22</f>
        <v>8377489</v>
      </c>
      <c r="AL22" s="48" t="s">
        <v>0</v>
      </c>
      <c r="AN22" s="63">
        <v>145085277</v>
      </c>
      <c r="AO22" s="46" t="str">
        <f t="shared" si="2"/>
        <v> </v>
      </c>
      <c r="AP22" s="84">
        <v>8627396</v>
      </c>
      <c r="AQ22" s="46" t="str">
        <f t="shared" si="3"/>
        <v> </v>
      </c>
    </row>
    <row r="23" spans="1:43" s="46" customFormat="1" ht="21.75" customHeight="1">
      <c r="A23" s="58">
        <v>18</v>
      </c>
      <c r="B23" s="48" t="s">
        <v>31</v>
      </c>
      <c r="C23" s="64">
        <f>'給与'!C23+'営業等'!C23+'農業'!C23+'その他'!C23+'分離'!C23</f>
        <v>26495</v>
      </c>
      <c r="D23" s="64">
        <f>'給与'!D23+'営業等'!D23+'農業'!D23+'その他'!D23+'分離'!D23</f>
        <v>1023</v>
      </c>
      <c r="E23" s="64">
        <f>'給与'!E23+'営業等'!E23+'農業'!E23+'その他'!E23+'分離'!E23</f>
        <v>27518</v>
      </c>
      <c r="F23" s="64">
        <f>'給与'!F23+'営業等'!F23+'農業'!F23+'その他'!F23+'分離'!F23</f>
        <v>84176703</v>
      </c>
      <c r="G23" s="64">
        <f>'分離'!G23</f>
        <v>703277</v>
      </c>
      <c r="H23" s="64">
        <f>'分離'!H23</f>
        <v>489</v>
      </c>
      <c r="I23" s="64">
        <f>'分離'!I23</f>
        <v>46365</v>
      </c>
      <c r="J23" s="64">
        <f>'分離'!J23</f>
        <v>11812</v>
      </c>
      <c r="K23" s="64">
        <f>'分離'!K23</f>
        <v>7824</v>
      </c>
      <c r="L23" s="102">
        <f t="shared" si="4"/>
        <v>84946470</v>
      </c>
      <c r="M23" s="64">
        <f>'給与'!G23+'営業等'!G23+'農業'!G23+'その他'!G23+'分離'!M23</f>
        <v>29696351</v>
      </c>
      <c r="N23" s="64">
        <f>'給与'!H23+'営業等'!H23+'農業'!H23+'その他'!H23+'分離'!N23</f>
        <v>54515127</v>
      </c>
      <c r="O23" s="64">
        <f>'分離'!O23</f>
        <v>669322</v>
      </c>
      <c r="P23" s="114">
        <f>'分離'!P23</f>
        <v>489</v>
      </c>
      <c r="Q23" s="64">
        <f>'分離'!Q23</f>
        <v>46024</v>
      </c>
      <c r="R23" s="117">
        <f>'分離'!R23</f>
        <v>11336</v>
      </c>
      <c r="S23" s="48" t="s">
        <v>31</v>
      </c>
      <c r="T23" s="58">
        <v>18</v>
      </c>
      <c r="U23" s="48" t="s">
        <v>31</v>
      </c>
      <c r="V23" s="118">
        <f>'分離'!V23</f>
        <v>7821</v>
      </c>
      <c r="W23" s="102">
        <f t="shared" si="0"/>
        <v>55250119</v>
      </c>
      <c r="X23" s="64">
        <f>'給与'!I23+'営業等'!I23+'農業'!I23+'その他'!I23+'分離'!X23</f>
        <v>3269806</v>
      </c>
      <c r="Y23" s="64">
        <f>'分離'!Y23</f>
        <v>20074</v>
      </c>
      <c r="Z23" s="64">
        <f>'分離'!Z23</f>
        <v>27</v>
      </c>
      <c r="AA23" s="64">
        <f>'分離'!AA23</f>
        <v>1023</v>
      </c>
      <c r="AB23" s="64">
        <f>'分離'!AB23</f>
        <v>205</v>
      </c>
      <c r="AC23" s="64">
        <f>'分離'!AC23</f>
        <v>234</v>
      </c>
      <c r="AD23" s="102">
        <f t="shared" si="1"/>
        <v>3291369</v>
      </c>
      <c r="AE23" s="64">
        <f>'給与'!K23+'営業等'!K23+'農業'!K23+'その他'!K23+'分離'!AE23</f>
        <v>92538</v>
      </c>
      <c r="AF23" s="64">
        <f>'給与'!L23+'営業等'!L23+'農業'!L23+'その他'!L23+'分離'!AF23</f>
        <v>1005</v>
      </c>
      <c r="AG23" s="64">
        <f>'給与'!M23+'営業等'!M23+'農業'!M23+'その他'!M23+'分離'!AG23</f>
        <v>1354</v>
      </c>
      <c r="AH23" s="64">
        <f>'給与'!N23+'営業等'!N23+'農業'!N23+'その他'!N23+'分離'!AH23</f>
        <v>704</v>
      </c>
      <c r="AI23" s="64">
        <f>'給与'!O23+'営業等'!O23+'農業'!O23+'その他'!O23+'分離'!AI23</f>
        <v>3193148</v>
      </c>
      <c r="AJ23" s="64">
        <f>'給与'!P23+'営業等'!P23+'農業'!P23+'その他'!P23+'分離'!AJ23</f>
        <v>2620</v>
      </c>
      <c r="AK23" s="114">
        <f>'給与'!Q23+'営業等'!Q23+'農業'!Q23+'その他'!Q23+'分離'!AK23</f>
        <v>3195768</v>
      </c>
      <c r="AL23" s="48" t="s">
        <v>31</v>
      </c>
      <c r="AN23" s="63">
        <v>55250119</v>
      </c>
      <c r="AO23" s="46" t="str">
        <f t="shared" si="2"/>
        <v> </v>
      </c>
      <c r="AP23" s="84">
        <v>3291369</v>
      </c>
      <c r="AQ23" s="46" t="str">
        <f t="shared" si="3"/>
        <v> </v>
      </c>
    </row>
    <row r="24" spans="1:43" s="46" customFormat="1" ht="21.75" customHeight="1">
      <c r="A24" s="58">
        <v>19</v>
      </c>
      <c r="B24" s="48" t="s">
        <v>3</v>
      </c>
      <c r="C24" s="64">
        <f>'給与'!C24+'営業等'!C24+'農業'!C24+'その他'!C24+'分離'!C24</f>
        <v>10806</v>
      </c>
      <c r="D24" s="64">
        <f>'給与'!D24+'営業等'!D24+'農業'!D24+'その他'!D24+'分離'!D24</f>
        <v>912</v>
      </c>
      <c r="E24" s="64">
        <f>'給与'!E24+'営業等'!E24+'農業'!E24+'その他'!E24+'分離'!E24</f>
        <v>11718</v>
      </c>
      <c r="F24" s="64">
        <f>'給与'!F24+'営業等'!F24+'農業'!F24+'その他'!F24+'分離'!F24</f>
        <v>32094852</v>
      </c>
      <c r="G24" s="64">
        <f>'分離'!G24</f>
        <v>250346</v>
      </c>
      <c r="H24" s="64">
        <f>'分離'!H24</f>
        <v>7734</v>
      </c>
      <c r="I24" s="64">
        <f>'分離'!I24</f>
        <v>15810</v>
      </c>
      <c r="J24" s="64">
        <f>'分離'!J24</f>
        <v>5450</v>
      </c>
      <c r="K24" s="64">
        <f>'分離'!K24</f>
        <v>0</v>
      </c>
      <c r="L24" s="102">
        <f t="shared" si="4"/>
        <v>32374192</v>
      </c>
      <c r="M24" s="64">
        <f>'給与'!G24+'営業等'!G24+'農業'!G24+'その他'!G24+'分離'!M24</f>
        <v>12477470</v>
      </c>
      <c r="N24" s="64">
        <f>'給与'!H24+'営業等'!H24+'農業'!H24+'その他'!H24+'分離'!N24</f>
        <v>19630497</v>
      </c>
      <c r="O24" s="64">
        <f>'分離'!O24</f>
        <v>237235</v>
      </c>
      <c r="P24" s="114">
        <f>'分離'!P24</f>
        <v>7732</v>
      </c>
      <c r="Q24" s="64">
        <f>'分離'!Q24</f>
        <v>15810</v>
      </c>
      <c r="R24" s="117">
        <f>'分離'!R24</f>
        <v>5448</v>
      </c>
      <c r="S24" s="48" t="s">
        <v>3</v>
      </c>
      <c r="T24" s="58">
        <v>19</v>
      </c>
      <c r="U24" s="48" t="s">
        <v>3</v>
      </c>
      <c r="V24" s="118">
        <f>'分離'!V24</f>
        <v>0</v>
      </c>
      <c r="W24" s="102">
        <f t="shared" si="0"/>
        <v>19896722</v>
      </c>
      <c r="X24" s="64">
        <f>'給与'!I24+'営業等'!I24+'農業'!I24+'その他'!I24+'分離'!X24</f>
        <v>1177368</v>
      </c>
      <c r="Y24" s="64">
        <f>'分離'!Y24</f>
        <v>6995</v>
      </c>
      <c r="Z24" s="64">
        <f>'分離'!Z24</f>
        <v>418</v>
      </c>
      <c r="AA24" s="64">
        <f>'分離'!AA24</f>
        <v>284</v>
      </c>
      <c r="AB24" s="64">
        <f>'分離'!AB24</f>
        <v>98</v>
      </c>
      <c r="AC24" s="64">
        <f>'分離'!AC24</f>
        <v>0</v>
      </c>
      <c r="AD24" s="102">
        <f t="shared" si="1"/>
        <v>1185163</v>
      </c>
      <c r="AE24" s="64">
        <f>'給与'!K24+'営業等'!K24+'農業'!K24+'その他'!K24+'分離'!AE24</f>
        <v>38853</v>
      </c>
      <c r="AF24" s="64">
        <f>'給与'!L24+'営業等'!L24+'農業'!L24+'その他'!L24+'分離'!AF24</f>
        <v>465</v>
      </c>
      <c r="AG24" s="64">
        <f>'給与'!M24+'営業等'!M24+'農業'!M24+'その他'!M24+'分離'!AG24</f>
        <v>337</v>
      </c>
      <c r="AH24" s="64">
        <f>'給与'!N24+'営業等'!N24+'農業'!N24+'その他'!N24+'分離'!AH24</f>
        <v>309</v>
      </c>
      <c r="AI24" s="64">
        <f>'給与'!O24+'営業等'!O24+'農業'!O24+'その他'!O24+'分離'!AI24</f>
        <v>1115487</v>
      </c>
      <c r="AJ24" s="64">
        <f>'給与'!P24+'営業等'!P24+'農業'!P24+'その他'!P24+'分離'!AJ24</f>
        <v>29712</v>
      </c>
      <c r="AK24" s="114">
        <f>'給与'!Q24+'営業等'!Q24+'農業'!Q24+'その他'!Q24+'分離'!AK24</f>
        <v>1145199</v>
      </c>
      <c r="AL24" s="48" t="s">
        <v>3</v>
      </c>
      <c r="AN24" s="63">
        <v>19896722</v>
      </c>
      <c r="AO24" s="46" t="str">
        <f t="shared" si="2"/>
        <v> </v>
      </c>
      <c r="AP24" s="84">
        <v>1185163</v>
      </c>
      <c r="AQ24" s="46" t="str">
        <f t="shared" si="3"/>
        <v> </v>
      </c>
    </row>
    <row r="25" spans="1:43" s="46" customFormat="1" ht="21.75" customHeight="1">
      <c r="A25" s="58">
        <v>20</v>
      </c>
      <c r="B25" s="48" t="s">
        <v>32</v>
      </c>
      <c r="C25" s="64">
        <f>'給与'!C25+'営業等'!C25+'農業'!C25+'その他'!C25+'分離'!C25</f>
        <v>27801</v>
      </c>
      <c r="D25" s="64">
        <f>'給与'!D25+'営業等'!D25+'農業'!D25+'その他'!D25+'分離'!D25</f>
        <v>862</v>
      </c>
      <c r="E25" s="64">
        <f>'給与'!E25+'営業等'!E25+'農業'!E25+'その他'!E25+'分離'!E25</f>
        <v>28663</v>
      </c>
      <c r="F25" s="64">
        <f>'給与'!F25+'営業等'!F25+'農業'!F25+'その他'!F25+'分離'!F25</f>
        <v>105565143</v>
      </c>
      <c r="G25" s="64">
        <f>'分離'!G25</f>
        <v>1239407</v>
      </c>
      <c r="H25" s="64">
        <f>'分離'!H25</f>
        <v>3158</v>
      </c>
      <c r="I25" s="64">
        <f>'分離'!I25</f>
        <v>330986</v>
      </c>
      <c r="J25" s="64">
        <f>'分離'!J25</f>
        <v>14335</v>
      </c>
      <c r="K25" s="64">
        <f>'分離'!K25</f>
        <v>38178</v>
      </c>
      <c r="L25" s="102">
        <f t="shared" si="4"/>
        <v>107191207</v>
      </c>
      <c r="M25" s="64">
        <f>'給与'!G25+'営業等'!G25+'農業'!G25+'その他'!G25+'分離'!M25</f>
        <v>34168231</v>
      </c>
      <c r="N25" s="64">
        <f>'給与'!H25+'営業等'!H25+'農業'!H25+'その他'!H25+'分離'!N25</f>
        <v>71413727</v>
      </c>
      <c r="O25" s="64">
        <f>'分離'!O25</f>
        <v>1227304</v>
      </c>
      <c r="P25" s="114">
        <f>'分離'!P25</f>
        <v>2575</v>
      </c>
      <c r="Q25" s="64">
        <f>'分離'!Q25</f>
        <v>327392</v>
      </c>
      <c r="R25" s="117">
        <f>'分離'!R25</f>
        <v>14315</v>
      </c>
      <c r="S25" s="48" t="s">
        <v>32</v>
      </c>
      <c r="T25" s="58">
        <v>20</v>
      </c>
      <c r="U25" s="48" t="s">
        <v>32</v>
      </c>
      <c r="V25" s="118">
        <f>'分離'!V25</f>
        <v>37663</v>
      </c>
      <c r="W25" s="102">
        <f t="shared" si="0"/>
        <v>73022976</v>
      </c>
      <c r="X25" s="64">
        <f>'給与'!I25+'営業等'!I25+'農業'!I25+'その他'!I25+'分離'!X25</f>
        <v>4283688</v>
      </c>
      <c r="Y25" s="64">
        <f>'分離'!Y25</f>
        <v>36812</v>
      </c>
      <c r="Z25" s="64">
        <f>'分離'!Z25</f>
        <v>139</v>
      </c>
      <c r="AA25" s="64">
        <f>'分離'!AA25</f>
        <v>9486</v>
      </c>
      <c r="AB25" s="64">
        <f>'分離'!AB25</f>
        <v>257</v>
      </c>
      <c r="AC25" s="64">
        <f>'分離'!AC25</f>
        <v>1129</v>
      </c>
      <c r="AD25" s="102">
        <f t="shared" si="1"/>
        <v>4331511</v>
      </c>
      <c r="AE25" s="64">
        <f>'給与'!K25+'営業等'!K25+'農業'!K25+'その他'!K25+'分離'!AE25</f>
        <v>118209</v>
      </c>
      <c r="AF25" s="64">
        <f>'給与'!L25+'営業等'!L25+'農業'!L25+'その他'!L25+'分離'!AF25</f>
        <v>406</v>
      </c>
      <c r="AG25" s="64">
        <f>'給与'!M25+'営業等'!M25+'農業'!M25+'その他'!M25+'分離'!AG25</f>
        <v>1912</v>
      </c>
      <c r="AH25" s="64">
        <f>'給与'!N25+'営業等'!N25+'農業'!N25+'その他'!N25+'分離'!AH25</f>
        <v>967</v>
      </c>
      <c r="AI25" s="64">
        <f>'給与'!O25+'営業等'!O25+'農業'!O25+'その他'!O25+'分離'!AI25</f>
        <v>4207341</v>
      </c>
      <c r="AJ25" s="64">
        <f>'給与'!P25+'営業等'!P25+'農業'!P25+'その他'!P25+'分離'!AJ25</f>
        <v>2575</v>
      </c>
      <c r="AK25" s="114">
        <f>'給与'!Q25+'営業等'!Q25+'農業'!Q25+'その他'!Q25+'分離'!AK25</f>
        <v>4209916</v>
      </c>
      <c r="AL25" s="48" t="s">
        <v>32</v>
      </c>
      <c r="AN25" s="63">
        <v>73022976</v>
      </c>
      <c r="AO25" s="46" t="str">
        <f t="shared" si="2"/>
        <v> </v>
      </c>
      <c r="AP25" s="84">
        <v>4331511</v>
      </c>
      <c r="AQ25" s="46" t="str">
        <f t="shared" si="3"/>
        <v> </v>
      </c>
    </row>
    <row r="26" spans="1:43" s="46" customFormat="1" ht="21.75" customHeight="1">
      <c r="A26" s="58">
        <v>21</v>
      </c>
      <c r="B26" s="48" t="s">
        <v>50</v>
      </c>
      <c r="C26" s="64">
        <f>'給与'!C26+'営業等'!C26+'農業'!C26+'その他'!C26+'分離'!C26</f>
        <v>15830</v>
      </c>
      <c r="D26" s="64">
        <f>'給与'!D26+'営業等'!D26+'農業'!D26+'その他'!D26+'分離'!D26</f>
        <v>1406</v>
      </c>
      <c r="E26" s="64">
        <f>'給与'!E26+'営業等'!E26+'農業'!E26+'その他'!E26+'分離'!E26</f>
        <v>17236</v>
      </c>
      <c r="F26" s="64">
        <f>'給与'!F26+'営業等'!F26+'農業'!F26+'その他'!F26+'分離'!F26</f>
        <v>46153030</v>
      </c>
      <c r="G26" s="64">
        <f>'分離'!G26</f>
        <v>175021</v>
      </c>
      <c r="H26" s="64">
        <f>'分離'!H26</f>
        <v>2343</v>
      </c>
      <c r="I26" s="64">
        <f>'分離'!I26</f>
        <v>5067</v>
      </c>
      <c r="J26" s="64">
        <f>'分離'!J26</f>
        <v>7804</v>
      </c>
      <c r="K26" s="64">
        <f>'分離'!K26</f>
        <v>593</v>
      </c>
      <c r="L26" s="102">
        <f t="shared" si="4"/>
        <v>46343858</v>
      </c>
      <c r="M26" s="64">
        <f>'給与'!G26+'営業等'!G26+'農業'!G26+'その他'!G26+'分離'!M26</f>
        <v>18802875</v>
      </c>
      <c r="N26" s="64">
        <f>'給与'!H26+'営業等'!H26+'農業'!H26+'その他'!H26+'分離'!N26</f>
        <v>27362377</v>
      </c>
      <c r="O26" s="64">
        <f>'分離'!O26</f>
        <v>162808</v>
      </c>
      <c r="P26" s="114">
        <f>'分離'!P26</f>
        <v>2342</v>
      </c>
      <c r="Q26" s="64">
        <f>'分離'!Q26</f>
        <v>5062</v>
      </c>
      <c r="R26" s="117">
        <f>'分離'!R26</f>
        <v>7802</v>
      </c>
      <c r="S26" s="48" t="s">
        <v>50</v>
      </c>
      <c r="T26" s="58">
        <v>21</v>
      </c>
      <c r="U26" s="48" t="s">
        <v>50</v>
      </c>
      <c r="V26" s="118">
        <f>'分離'!V26</f>
        <v>592</v>
      </c>
      <c r="W26" s="102">
        <f t="shared" si="0"/>
        <v>27540983</v>
      </c>
      <c r="X26" s="64">
        <f>'給与'!I26+'営業等'!I26+'農業'!I26+'その他'!I26+'分離'!X26</f>
        <v>1641532</v>
      </c>
      <c r="Y26" s="64">
        <f>'分離'!Y26</f>
        <v>4884</v>
      </c>
      <c r="Z26" s="64">
        <f>'分離'!Z26</f>
        <v>126</v>
      </c>
      <c r="AA26" s="64">
        <f>'分離'!AA26</f>
        <v>93</v>
      </c>
      <c r="AB26" s="64">
        <f>'分離'!AB26</f>
        <v>140</v>
      </c>
      <c r="AC26" s="64">
        <f>'分離'!AC26</f>
        <v>18</v>
      </c>
      <c r="AD26" s="102">
        <f t="shared" si="1"/>
        <v>1646793</v>
      </c>
      <c r="AE26" s="64">
        <f>'給与'!K26+'営業等'!K26+'農業'!K26+'その他'!K26+'分離'!AE26</f>
        <v>55404</v>
      </c>
      <c r="AF26" s="64">
        <f>'給与'!L26+'営業等'!L26+'農業'!L26+'その他'!L26+'分離'!AF26</f>
        <v>839</v>
      </c>
      <c r="AG26" s="64">
        <f>'給与'!M26+'営業等'!M26+'農業'!M26+'その他'!M26+'分離'!AG26</f>
        <v>556</v>
      </c>
      <c r="AH26" s="64">
        <f>'給与'!N26+'営業等'!N26+'農業'!N26+'その他'!N26+'分離'!AH26</f>
        <v>87</v>
      </c>
      <c r="AI26" s="64">
        <f>'給与'!O26+'営業等'!O26+'農業'!O26+'その他'!O26+'分離'!AI26</f>
        <v>1547571</v>
      </c>
      <c r="AJ26" s="64">
        <f>'給与'!P26+'営業等'!P26+'農業'!P26+'その他'!P26+'分離'!AJ26</f>
        <v>42336</v>
      </c>
      <c r="AK26" s="114">
        <f>'給与'!Q26+'営業等'!Q26+'農業'!Q26+'その他'!Q26+'分離'!AK26</f>
        <v>1589907</v>
      </c>
      <c r="AL26" s="48" t="s">
        <v>50</v>
      </c>
      <c r="AN26" s="63">
        <v>27540983</v>
      </c>
      <c r="AO26" s="46" t="str">
        <f t="shared" si="2"/>
        <v> </v>
      </c>
      <c r="AP26" s="84">
        <v>1646793</v>
      </c>
      <c r="AQ26" s="46" t="str">
        <f t="shared" si="3"/>
        <v> </v>
      </c>
    </row>
    <row r="27" spans="1:43" s="46" customFormat="1" ht="21.75" customHeight="1">
      <c r="A27" s="58">
        <v>22</v>
      </c>
      <c r="B27" s="48" t="s">
        <v>51</v>
      </c>
      <c r="C27" s="64">
        <f>'給与'!C27+'営業等'!C27+'農業'!C27+'その他'!C27+'分離'!C27</f>
        <v>20926</v>
      </c>
      <c r="D27" s="64">
        <f>'給与'!D27+'営業等'!D27+'農業'!D27+'その他'!D27+'分離'!D27</f>
        <v>1978</v>
      </c>
      <c r="E27" s="64">
        <f>'給与'!E27+'営業等'!E27+'農業'!E27+'その他'!E27+'分離'!E27</f>
        <v>22904</v>
      </c>
      <c r="F27" s="64">
        <f>'給与'!F27+'営業等'!F27+'農業'!F27+'その他'!F27+'分離'!F27</f>
        <v>66442247</v>
      </c>
      <c r="G27" s="64">
        <f>'分離'!G27</f>
        <v>543543</v>
      </c>
      <c r="H27" s="64">
        <f>'分離'!H27</f>
        <v>3791</v>
      </c>
      <c r="I27" s="64">
        <f>'分離'!I27</f>
        <v>15266</v>
      </c>
      <c r="J27" s="64">
        <f>'分離'!J27</f>
        <v>5678</v>
      </c>
      <c r="K27" s="64">
        <f>'分離'!K27</f>
        <v>5903</v>
      </c>
      <c r="L27" s="102">
        <f t="shared" si="4"/>
        <v>67016428</v>
      </c>
      <c r="M27" s="64">
        <f>'給与'!G27+'営業等'!G27+'農業'!G27+'その他'!G27+'分離'!M27</f>
        <v>25442004</v>
      </c>
      <c r="N27" s="64">
        <f>'給与'!H27+'営業等'!H27+'農業'!H27+'その他'!H27+'分離'!N27</f>
        <v>41024573</v>
      </c>
      <c r="O27" s="64">
        <f>'分離'!O27</f>
        <v>519227</v>
      </c>
      <c r="P27" s="114">
        <f>'分離'!P27</f>
        <v>3791</v>
      </c>
      <c r="Q27" s="64">
        <f>'分離'!Q27</f>
        <v>15256</v>
      </c>
      <c r="R27" s="117">
        <f>'分離'!R27</f>
        <v>5675</v>
      </c>
      <c r="S27" s="48" t="s">
        <v>51</v>
      </c>
      <c r="T27" s="58">
        <v>22</v>
      </c>
      <c r="U27" s="48" t="s">
        <v>51</v>
      </c>
      <c r="V27" s="118">
        <f>'分離'!V27</f>
        <v>5902</v>
      </c>
      <c r="W27" s="102">
        <f t="shared" si="0"/>
        <v>41574424</v>
      </c>
      <c r="X27" s="64">
        <f>'給与'!I27+'営業等'!I27+'農業'!I27+'その他'!I27+'分離'!X27</f>
        <v>2460562</v>
      </c>
      <c r="Y27" s="64">
        <f>'分離'!Y27</f>
        <v>15573</v>
      </c>
      <c r="Z27" s="64">
        <f>'分離'!Z27</f>
        <v>206</v>
      </c>
      <c r="AA27" s="64">
        <f>'分離'!AA27</f>
        <v>317</v>
      </c>
      <c r="AB27" s="64">
        <f>'分離'!AB27</f>
        <v>102</v>
      </c>
      <c r="AC27" s="64">
        <f>'分離'!AC27</f>
        <v>177</v>
      </c>
      <c r="AD27" s="102">
        <f t="shared" si="1"/>
        <v>2476937</v>
      </c>
      <c r="AE27" s="64">
        <f>'給与'!K27+'営業等'!K27+'農業'!K27+'その他'!K27+'分離'!AE27</f>
        <v>79043</v>
      </c>
      <c r="AF27" s="64">
        <f>'給与'!L27+'営業等'!L27+'農業'!L27+'その他'!L27+'分離'!AF27</f>
        <v>545</v>
      </c>
      <c r="AG27" s="64">
        <f>'給与'!M27+'営業等'!M27+'農業'!M27+'その他'!M27+'分離'!AG27</f>
        <v>764</v>
      </c>
      <c r="AH27" s="64">
        <f>'給与'!N27+'営業等'!N27+'農業'!N27+'その他'!N27+'分離'!AH27</f>
        <v>152</v>
      </c>
      <c r="AI27" s="64">
        <f>'給与'!O27+'営業等'!O27+'農業'!O27+'その他'!O27+'分離'!AI27</f>
        <v>2311566</v>
      </c>
      <c r="AJ27" s="64">
        <f>'給与'!P27+'営業等'!P27+'農業'!P27+'その他'!P27+'分離'!AJ27</f>
        <v>84867</v>
      </c>
      <c r="AK27" s="114">
        <f>'給与'!Q27+'営業等'!Q27+'農業'!Q27+'その他'!Q27+'分離'!AK27</f>
        <v>2396433</v>
      </c>
      <c r="AL27" s="48" t="s">
        <v>51</v>
      </c>
      <c r="AN27" s="63">
        <v>41574424</v>
      </c>
      <c r="AO27" s="46" t="str">
        <f t="shared" si="2"/>
        <v> </v>
      </c>
      <c r="AP27" s="84">
        <v>2476937</v>
      </c>
      <c r="AQ27" s="46" t="str">
        <f t="shared" si="3"/>
        <v> </v>
      </c>
    </row>
    <row r="28" spans="1:43" s="46" customFormat="1" ht="21.75" customHeight="1">
      <c r="A28" s="58">
        <v>23</v>
      </c>
      <c r="B28" s="48" t="s">
        <v>52</v>
      </c>
      <c r="C28" s="64">
        <f>'給与'!C28+'営業等'!C28+'農業'!C28+'その他'!C28+'分離'!C28</f>
        <v>42713</v>
      </c>
      <c r="D28" s="64">
        <f>'給与'!D28+'営業等'!D28+'農業'!D28+'その他'!D28+'分離'!D28</f>
        <v>3605</v>
      </c>
      <c r="E28" s="64">
        <f>'給与'!E28+'営業等'!E28+'農業'!E28+'その他'!E28+'分離'!E28</f>
        <v>46318</v>
      </c>
      <c r="F28" s="64">
        <f>'給与'!F28+'営業等'!F28+'農業'!F28+'その他'!F28+'分離'!F28</f>
        <v>125893885</v>
      </c>
      <c r="G28" s="64">
        <f>'分離'!G28</f>
        <v>880620</v>
      </c>
      <c r="H28" s="64">
        <f>'分離'!H28</f>
        <v>6412</v>
      </c>
      <c r="I28" s="64">
        <f>'分離'!I28</f>
        <v>103729</v>
      </c>
      <c r="J28" s="64">
        <f>'分離'!J28</f>
        <v>25366</v>
      </c>
      <c r="K28" s="64">
        <f>'分離'!K28</f>
        <v>41233</v>
      </c>
      <c r="L28" s="102">
        <f t="shared" si="4"/>
        <v>126951245</v>
      </c>
      <c r="M28" s="64">
        <f>'給与'!G28+'営業等'!G28+'農業'!G28+'その他'!G28+'分離'!M28</f>
        <v>48272790</v>
      </c>
      <c r="N28" s="64">
        <f>'給与'!H28+'営業等'!H28+'農業'!H28+'その他'!H28+'分離'!N28</f>
        <v>77656449</v>
      </c>
      <c r="O28" s="64">
        <f>'分離'!O28</f>
        <v>849074</v>
      </c>
      <c r="P28" s="114">
        <f>'分離'!P28</f>
        <v>5578</v>
      </c>
      <c r="Q28" s="64">
        <f>'分離'!Q28</f>
        <v>100776</v>
      </c>
      <c r="R28" s="117">
        <f>'分離'!R28</f>
        <v>25351</v>
      </c>
      <c r="S28" s="48" t="s">
        <v>52</v>
      </c>
      <c r="T28" s="58">
        <v>23</v>
      </c>
      <c r="U28" s="48" t="s">
        <v>52</v>
      </c>
      <c r="V28" s="118">
        <f>'分離'!V28</f>
        <v>41227</v>
      </c>
      <c r="W28" s="102">
        <f t="shared" si="0"/>
        <v>78678455</v>
      </c>
      <c r="X28" s="64">
        <f>'給与'!I28+'営業等'!I28+'農業'!I28+'その他'!I28+'分離'!X28</f>
        <v>4657596</v>
      </c>
      <c r="Y28" s="64">
        <f>'分離'!Y28</f>
        <v>25231</v>
      </c>
      <c r="Z28" s="64">
        <f>'分離'!Z28</f>
        <v>298</v>
      </c>
      <c r="AA28" s="64">
        <f>'分離'!AA28</f>
        <v>2753</v>
      </c>
      <c r="AB28" s="64">
        <f>'分離'!AB28</f>
        <v>456</v>
      </c>
      <c r="AC28" s="64">
        <f>'分離'!AC28</f>
        <v>1238</v>
      </c>
      <c r="AD28" s="102">
        <f t="shared" si="1"/>
        <v>4687572</v>
      </c>
      <c r="AE28" s="64">
        <f>'給与'!K28+'営業等'!K28+'農業'!K28+'その他'!K28+'分離'!AE28</f>
        <v>154257</v>
      </c>
      <c r="AF28" s="64">
        <f>'給与'!L28+'営業等'!L28+'農業'!L28+'その他'!L28+'分離'!AF28</f>
        <v>1507</v>
      </c>
      <c r="AG28" s="64">
        <f>'給与'!M28+'営業等'!M28+'農業'!M28+'その他'!M28+'分離'!AG28</f>
        <v>1810</v>
      </c>
      <c r="AH28" s="64">
        <f>'給与'!N28+'営業等'!N28+'農業'!N28+'その他'!N28+'分離'!AH28</f>
        <v>1023</v>
      </c>
      <c r="AI28" s="64">
        <f>'給与'!O28+'営業等'!O28+'農業'!O28+'その他'!O28+'分離'!AI28</f>
        <v>4397456</v>
      </c>
      <c r="AJ28" s="64">
        <f>'給与'!P28+'営業等'!P28+'農業'!P28+'その他'!P28+'分離'!AJ28</f>
        <v>130752</v>
      </c>
      <c r="AK28" s="114">
        <f>'給与'!Q28+'営業等'!Q28+'農業'!Q28+'その他'!Q28+'分離'!AK28</f>
        <v>4528208</v>
      </c>
      <c r="AL28" s="48" t="s">
        <v>52</v>
      </c>
      <c r="AN28" s="63">
        <v>78678455</v>
      </c>
      <c r="AO28" s="46" t="str">
        <f t="shared" si="2"/>
        <v> </v>
      </c>
      <c r="AP28" s="84">
        <v>4687572</v>
      </c>
      <c r="AQ28" s="46" t="str">
        <f t="shared" si="3"/>
        <v> </v>
      </c>
    </row>
    <row r="29" spans="1:43" s="46" customFormat="1" ht="21.75" customHeight="1">
      <c r="A29" s="58">
        <v>24</v>
      </c>
      <c r="B29" s="48" t="s">
        <v>53</v>
      </c>
      <c r="C29" s="64">
        <f>'給与'!C29+'営業等'!C29+'農業'!C29+'その他'!C29+'分離'!C29</f>
        <v>23026</v>
      </c>
      <c r="D29" s="64">
        <f>'給与'!D29+'営業等'!D29+'農業'!D29+'その他'!D29+'分離'!D29</f>
        <v>1028</v>
      </c>
      <c r="E29" s="64">
        <f>'給与'!E29+'営業等'!E29+'農業'!E29+'その他'!E29+'分離'!E29</f>
        <v>24054</v>
      </c>
      <c r="F29" s="64">
        <f>'給与'!F29+'営業等'!F29+'農業'!F29+'その他'!F29+'分離'!F29</f>
        <v>62902430</v>
      </c>
      <c r="G29" s="64">
        <f>'分離'!G29</f>
        <v>487485</v>
      </c>
      <c r="H29" s="64">
        <f>'分離'!H29</f>
        <v>0</v>
      </c>
      <c r="I29" s="64">
        <f>'分離'!I29</f>
        <v>65876</v>
      </c>
      <c r="J29" s="64">
        <f>'分離'!J29</f>
        <v>208</v>
      </c>
      <c r="K29" s="64">
        <f>'分離'!K29</f>
        <v>18936</v>
      </c>
      <c r="L29" s="102">
        <f t="shared" si="4"/>
        <v>63474935</v>
      </c>
      <c r="M29" s="64">
        <f>'給与'!G29+'営業等'!G29+'農業'!G29+'その他'!G29+'分離'!M29</f>
        <v>24157425</v>
      </c>
      <c r="N29" s="64">
        <f>'給与'!H29+'営業等'!H29+'農業'!H29+'その他'!H29+'分離'!N29</f>
        <v>38769855</v>
      </c>
      <c r="O29" s="64">
        <f>'分離'!O29</f>
        <v>462643</v>
      </c>
      <c r="P29" s="114">
        <f>'分離'!P29</f>
        <v>0</v>
      </c>
      <c r="Q29" s="64">
        <f>'分離'!Q29</f>
        <v>65872</v>
      </c>
      <c r="R29" s="117">
        <f>'分離'!R29</f>
        <v>205</v>
      </c>
      <c r="S29" s="48" t="s">
        <v>53</v>
      </c>
      <c r="T29" s="58">
        <v>24</v>
      </c>
      <c r="U29" s="48" t="s">
        <v>53</v>
      </c>
      <c r="V29" s="118">
        <f>'分離'!V29</f>
        <v>18935</v>
      </c>
      <c r="W29" s="102">
        <f t="shared" si="0"/>
        <v>39317510</v>
      </c>
      <c r="X29" s="64">
        <f>'給与'!I29+'営業等'!I29+'農業'!I29+'その他'!I29+'分離'!X29</f>
        <v>2325257</v>
      </c>
      <c r="Y29" s="64">
        <f>'分離'!Y29</f>
        <v>13709</v>
      </c>
      <c r="Z29" s="64">
        <f>'分離'!Z29</f>
        <v>0</v>
      </c>
      <c r="AA29" s="64">
        <f>'分離'!AA29</f>
        <v>1947</v>
      </c>
      <c r="AB29" s="64">
        <f>'分離'!AB29</f>
        <v>3</v>
      </c>
      <c r="AC29" s="64">
        <f>'分離'!AC29</f>
        <v>568</v>
      </c>
      <c r="AD29" s="102">
        <f t="shared" si="1"/>
        <v>2341484</v>
      </c>
      <c r="AE29" s="64">
        <f>'給与'!K29+'営業等'!K29+'農業'!K29+'その他'!K29+'分離'!AE29</f>
        <v>78147</v>
      </c>
      <c r="AF29" s="64">
        <f>'給与'!L29+'営業等'!L29+'農業'!L29+'その他'!L29+'分離'!AF29</f>
        <v>924</v>
      </c>
      <c r="AG29" s="64">
        <f>'給与'!M29+'営業等'!M29+'農業'!M29+'その他'!M29+'分離'!AG29</f>
        <v>394</v>
      </c>
      <c r="AH29" s="64">
        <f>'給与'!N29+'営業等'!N29+'農業'!N29+'その他'!N29+'分離'!AH29</f>
        <v>199</v>
      </c>
      <c r="AI29" s="64">
        <f>'給与'!O29+'営業等'!O29+'農業'!O29+'その他'!O29+'分離'!AI29</f>
        <v>2258870</v>
      </c>
      <c r="AJ29" s="64">
        <f>'給与'!P29+'営業等'!P29+'農業'!P29+'その他'!P29+'分離'!AJ29</f>
        <v>2893</v>
      </c>
      <c r="AK29" s="114">
        <f>'給与'!Q29+'営業等'!Q29+'農業'!Q29+'その他'!Q29+'分離'!AK29</f>
        <v>2261763</v>
      </c>
      <c r="AL29" s="48" t="s">
        <v>53</v>
      </c>
      <c r="AN29" s="63">
        <v>39317510</v>
      </c>
      <c r="AO29" s="46" t="str">
        <f t="shared" si="2"/>
        <v> </v>
      </c>
      <c r="AP29" s="84">
        <v>2341484</v>
      </c>
      <c r="AQ29" s="46" t="str">
        <f t="shared" si="3"/>
        <v> </v>
      </c>
    </row>
    <row r="30" spans="1:43" s="46" customFormat="1" ht="21.75" customHeight="1">
      <c r="A30" s="58">
        <v>25</v>
      </c>
      <c r="B30" s="48" t="s">
        <v>54</v>
      </c>
      <c r="C30" s="64">
        <f>'給与'!C30+'営業等'!C30+'農業'!C30+'その他'!C30+'分離'!C30</f>
        <v>17546</v>
      </c>
      <c r="D30" s="64">
        <f>'給与'!D30+'営業等'!D30+'農業'!D30+'その他'!D30+'分離'!D30</f>
        <v>853</v>
      </c>
      <c r="E30" s="64">
        <f>'給与'!E30+'営業等'!E30+'農業'!E30+'その他'!E30+'分離'!E30</f>
        <v>18399</v>
      </c>
      <c r="F30" s="64">
        <f>'給与'!F30+'営業等'!F30+'農業'!F30+'その他'!F30+'分離'!F30</f>
        <v>48372931</v>
      </c>
      <c r="G30" s="64">
        <f>'分離'!G30</f>
        <v>228722</v>
      </c>
      <c r="H30" s="64">
        <f>'分離'!H30</f>
        <v>412</v>
      </c>
      <c r="I30" s="64">
        <f>'分離'!I30</f>
        <v>9774</v>
      </c>
      <c r="J30" s="64">
        <f>'分離'!J30</f>
        <v>393</v>
      </c>
      <c r="K30" s="64">
        <f>'分離'!K30</f>
        <v>7734</v>
      </c>
      <c r="L30" s="102">
        <f t="shared" si="4"/>
        <v>48619966</v>
      </c>
      <c r="M30" s="64">
        <f>'給与'!G30+'営業等'!G30+'農業'!G30+'その他'!G30+'分離'!M30</f>
        <v>19480693</v>
      </c>
      <c r="N30" s="64">
        <f>'給与'!H30+'営業等'!H30+'農業'!H30+'その他'!H30+'分離'!N30</f>
        <v>28901182</v>
      </c>
      <c r="O30" s="64">
        <f>'分離'!O30</f>
        <v>220986</v>
      </c>
      <c r="P30" s="114">
        <f>'分離'!P30</f>
        <v>410</v>
      </c>
      <c r="Q30" s="64">
        <f>'分離'!Q30</f>
        <v>8572</v>
      </c>
      <c r="R30" s="117">
        <f>'分離'!R30</f>
        <v>390</v>
      </c>
      <c r="S30" s="48" t="s">
        <v>54</v>
      </c>
      <c r="T30" s="58">
        <v>25</v>
      </c>
      <c r="U30" s="48" t="s">
        <v>54</v>
      </c>
      <c r="V30" s="118">
        <f>'分離'!V30</f>
        <v>7733</v>
      </c>
      <c r="W30" s="102">
        <f t="shared" si="0"/>
        <v>29139273</v>
      </c>
      <c r="X30" s="64">
        <f>'給与'!I30+'営業等'!I30+'農業'!I30+'その他'!I30+'分離'!X30</f>
        <v>1733343</v>
      </c>
      <c r="Y30" s="64">
        <f>'分離'!Y30</f>
        <v>6629</v>
      </c>
      <c r="Z30" s="64">
        <f>'分離'!Z30</f>
        <v>23</v>
      </c>
      <c r="AA30" s="64">
        <f>'分離'!AA30</f>
        <v>174</v>
      </c>
      <c r="AB30" s="64">
        <f>'分離'!AB30</f>
        <v>7</v>
      </c>
      <c r="AC30" s="64">
        <f>'分離'!AC30</f>
        <v>232</v>
      </c>
      <c r="AD30" s="102">
        <f t="shared" si="1"/>
        <v>1740408</v>
      </c>
      <c r="AE30" s="64">
        <f>'給与'!K30+'営業等'!K30+'農業'!K30+'その他'!K30+'分離'!AE30</f>
        <v>56030</v>
      </c>
      <c r="AF30" s="64">
        <f>'給与'!L30+'営業等'!L30+'農業'!L30+'その他'!L30+'分離'!AF30</f>
        <v>548</v>
      </c>
      <c r="AG30" s="64">
        <f>'給与'!M30+'営業等'!M30+'農業'!M30+'その他'!M30+'分離'!AG30</f>
        <v>353</v>
      </c>
      <c r="AH30" s="64">
        <f>'給与'!N30+'営業等'!N30+'農業'!N30+'その他'!N30+'分離'!AH30</f>
        <v>193</v>
      </c>
      <c r="AI30" s="64">
        <f>'給与'!O30+'営業等'!O30+'農業'!O30+'その他'!O30+'分離'!AI30</f>
        <v>1680662</v>
      </c>
      <c r="AJ30" s="64">
        <f>'給与'!P30+'営業等'!P30+'農業'!P30+'その他'!P30+'分離'!AJ30</f>
        <v>2622</v>
      </c>
      <c r="AK30" s="114">
        <f>'給与'!Q30+'営業等'!Q30+'農業'!Q30+'その他'!Q30+'分離'!AK30</f>
        <v>1683284</v>
      </c>
      <c r="AL30" s="48" t="s">
        <v>54</v>
      </c>
      <c r="AN30" s="63">
        <v>29139273</v>
      </c>
      <c r="AO30" s="46" t="str">
        <f t="shared" si="2"/>
        <v> </v>
      </c>
      <c r="AP30" s="84">
        <v>1740408</v>
      </c>
      <c r="AQ30" s="46" t="str">
        <f t="shared" si="3"/>
        <v> </v>
      </c>
    </row>
    <row r="31" spans="1:43" s="46" customFormat="1" ht="21.75" customHeight="1">
      <c r="A31" s="58">
        <v>26</v>
      </c>
      <c r="B31" s="48" t="s">
        <v>55</v>
      </c>
      <c r="C31" s="64">
        <f>'給与'!C31+'営業等'!C31+'農業'!C31+'その他'!C31+'分離'!C31</f>
        <v>18115</v>
      </c>
      <c r="D31" s="64">
        <f>'給与'!D31+'営業等'!D31+'農業'!D31+'その他'!D31+'分離'!D31</f>
        <v>754</v>
      </c>
      <c r="E31" s="64">
        <f>'給与'!E31+'営業等'!E31+'農業'!E31+'その他'!E31+'分離'!E31</f>
        <v>18869</v>
      </c>
      <c r="F31" s="64">
        <f>'給与'!F31+'営業等'!F31+'農業'!F31+'その他'!F31+'分離'!F31</f>
        <v>54683545</v>
      </c>
      <c r="G31" s="64">
        <f>'分離'!G31</f>
        <v>338831</v>
      </c>
      <c r="H31" s="64">
        <f>'分離'!H31</f>
        <v>7853</v>
      </c>
      <c r="I31" s="64">
        <f>'分離'!I31</f>
        <v>10547</v>
      </c>
      <c r="J31" s="64">
        <f>'分離'!J31</f>
        <v>883</v>
      </c>
      <c r="K31" s="64">
        <f>'分離'!K31</f>
        <v>35</v>
      </c>
      <c r="L31" s="102">
        <f t="shared" si="4"/>
        <v>55041694</v>
      </c>
      <c r="M31" s="64">
        <f>'給与'!G31+'営業等'!G31+'農業'!G31+'その他'!G31+'分離'!M31</f>
        <v>20232850</v>
      </c>
      <c r="N31" s="64">
        <f>'給与'!H31+'営業等'!H31+'農業'!H31+'その他'!H31+'分離'!N31</f>
        <v>34461843</v>
      </c>
      <c r="O31" s="64">
        <f>'分離'!O31</f>
        <v>328749</v>
      </c>
      <c r="P31" s="114">
        <f>'分離'!P31</f>
        <v>7227</v>
      </c>
      <c r="Q31" s="64">
        <f>'分離'!Q31</f>
        <v>10109</v>
      </c>
      <c r="R31" s="117">
        <f>'分離'!R31</f>
        <v>882</v>
      </c>
      <c r="S31" s="48" t="s">
        <v>55</v>
      </c>
      <c r="T31" s="58">
        <v>26</v>
      </c>
      <c r="U31" s="48" t="s">
        <v>55</v>
      </c>
      <c r="V31" s="118">
        <f>'分離'!V31</f>
        <v>34</v>
      </c>
      <c r="W31" s="102">
        <f t="shared" si="0"/>
        <v>34808844</v>
      </c>
      <c r="X31" s="64">
        <f>'給与'!I31+'営業等'!I31+'農業'!I31+'その他'!I31+'分離'!X31</f>
        <v>2066979</v>
      </c>
      <c r="Y31" s="64">
        <f>'分離'!Y31</f>
        <v>9859</v>
      </c>
      <c r="Z31" s="64">
        <f>'分離'!Z31</f>
        <v>391</v>
      </c>
      <c r="AA31" s="64">
        <f>'分離'!AA31</f>
        <v>184</v>
      </c>
      <c r="AB31" s="64">
        <f>'分離'!AB31</f>
        <v>17</v>
      </c>
      <c r="AC31" s="64">
        <f>'分離'!AC31</f>
        <v>1</v>
      </c>
      <c r="AD31" s="102">
        <f t="shared" si="1"/>
        <v>2077431</v>
      </c>
      <c r="AE31" s="64">
        <f>'給与'!K31+'営業等'!K31+'農業'!K31+'その他'!K31+'分離'!AE31</f>
        <v>59468</v>
      </c>
      <c r="AF31" s="64">
        <f>'給与'!L31+'営業等'!L31+'農業'!L31+'その他'!L31+'分離'!AF31</f>
        <v>428</v>
      </c>
      <c r="AG31" s="64">
        <f>'給与'!M31+'営業等'!M31+'農業'!M31+'その他'!M31+'分離'!AG31</f>
        <v>556</v>
      </c>
      <c r="AH31" s="64">
        <f>'給与'!N31+'営業等'!N31+'農業'!N31+'その他'!N31+'分離'!AH31</f>
        <v>293</v>
      </c>
      <c r="AI31" s="64">
        <f>'給与'!O31+'営業等'!O31+'農業'!O31+'その他'!O31+'分離'!AI31</f>
        <v>2014574</v>
      </c>
      <c r="AJ31" s="64">
        <f>'給与'!P31+'営業等'!P31+'農業'!P31+'その他'!P31+'分離'!AJ31</f>
        <v>2112</v>
      </c>
      <c r="AK31" s="114">
        <f>'給与'!Q31+'営業等'!Q31+'農業'!Q31+'その他'!Q31+'分離'!AK31</f>
        <v>2016686</v>
      </c>
      <c r="AL31" s="48" t="s">
        <v>55</v>
      </c>
      <c r="AN31" s="63">
        <v>34808844</v>
      </c>
      <c r="AO31" s="46" t="str">
        <f t="shared" si="2"/>
        <v> </v>
      </c>
      <c r="AP31" s="84">
        <v>2077431</v>
      </c>
      <c r="AQ31" s="46" t="str">
        <f t="shared" si="3"/>
        <v> </v>
      </c>
    </row>
    <row r="32" spans="1:43" s="46" customFormat="1" ht="21.75" customHeight="1">
      <c r="A32" s="58">
        <v>27</v>
      </c>
      <c r="B32" s="48" t="s">
        <v>56</v>
      </c>
      <c r="C32" s="64">
        <f>'給与'!C32+'営業等'!C32+'農業'!C32+'その他'!C32+'分離'!C32</f>
        <v>17207</v>
      </c>
      <c r="D32" s="64">
        <f>'給与'!D32+'営業等'!D32+'農業'!D32+'その他'!D32+'分離'!D32</f>
        <v>935</v>
      </c>
      <c r="E32" s="64">
        <f>'給与'!E32+'営業等'!E32+'農業'!E32+'その他'!E32+'分離'!E32</f>
        <v>18142</v>
      </c>
      <c r="F32" s="64">
        <f>'給与'!F32+'営業等'!F32+'農業'!F32+'その他'!F32+'分離'!F32</f>
        <v>48065566</v>
      </c>
      <c r="G32" s="64">
        <f>'分離'!G32</f>
        <v>217638</v>
      </c>
      <c r="H32" s="64">
        <f>'分離'!H32</f>
        <v>2452</v>
      </c>
      <c r="I32" s="64">
        <f>'分離'!I32</f>
        <v>15206</v>
      </c>
      <c r="J32" s="64">
        <f>'分離'!J32</f>
        <v>4232</v>
      </c>
      <c r="K32" s="64">
        <f>'分離'!K32</f>
        <v>0</v>
      </c>
      <c r="L32" s="102">
        <f t="shared" si="4"/>
        <v>48305094</v>
      </c>
      <c r="M32" s="64">
        <f>'給与'!G32+'営業等'!G32+'農業'!G32+'その他'!G32+'分離'!M32</f>
        <v>19848920</v>
      </c>
      <c r="N32" s="64">
        <f>'給与'!H32+'営業等'!H32+'農業'!H32+'その他'!H32+'分離'!N32</f>
        <v>28228154</v>
      </c>
      <c r="O32" s="64">
        <f>'分離'!O32</f>
        <v>206983</v>
      </c>
      <c r="P32" s="114">
        <f>'分離'!P32</f>
        <v>2452</v>
      </c>
      <c r="Q32" s="64">
        <f>'分離'!Q32</f>
        <v>14359</v>
      </c>
      <c r="R32" s="117">
        <f>'分離'!R32</f>
        <v>4226</v>
      </c>
      <c r="S32" s="48" t="s">
        <v>56</v>
      </c>
      <c r="T32" s="58">
        <v>27</v>
      </c>
      <c r="U32" s="48" t="s">
        <v>56</v>
      </c>
      <c r="V32" s="118">
        <f>'分離'!V32</f>
        <v>0</v>
      </c>
      <c r="W32" s="102">
        <f t="shared" si="0"/>
        <v>28456174</v>
      </c>
      <c r="X32" s="64">
        <f>'給与'!I32+'営業等'!I32+'農業'!I32+'その他'!I32+'分離'!X32</f>
        <v>1692966</v>
      </c>
      <c r="Y32" s="64">
        <f>'分離'!Y32</f>
        <v>6139</v>
      </c>
      <c r="Z32" s="64">
        <f>'分離'!Z32</f>
        <v>132</v>
      </c>
      <c r="AA32" s="64">
        <f>'分離'!AA32</f>
        <v>361</v>
      </c>
      <c r="AB32" s="64">
        <f>'分離'!AB32</f>
        <v>77</v>
      </c>
      <c r="AC32" s="64">
        <f>'分離'!AC32</f>
        <v>0</v>
      </c>
      <c r="AD32" s="102">
        <f t="shared" si="1"/>
        <v>1699675</v>
      </c>
      <c r="AE32" s="64">
        <f>'給与'!K32+'営業等'!K32+'農業'!K32+'その他'!K32+'分離'!AE32</f>
        <v>58894</v>
      </c>
      <c r="AF32" s="64">
        <f>'給与'!L32+'営業等'!L32+'農業'!L32+'その他'!L32+'分離'!AF32</f>
        <v>977</v>
      </c>
      <c r="AG32" s="64">
        <f>'給与'!M32+'営業等'!M32+'農業'!M32+'その他'!M32+'分離'!AG32</f>
        <v>413</v>
      </c>
      <c r="AH32" s="64">
        <f>'給与'!N32+'営業等'!N32+'農業'!N32+'その他'!N32+'分離'!AH32</f>
        <v>58</v>
      </c>
      <c r="AI32" s="64">
        <f>'給与'!O32+'営業等'!O32+'農業'!O32+'その他'!O32+'分離'!AI32</f>
        <v>1636443</v>
      </c>
      <c r="AJ32" s="64">
        <f>'給与'!P32+'営業等'!P32+'農業'!P32+'その他'!P32+'分離'!AJ32</f>
        <v>2890</v>
      </c>
      <c r="AK32" s="114">
        <f>'給与'!Q32+'営業等'!Q32+'農業'!Q32+'その他'!Q32+'分離'!AK32</f>
        <v>1639333</v>
      </c>
      <c r="AL32" s="48" t="s">
        <v>56</v>
      </c>
      <c r="AN32" s="63">
        <v>28456174</v>
      </c>
      <c r="AO32" s="46" t="str">
        <f t="shared" si="2"/>
        <v> </v>
      </c>
      <c r="AP32" s="84">
        <v>1699675</v>
      </c>
      <c r="AQ32" s="46" t="str">
        <f t="shared" si="3"/>
        <v> </v>
      </c>
    </row>
    <row r="33" spans="1:43" s="46" customFormat="1" ht="21.75" customHeight="1">
      <c r="A33" s="58">
        <v>28</v>
      </c>
      <c r="B33" s="48" t="s">
        <v>57</v>
      </c>
      <c r="C33" s="64">
        <f>'給与'!C33+'営業等'!C33+'農業'!C33+'その他'!C33+'分離'!C33</f>
        <v>37224</v>
      </c>
      <c r="D33" s="64">
        <f>'給与'!D33+'営業等'!D33+'農業'!D33+'その他'!D33+'分離'!D33</f>
        <v>1240</v>
      </c>
      <c r="E33" s="64">
        <f>'給与'!E33+'営業等'!E33+'農業'!E33+'その他'!E33+'分離'!E33</f>
        <v>38464</v>
      </c>
      <c r="F33" s="64">
        <f>'給与'!F33+'営業等'!F33+'農業'!F33+'その他'!F33+'分離'!F33</f>
        <v>121227472</v>
      </c>
      <c r="G33" s="64">
        <f>'分離'!G33</f>
        <v>761903</v>
      </c>
      <c r="H33" s="64">
        <f>'分離'!H33</f>
        <v>18854</v>
      </c>
      <c r="I33" s="64">
        <f>'分離'!I33</f>
        <v>37157</v>
      </c>
      <c r="J33" s="64">
        <f>'分離'!J33</f>
        <v>10832</v>
      </c>
      <c r="K33" s="64">
        <f>'分離'!K33</f>
        <v>3735</v>
      </c>
      <c r="L33" s="102">
        <f t="shared" si="4"/>
        <v>122059953</v>
      </c>
      <c r="M33" s="64">
        <f>'給与'!G33+'営業等'!G33+'農業'!G33+'その他'!G33+'分離'!M33</f>
        <v>41921391</v>
      </c>
      <c r="N33" s="64">
        <f>'給与'!H33+'営業等'!H33+'農業'!H33+'その他'!H33+'分離'!N33</f>
        <v>79331835</v>
      </c>
      <c r="O33" s="64">
        <f>'分離'!O33</f>
        <v>737376</v>
      </c>
      <c r="P33" s="114">
        <f>'分離'!P33</f>
        <v>18321</v>
      </c>
      <c r="Q33" s="64">
        <f>'分離'!Q33</f>
        <v>36802</v>
      </c>
      <c r="R33" s="117">
        <f>'分離'!R33</f>
        <v>10824</v>
      </c>
      <c r="S33" s="48" t="s">
        <v>57</v>
      </c>
      <c r="T33" s="58">
        <v>28</v>
      </c>
      <c r="U33" s="48" t="s">
        <v>57</v>
      </c>
      <c r="V33" s="118">
        <f>'分離'!V33</f>
        <v>3404</v>
      </c>
      <c r="W33" s="102">
        <f t="shared" si="0"/>
        <v>80138562</v>
      </c>
      <c r="X33" s="64">
        <f>'給与'!I33+'営業等'!I33+'農業'!I33+'その他'!I33+'分離'!X33</f>
        <v>4758384</v>
      </c>
      <c r="Y33" s="64">
        <f>'分離'!Y33</f>
        <v>22119</v>
      </c>
      <c r="Z33" s="64">
        <f>'分離'!Z33</f>
        <v>991</v>
      </c>
      <c r="AA33" s="64">
        <f>'分離'!AA33</f>
        <v>891</v>
      </c>
      <c r="AB33" s="64">
        <f>'分離'!AB33</f>
        <v>196</v>
      </c>
      <c r="AC33" s="64">
        <f>'分離'!AC33</f>
        <v>102</v>
      </c>
      <c r="AD33" s="102">
        <f t="shared" si="1"/>
        <v>4782683</v>
      </c>
      <c r="AE33" s="64">
        <f>'給与'!K33+'営業等'!K33+'農業'!K33+'その他'!K33+'分離'!AE33</f>
        <v>136208</v>
      </c>
      <c r="AF33" s="64">
        <f>'給与'!L33+'営業等'!L33+'農業'!L33+'その他'!L33+'分離'!AF33</f>
        <v>814</v>
      </c>
      <c r="AG33" s="64">
        <f>'給与'!M33+'営業等'!M33+'農業'!M33+'その他'!M33+'分離'!AG33</f>
        <v>1209</v>
      </c>
      <c r="AH33" s="64">
        <f>'給与'!N33+'営業等'!N33+'農業'!N33+'その他'!N33+'分離'!AH33</f>
        <v>491</v>
      </c>
      <c r="AI33" s="64">
        <f>'給与'!O33+'営業等'!O33+'農業'!O33+'その他'!O33+'分離'!AI33</f>
        <v>4640921</v>
      </c>
      <c r="AJ33" s="64">
        <f>'給与'!P33+'営業等'!P33+'農業'!P33+'その他'!P33+'分離'!AJ33</f>
        <v>2844</v>
      </c>
      <c r="AK33" s="114">
        <f>'給与'!Q33+'営業等'!Q33+'農業'!Q33+'その他'!Q33+'分離'!AK33</f>
        <v>4643765</v>
      </c>
      <c r="AL33" s="48" t="s">
        <v>57</v>
      </c>
      <c r="AN33" s="63">
        <v>80138562</v>
      </c>
      <c r="AO33" s="46" t="str">
        <f t="shared" si="2"/>
        <v> </v>
      </c>
      <c r="AP33" s="84">
        <v>4782683</v>
      </c>
      <c r="AQ33" s="46" t="str">
        <f t="shared" si="3"/>
        <v> </v>
      </c>
    </row>
    <row r="34" spans="1:43" s="46" customFormat="1" ht="21.75" customHeight="1">
      <c r="A34" s="58">
        <v>29</v>
      </c>
      <c r="B34" s="48" t="s">
        <v>58</v>
      </c>
      <c r="C34" s="64">
        <f>'給与'!C34+'営業等'!C34+'農業'!C34+'その他'!C34+'分離'!C34</f>
        <v>13417</v>
      </c>
      <c r="D34" s="64">
        <f>'給与'!D34+'営業等'!D34+'農業'!D34+'その他'!D34+'分離'!D34</f>
        <v>768</v>
      </c>
      <c r="E34" s="64">
        <f>'給与'!E34+'営業等'!E34+'農業'!E34+'その他'!E34+'分離'!E34</f>
        <v>14185</v>
      </c>
      <c r="F34" s="64">
        <f>'給与'!F34+'営業等'!F34+'農業'!F34+'その他'!F34+'分離'!F34</f>
        <v>37535962</v>
      </c>
      <c r="G34" s="64">
        <f>'分離'!G34</f>
        <v>146355</v>
      </c>
      <c r="H34" s="64">
        <f>'分離'!H34</f>
        <v>1023</v>
      </c>
      <c r="I34" s="64">
        <f>'分離'!I34</f>
        <v>21549</v>
      </c>
      <c r="J34" s="64">
        <f>'分離'!J34</f>
        <v>39</v>
      </c>
      <c r="K34" s="64">
        <f>'分離'!K34</f>
        <v>14725</v>
      </c>
      <c r="L34" s="102">
        <f t="shared" si="4"/>
        <v>37719653</v>
      </c>
      <c r="M34" s="64">
        <f>'給与'!G34+'営業等'!G34+'農業'!G34+'その他'!G34+'分離'!M34</f>
        <v>15281056</v>
      </c>
      <c r="N34" s="64">
        <f>'給与'!H34+'営業等'!H34+'農業'!H34+'その他'!H34+'分離'!N34</f>
        <v>22272849</v>
      </c>
      <c r="O34" s="64">
        <f>'分離'!O34</f>
        <v>137278</v>
      </c>
      <c r="P34" s="114">
        <f>'分離'!P34</f>
        <v>657</v>
      </c>
      <c r="Q34" s="64">
        <f>'分離'!Q34</f>
        <v>21547</v>
      </c>
      <c r="R34" s="117">
        <f>'分離'!R34</f>
        <v>38</v>
      </c>
      <c r="S34" s="48" t="s">
        <v>58</v>
      </c>
      <c r="T34" s="58">
        <v>29</v>
      </c>
      <c r="U34" s="48" t="s">
        <v>58</v>
      </c>
      <c r="V34" s="118">
        <f>'分離'!V34</f>
        <v>6228</v>
      </c>
      <c r="W34" s="102">
        <f t="shared" si="0"/>
        <v>22438597</v>
      </c>
      <c r="X34" s="64">
        <f>'給与'!I34+'営業等'!I34+'農業'!I34+'その他'!I34+'分離'!X34</f>
        <v>1335903</v>
      </c>
      <c r="Y34" s="64">
        <f>'分離'!Y34</f>
        <v>4115</v>
      </c>
      <c r="Z34" s="64">
        <f>'分離'!Z34</f>
        <v>35</v>
      </c>
      <c r="AA34" s="64">
        <f>'分離'!AA34</f>
        <v>425</v>
      </c>
      <c r="AB34" s="64">
        <f>'分離'!AB34</f>
        <v>1</v>
      </c>
      <c r="AC34" s="64">
        <f>'分離'!AC34</f>
        <v>187</v>
      </c>
      <c r="AD34" s="102">
        <f t="shared" si="1"/>
        <v>1340666</v>
      </c>
      <c r="AE34" s="64">
        <f>'給与'!K34+'営業等'!K34+'農業'!K34+'その他'!K34+'分離'!AE34</f>
        <v>44860</v>
      </c>
      <c r="AF34" s="64">
        <f>'給与'!L34+'営業等'!L34+'農業'!L34+'その他'!L34+'分離'!AF34</f>
        <v>489</v>
      </c>
      <c r="AG34" s="64">
        <f>'給与'!M34+'営業等'!M34+'農業'!M34+'その他'!M34+'分離'!AG34</f>
        <v>315</v>
      </c>
      <c r="AH34" s="64">
        <f>'給与'!N34+'営業等'!N34+'農業'!N34+'その他'!N34+'分離'!AH34</f>
        <v>116</v>
      </c>
      <c r="AI34" s="64">
        <f>'給与'!O34+'営業等'!O34+'農業'!O34+'その他'!O34+'分離'!AI34</f>
        <v>1292525</v>
      </c>
      <c r="AJ34" s="64">
        <f>'給与'!P34+'営業等'!P34+'農業'!P34+'その他'!P34+'分離'!AJ34</f>
        <v>2361</v>
      </c>
      <c r="AK34" s="114">
        <f>'給与'!Q34+'営業等'!Q34+'農業'!Q34+'その他'!Q34+'分離'!AK34</f>
        <v>1294886</v>
      </c>
      <c r="AL34" s="48" t="s">
        <v>58</v>
      </c>
      <c r="AN34" s="63">
        <v>22438597</v>
      </c>
      <c r="AO34" s="46" t="str">
        <f t="shared" si="2"/>
        <v> </v>
      </c>
      <c r="AP34" s="84">
        <v>1340666</v>
      </c>
      <c r="AQ34" s="46" t="str">
        <f t="shared" si="3"/>
        <v> </v>
      </c>
    </row>
    <row r="35" spans="1:43" s="46" customFormat="1" ht="21.75" customHeight="1">
      <c r="A35" s="58">
        <v>30</v>
      </c>
      <c r="B35" s="48" t="s">
        <v>59</v>
      </c>
      <c r="C35" s="64">
        <f>'給与'!C35+'営業等'!C35+'農業'!C35+'その他'!C35+'分離'!C35</f>
        <v>17730</v>
      </c>
      <c r="D35" s="64">
        <f>'給与'!D35+'営業等'!D35+'農業'!D35+'その他'!D35+'分離'!D35</f>
        <v>1039</v>
      </c>
      <c r="E35" s="64">
        <f>'給与'!E35+'営業等'!E35+'農業'!E35+'その他'!E35+'分離'!E35</f>
        <v>18769</v>
      </c>
      <c r="F35" s="64">
        <f>'給与'!F35+'営業等'!F35+'農業'!F35+'その他'!F35+'分離'!F35</f>
        <v>48583394</v>
      </c>
      <c r="G35" s="64">
        <f>'分離'!G35</f>
        <v>373051</v>
      </c>
      <c r="H35" s="64">
        <f>'分離'!H35</f>
        <v>11949</v>
      </c>
      <c r="I35" s="64">
        <f>'分離'!I35</f>
        <v>5118</v>
      </c>
      <c r="J35" s="64">
        <f>'分離'!J35</f>
        <v>944</v>
      </c>
      <c r="K35" s="64">
        <f>'分離'!K35</f>
        <v>101</v>
      </c>
      <c r="L35" s="102">
        <f t="shared" si="4"/>
        <v>48974557</v>
      </c>
      <c r="M35" s="64">
        <f>'給与'!G35+'営業等'!G35+'農業'!G35+'その他'!G35+'分離'!M35</f>
        <v>19127570</v>
      </c>
      <c r="N35" s="64">
        <f>'給与'!H35+'営業等'!H35+'農業'!H35+'その他'!H35+'分離'!N35</f>
        <v>29477391</v>
      </c>
      <c r="O35" s="64">
        <f>'分離'!O35</f>
        <v>353099</v>
      </c>
      <c r="P35" s="114">
        <f>'分離'!P35</f>
        <v>11134</v>
      </c>
      <c r="Q35" s="64">
        <f>'分離'!Q35</f>
        <v>4323</v>
      </c>
      <c r="R35" s="117">
        <f>'分離'!R35</f>
        <v>940</v>
      </c>
      <c r="S35" s="48" t="s">
        <v>59</v>
      </c>
      <c r="T35" s="58">
        <v>30</v>
      </c>
      <c r="U35" s="48" t="s">
        <v>59</v>
      </c>
      <c r="V35" s="118">
        <f>'分離'!V35</f>
        <v>100</v>
      </c>
      <c r="W35" s="102">
        <f t="shared" si="0"/>
        <v>29846987</v>
      </c>
      <c r="X35" s="64">
        <f>'給与'!I35+'営業等'!I35+'農業'!I35+'その他'!I35+'分離'!X35</f>
        <v>1767922</v>
      </c>
      <c r="Y35" s="64">
        <f>'分離'!Y35</f>
        <v>10586</v>
      </c>
      <c r="Z35" s="64">
        <f>'分離'!Z35</f>
        <v>602</v>
      </c>
      <c r="AA35" s="64">
        <f>'分離'!AA35</f>
        <v>77</v>
      </c>
      <c r="AB35" s="64">
        <f>'分離'!AB35</f>
        <v>17</v>
      </c>
      <c r="AC35" s="64">
        <f>'分離'!AC35</f>
        <v>3</v>
      </c>
      <c r="AD35" s="102">
        <f t="shared" si="1"/>
        <v>1779207</v>
      </c>
      <c r="AE35" s="64">
        <f>'給与'!K35+'営業等'!K35+'農業'!K35+'その他'!K35+'分離'!AE35</f>
        <v>56298</v>
      </c>
      <c r="AF35" s="64">
        <f>'給与'!L35+'営業等'!L35+'農業'!L35+'その他'!L35+'分離'!AF35</f>
        <v>574</v>
      </c>
      <c r="AG35" s="64">
        <f>'給与'!M35+'営業等'!M35+'農業'!M35+'その他'!M35+'分離'!AG35</f>
        <v>369</v>
      </c>
      <c r="AH35" s="64">
        <f>'給与'!N35+'営業等'!N35+'農業'!N35+'その他'!N35+'分離'!AH35</f>
        <v>19</v>
      </c>
      <c r="AI35" s="64">
        <f>'給与'!O35+'営業等'!O35+'農業'!O35+'その他'!O35+'分離'!AI35</f>
        <v>1719292</v>
      </c>
      <c r="AJ35" s="64">
        <f>'給与'!P35+'営業等'!P35+'農業'!P35+'その他'!P35+'分離'!AJ35</f>
        <v>2655</v>
      </c>
      <c r="AK35" s="114">
        <f>'給与'!Q35+'営業等'!Q35+'農業'!Q35+'その他'!Q35+'分離'!AK35</f>
        <v>1721947</v>
      </c>
      <c r="AL35" s="48" t="s">
        <v>59</v>
      </c>
      <c r="AN35" s="63">
        <v>29846987</v>
      </c>
      <c r="AO35" s="46" t="str">
        <f t="shared" si="2"/>
        <v> </v>
      </c>
      <c r="AP35" s="84">
        <v>1779207</v>
      </c>
      <c r="AQ35" s="46" t="str">
        <f t="shared" si="3"/>
        <v> </v>
      </c>
    </row>
    <row r="36" spans="1:43" s="46" customFormat="1" ht="21.75" customHeight="1">
      <c r="A36" s="58">
        <v>31</v>
      </c>
      <c r="B36" s="48" t="s">
        <v>60</v>
      </c>
      <c r="C36" s="64">
        <f>'給与'!C36+'営業等'!C36+'農業'!C36+'その他'!C36+'分離'!C36</f>
        <v>19520</v>
      </c>
      <c r="D36" s="64">
        <f>'給与'!D36+'営業等'!D36+'農業'!D36+'その他'!D36+'分離'!D36</f>
        <v>821</v>
      </c>
      <c r="E36" s="64">
        <f>'給与'!E36+'営業等'!E36+'農業'!E36+'その他'!E36+'分離'!E36</f>
        <v>20341</v>
      </c>
      <c r="F36" s="64">
        <f>'給与'!F36+'営業等'!F36+'農業'!F36+'その他'!F36+'分離'!F36</f>
        <v>61536752</v>
      </c>
      <c r="G36" s="64">
        <f>'分離'!G36</f>
        <v>1787955</v>
      </c>
      <c r="H36" s="64">
        <f>'分離'!H36</f>
        <v>1350</v>
      </c>
      <c r="I36" s="64">
        <f>'分離'!I36</f>
        <v>25918</v>
      </c>
      <c r="J36" s="64">
        <f>'分離'!J36</f>
        <v>1939</v>
      </c>
      <c r="K36" s="64">
        <f>'分離'!K36</f>
        <v>9099</v>
      </c>
      <c r="L36" s="102">
        <f t="shared" si="4"/>
        <v>63363013</v>
      </c>
      <c r="M36" s="64">
        <f>'給与'!G36+'営業等'!G36+'農業'!G36+'その他'!G36+'分離'!M36</f>
        <v>22451891</v>
      </c>
      <c r="N36" s="64">
        <f>'給与'!H36+'営業等'!H36+'農業'!H36+'その他'!H36+'分離'!N36</f>
        <v>39141864</v>
      </c>
      <c r="O36" s="64">
        <f>'分離'!O36</f>
        <v>1731780</v>
      </c>
      <c r="P36" s="114">
        <f>'分離'!P36</f>
        <v>1349</v>
      </c>
      <c r="Q36" s="64">
        <f>'分離'!Q36</f>
        <v>25575</v>
      </c>
      <c r="R36" s="117">
        <f>'分離'!R36</f>
        <v>1851</v>
      </c>
      <c r="S36" s="48" t="s">
        <v>60</v>
      </c>
      <c r="T36" s="58">
        <v>31</v>
      </c>
      <c r="U36" s="48" t="s">
        <v>60</v>
      </c>
      <c r="V36" s="118">
        <f>'分離'!V36</f>
        <v>8703</v>
      </c>
      <c r="W36" s="102">
        <f t="shared" si="0"/>
        <v>40911122</v>
      </c>
      <c r="X36" s="64">
        <f>'給与'!I36+'営業等'!I36+'農業'!I36+'その他'!I36+'分離'!X36</f>
        <v>2347705</v>
      </c>
      <c r="Y36" s="64">
        <f>'分離'!Y36</f>
        <v>50841</v>
      </c>
      <c r="Z36" s="64">
        <f>'分離'!Z36</f>
        <v>72</v>
      </c>
      <c r="AA36" s="64">
        <f>'分離'!AA36</f>
        <v>658</v>
      </c>
      <c r="AB36" s="64">
        <f>'分離'!AB36</f>
        <v>34</v>
      </c>
      <c r="AC36" s="64">
        <f>'分離'!AC36</f>
        <v>261</v>
      </c>
      <c r="AD36" s="102">
        <f t="shared" si="1"/>
        <v>2399571</v>
      </c>
      <c r="AE36" s="64">
        <f>'給与'!K36+'営業等'!K36+'農業'!K36+'その他'!K36+'分離'!AE36</f>
        <v>83518</v>
      </c>
      <c r="AF36" s="64">
        <f>'給与'!L36+'営業等'!L36+'農業'!L36+'その他'!L36+'分離'!AF36</f>
        <v>185</v>
      </c>
      <c r="AG36" s="64">
        <f>'給与'!M36+'営業等'!M36+'農業'!M36+'その他'!M36+'分離'!AG36</f>
        <v>880</v>
      </c>
      <c r="AH36" s="64">
        <f>'給与'!N36+'営業等'!N36+'農業'!N36+'その他'!N36+'分離'!AH36</f>
        <v>241</v>
      </c>
      <c r="AI36" s="64">
        <f>'給与'!O36+'営業等'!O36+'農業'!O36+'その他'!O36+'分離'!AI36</f>
        <v>2312559</v>
      </c>
      <c r="AJ36" s="64">
        <f>'給与'!P36+'営業等'!P36+'農業'!P36+'その他'!P36+'分離'!AJ36</f>
        <v>2188</v>
      </c>
      <c r="AK36" s="114">
        <f>'給与'!Q36+'営業等'!Q36+'農業'!Q36+'その他'!Q36+'分離'!AK36</f>
        <v>2314747</v>
      </c>
      <c r="AL36" s="48" t="s">
        <v>60</v>
      </c>
      <c r="AN36" s="63">
        <v>40911122</v>
      </c>
      <c r="AO36" s="46" t="str">
        <f t="shared" si="2"/>
        <v> </v>
      </c>
      <c r="AP36" s="84">
        <v>2399571</v>
      </c>
      <c r="AQ36" s="46" t="str">
        <f t="shared" si="3"/>
        <v> </v>
      </c>
    </row>
    <row r="37" spans="1:43" s="46" customFormat="1" ht="21.75" customHeight="1">
      <c r="A37" s="73">
        <v>32</v>
      </c>
      <c r="B37" s="74" t="s">
        <v>61</v>
      </c>
      <c r="C37" s="64">
        <f>'給与'!C37+'営業等'!C37+'農業'!C37+'その他'!C37+'分離'!C37</f>
        <v>21080</v>
      </c>
      <c r="D37" s="64">
        <f>'給与'!D37+'営業等'!D37+'農業'!D37+'その他'!D37+'分離'!D37</f>
        <v>895</v>
      </c>
      <c r="E37" s="64">
        <f>'給与'!E37+'営業等'!E37+'農業'!E37+'その他'!E37+'分離'!E37</f>
        <v>21975</v>
      </c>
      <c r="F37" s="64">
        <f>'給与'!F37+'営業等'!F37+'農業'!F37+'その他'!F37+'分離'!F37</f>
        <v>59283184</v>
      </c>
      <c r="G37" s="64">
        <f>'分離'!G37</f>
        <v>503626</v>
      </c>
      <c r="H37" s="64">
        <f>'分離'!H37</f>
        <v>989</v>
      </c>
      <c r="I37" s="64">
        <f>'分離'!I37</f>
        <v>132422</v>
      </c>
      <c r="J37" s="64">
        <f>'分離'!J37</f>
        <v>883</v>
      </c>
      <c r="K37" s="64">
        <f>'分離'!K37</f>
        <v>1468</v>
      </c>
      <c r="L37" s="125">
        <f t="shared" si="4"/>
        <v>59922572</v>
      </c>
      <c r="M37" s="64">
        <f>'給与'!G37+'営業等'!G37+'農業'!G37+'その他'!G37+'分離'!M37</f>
        <v>22956938</v>
      </c>
      <c r="N37" s="64">
        <f>'給与'!H37+'営業等'!H37+'農業'!H37+'その他'!H37+'分離'!N37</f>
        <v>36356670</v>
      </c>
      <c r="O37" s="64">
        <f>'分離'!O37</f>
        <v>473905</v>
      </c>
      <c r="P37" s="114">
        <f>'分離'!P37</f>
        <v>621</v>
      </c>
      <c r="Q37" s="64">
        <f>'分離'!Q37</f>
        <v>132088</v>
      </c>
      <c r="R37" s="117">
        <f>'分離'!R37</f>
        <v>882</v>
      </c>
      <c r="S37" s="74" t="s">
        <v>61</v>
      </c>
      <c r="T37" s="73">
        <v>32</v>
      </c>
      <c r="U37" s="74" t="s">
        <v>61</v>
      </c>
      <c r="V37" s="118">
        <f>'分離'!V37</f>
        <v>1468</v>
      </c>
      <c r="W37" s="103">
        <f t="shared" si="0"/>
        <v>36965634</v>
      </c>
      <c r="X37" s="64">
        <f>'給与'!I37+'営業等'!I37+'農業'!I37+'その他'!I37+'分離'!X37</f>
        <v>2180560</v>
      </c>
      <c r="Y37" s="64">
        <f>'分離'!Y37</f>
        <v>14136</v>
      </c>
      <c r="Z37" s="64">
        <f>'分離'!Z37</f>
        <v>33</v>
      </c>
      <c r="AA37" s="64">
        <f>'分離'!AA37</f>
        <v>3536</v>
      </c>
      <c r="AB37" s="64">
        <f>'分離'!AB37</f>
        <v>16</v>
      </c>
      <c r="AC37" s="64">
        <f>'分離'!AC37</f>
        <v>44</v>
      </c>
      <c r="AD37" s="103">
        <f t="shared" si="1"/>
        <v>2198325</v>
      </c>
      <c r="AE37" s="64">
        <f>'給与'!K37+'営業等'!K37+'農業'!K37+'その他'!K37+'分離'!AE37</f>
        <v>76484</v>
      </c>
      <c r="AF37" s="64">
        <f>'給与'!L37+'営業等'!L37+'農業'!L37+'その他'!L37+'分離'!AF37</f>
        <v>609</v>
      </c>
      <c r="AG37" s="64">
        <f>'給与'!M37+'営業等'!M37+'農業'!M37+'その他'!M37+'分離'!AG37</f>
        <v>702</v>
      </c>
      <c r="AH37" s="64">
        <f>'給与'!N37+'営業等'!N37+'農業'!N37+'その他'!N37+'分離'!AH37</f>
        <v>108</v>
      </c>
      <c r="AI37" s="64">
        <f>'給与'!O37+'営業等'!O37+'農業'!O37+'その他'!O37+'分離'!AI37</f>
        <v>2116520</v>
      </c>
      <c r="AJ37" s="64">
        <f>'給与'!P37+'営業等'!P37+'農業'!P37+'その他'!P37+'分離'!AJ37</f>
        <v>2884</v>
      </c>
      <c r="AK37" s="114">
        <f>'給与'!Q37+'営業等'!Q37+'農業'!Q37+'その他'!Q37+'分離'!AK37</f>
        <v>2119404</v>
      </c>
      <c r="AL37" s="74" t="s">
        <v>61</v>
      </c>
      <c r="AN37" s="63">
        <v>36965634</v>
      </c>
      <c r="AO37" s="46" t="str">
        <f t="shared" si="2"/>
        <v> </v>
      </c>
      <c r="AP37" s="84">
        <v>2198325</v>
      </c>
      <c r="AQ37" s="46" t="str">
        <f t="shared" si="3"/>
        <v> </v>
      </c>
    </row>
    <row r="38" spans="1:43" s="30" customFormat="1" ht="21.75" customHeight="1">
      <c r="A38" s="94"/>
      <c r="B38" s="95" t="s">
        <v>84</v>
      </c>
      <c r="C38" s="96">
        <f aca="true" t="shared" si="5" ref="C38:R38">SUM(C6:C37)</f>
        <v>1083209</v>
      </c>
      <c r="D38" s="96">
        <f t="shared" si="5"/>
        <v>55644</v>
      </c>
      <c r="E38" s="96">
        <f t="shared" si="5"/>
        <v>1138853</v>
      </c>
      <c r="F38" s="96">
        <f t="shared" si="5"/>
        <v>3472351836</v>
      </c>
      <c r="G38" s="96">
        <f t="shared" si="5"/>
        <v>34182145</v>
      </c>
      <c r="H38" s="96">
        <f t="shared" si="5"/>
        <v>277481</v>
      </c>
      <c r="I38" s="96">
        <f t="shared" si="5"/>
        <v>7234591</v>
      </c>
      <c r="J38" s="96">
        <f t="shared" si="5"/>
        <v>471582</v>
      </c>
      <c r="K38" s="96">
        <f t="shared" si="5"/>
        <v>474592</v>
      </c>
      <c r="L38" s="96">
        <f t="shared" si="5"/>
        <v>3514992227</v>
      </c>
      <c r="M38" s="96">
        <f t="shared" si="5"/>
        <v>1244954207</v>
      </c>
      <c r="N38" s="96">
        <f t="shared" si="5"/>
        <v>2228529239</v>
      </c>
      <c r="O38" s="96">
        <f t="shared" si="5"/>
        <v>33115512</v>
      </c>
      <c r="P38" s="96">
        <f t="shared" si="5"/>
        <v>265664</v>
      </c>
      <c r="Q38" s="96">
        <f t="shared" si="5"/>
        <v>7200427</v>
      </c>
      <c r="R38" s="96">
        <f t="shared" si="5"/>
        <v>470069</v>
      </c>
      <c r="S38" s="97" t="s">
        <v>84</v>
      </c>
      <c r="T38" s="94"/>
      <c r="U38" s="95" t="s">
        <v>84</v>
      </c>
      <c r="V38" s="96">
        <f aca="true" t="shared" si="6" ref="V38:AK38">SUM(V6:V37)</f>
        <v>457109</v>
      </c>
      <c r="W38" s="96">
        <f t="shared" si="6"/>
        <v>2270038020</v>
      </c>
      <c r="X38" s="96">
        <f t="shared" si="6"/>
        <v>133667149</v>
      </c>
      <c r="Y38" s="96">
        <f t="shared" si="6"/>
        <v>987233</v>
      </c>
      <c r="Z38" s="96">
        <f t="shared" si="6"/>
        <v>13888</v>
      </c>
      <c r="AA38" s="96">
        <f t="shared" si="6"/>
        <v>160390</v>
      </c>
      <c r="AB38" s="96">
        <f t="shared" si="6"/>
        <v>8469</v>
      </c>
      <c r="AC38" s="96">
        <f t="shared" si="6"/>
        <v>13710</v>
      </c>
      <c r="AD38" s="96">
        <f t="shared" si="6"/>
        <v>134850839</v>
      </c>
      <c r="AE38" s="96">
        <f t="shared" si="6"/>
        <v>3944468</v>
      </c>
      <c r="AF38" s="96">
        <f t="shared" si="6"/>
        <v>28899</v>
      </c>
      <c r="AG38" s="96">
        <f t="shared" si="6"/>
        <v>56947</v>
      </c>
      <c r="AH38" s="96">
        <f t="shared" si="6"/>
        <v>80657</v>
      </c>
      <c r="AI38" s="96">
        <f t="shared" si="6"/>
        <v>129654766</v>
      </c>
      <c r="AJ38" s="96">
        <f t="shared" si="6"/>
        <v>1078390</v>
      </c>
      <c r="AK38" s="137">
        <f t="shared" si="6"/>
        <v>130733156</v>
      </c>
      <c r="AL38" s="97" t="s">
        <v>84</v>
      </c>
      <c r="AN38" s="65"/>
      <c r="AO38" s="46"/>
      <c r="AQ38" s="46"/>
    </row>
    <row r="39" spans="1:43" s="46" customFormat="1" ht="21.75" customHeight="1">
      <c r="A39" s="60">
        <v>33</v>
      </c>
      <c r="B39" s="52" t="s">
        <v>33</v>
      </c>
      <c r="C39" s="82">
        <f>'給与'!C39+'営業等'!C39+'農業'!C39+'その他'!C39+'分離'!C39</f>
        <v>12319</v>
      </c>
      <c r="D39" s="82">
        <f>'給与'!D39+'営業等'!D39+'農業'!D39+'その他'!D39+'分離'!D39</f>
        <v>658</v>
      </c>
      <c r="E39" s="82">
        <f>'給与'!E39+'営業等'!E39+'農業'!E39+'その他'!E39+'分離'!E39</f>
        <v>12977</v>
      </c>
      <c r="F39" s="82">
        <f>'給与'!F39+'営業等'!F39+'農業'!F39+'その他'!F39+'分離'!F39</f>
        <v>34028050</v>
      </c>
      <c r="G39" s="82">
        <f>'分離'!G39</f>
        <v>130036</v>
      </c>
      <c r="H39" s="82">
        <f>'分離'!H39</f>
        <v>4628</v>
      </c>
      <c r="I39" s="82">
        <f>'分離'!I39</f>
        <v>6617</v>
      </c>
      <c r="J39" s="82">
        <f>'分離'!J39</f>
        <v>1346</v>
      </c>
      <c r="K39" s="82">
        <f>'分離'!K39</f>
        <v>6149</v>
      </c>
      <c r="L39" s="104">
        <f>SUM(F39:K39)</f>
        <v>34176826</v>
      </c>
      <c r="M39" s="82">
        <f>'給与'!G39+'営業等'!G39+'農業'!G39+'その他'!G39+'分離'!M39</f>
        <v>13862921</v>
      </c>
      <c r="N39" s="82">
        <f>'給与'!H39+'営業等'!H39+'農業'!H39+'その他'!H39+'分離'!N39</f>
        <v>20179688</v>
      </c>
      <c r="O39" s="82">
        <f>'分離'!O39</f>
        <v>118435</v>
      </c>
      <c r="P39" s="82">
        <f>'分離'!P39</f>
        <v>3556</v>
      </c>
      <c r="Q39" s="82">
        <f>'分離'!Q39</f>
        <v>6509</v>
      </c>
      <c r="R39" s="121">
        <f>'分離'!R39</f>
        <v>1344</v>
      </c>
      <c r="S39" s="52" t="s">
        <v>33</v>
      </c>
      <c r="T39" s="60">
        <v>33</v>
      </c>
      <c r="U39" s="52" t="s">
        <v>33</v>
      </c>
      <c r="V39" s="122">
        <f>'分離'!V39</f>
        <v>4373</v>
      </c>
      <c r="W39" s="104">
        <f aca="true" t="shared" si="7" ref="W39:W50">N39+O39+P39+Q39+R39+V39</f>
        <v>20313905</v>
      </c>
      <c r="X39" s="82">
        <f>'給与'!I39+'営業等'!I39+'農業'!I39+'その他'!I39+'分離'!X39</f>
        <v>1210270</v>
      </c>
      <c r="Y39" s="82">
        <f>'分離'!Y39</f>
        <v>3551</v>
      </c>
      <c r="Z39" s="82">
        <f>'分離'!Z39</f>
        <v>192</v>
      </c>
      <c r="AA39" s="82">
        <f>'分離'!AA39</f>
        <v>118</v>
      </c>
      <c r="AB39" s="82">
        <f>'分離'!AB39</f>
        <v>24</v>
      </c>
      <c r="AC39" s="82">
        <f>'分離'!AC39</f>
        <v>131</v>
      </c>
      <c r="AD39" s="104">
        <f aca="true" t="shared" si="8" ref="AD39:AD50">SUM(X39:AC39)</f>
        <v>1214286</v>
      </c>
      <c r="AE39" s="82">
        <f>'給与'!K39+'営業等'!K39+'農業'!K39+'その他'!K39+'分離'!AE39</f>
        <v>40770</v>
      </c>
      <c r="AF39" s="82">
        <f>'給与'!L39+'営業等'!L39+'農業'!L39+'その他'!L39+'分離'!AF39</f>
        <v>211</v>
      </c>
      <c r="AG39" s="82">
        <f>'給与'!M39+'営業等'!M39+'農業'!M39+'その他'!M39+'分離'!AG39</f>
        <v>209</v>
      </c>
      <c r="AH39" s="82">
        <f>'給与'!N39+'営業等'!N39+'農業'!N39+'その他'!N39+'分離'!AH39</f>
        <v>83</v>
      </c>
      <c r="AI39" s="82">
        <f>'給与'!O39+'営業等'!O39+'農業'!O39+'その他'!O39+'分離'!AI39</f>
        <v>1171217</v>
      </c>
      <c r="AJ39" s="82">
        <f>'給与'!P39+'営業等'!P39+'農業'!P39+'その他'!P39+'分離'!AJ39</f>
        <v>1768</v>
      </c>
      <c r="AK39" s="138">
        <f>'給与'!Q39+'営業等'!Q39+'農業'!Q39+'その他'!Q39+'分離'!AK39</f>
        <v>1172985</v>
      </c>
      <c r="AL39" s="52" t="s">
        <v>33</v>
      </c>
      <c r="AN39" s="63">
        <v>20313905</v>
      </c>
      <c r="AO39" s="46" t="str">
        <f aca="true" t="shared" si="9" ref="AO39:AO50">IF(W39=AN39," ","NG")</f>
        <v> </v>
      </c>
      <c r="AP39" s="84">
        <v>1214286</v>
      </c>
      <c r="AQ39" s="46" t="str">
        <f aca="true" t="shared" si="10" ref="AQ39:AQ50">IF(AP39=AD39," ","NG")</f>
        <v> </v>
      </c>
    </row>
    <row r="40" spans="1:43" s="46" customFormat="1" ht="21.75" customHeight="1">
      <c r="A40" s="58">
        <v>34</v>
      </c>
      <c r="B40" s="48" t="s">
        <v>34</v>
      </c>
      <c r="C40" s="82">
        <f>'給与'!C40+'営業等'!C40+'農業'!C40+'その他'!C40+'分離'!C40</f>
        <v>6493</v>
      </c>
      <c r="D40" s="82">
        <f>'給与'!D40+'営業等'!D40+'農業'!D40+'その他'!D40+'分離'!D40</f>
        <v>530</v>
      </c>
      <c r="E40" s="82">
        <f>'給与'!E40+'営業等'!E40+'農業'!E40+'その他'!E40+'分離'!E40</f>
        <v>7023</v>
      </c>
      <c r="F40" s="64">
        <f>'給与'!F40+'営業等'!F40+'農業'!F40+'その他'!F40+'分離'!F40</f>
        <v>18166591</v>
      </c>
      <c r="G40" s="64">
        <f>'分離'!G40</f>
        <v>172665</v>
      </c>
      <c r="H40" s="64">
        <f>'分離'!H40</f>
        <v>651</v>
      </c>
      <c r="I40" s="64">
        <f>'分離'!I40</f>
        <v>2142</v>
      </c>
      <c r="J40" s="64">
        <f>'分離'!J40</f>
        <v>663</v>
      </c>
      <c r="K40" s="64">
        <f>'分離'!K40</f>
        <v>0</v>
      </c>
      <c r="L40" s="104">
        <f aca="true" t="shared" si="11" ref="L40:L50">SUM(F40:K40)</f>
        <v>18342712</v>
      </c>
      <c r="M40" s="64">
        <f>'給与'!G40+'営業等'!G40+'農業'!G40+'その他'!G40+'分離'!M40</f>
        <v>7173835</v>
      </c>
      <c r="N40" s="64">
        <f>'給与'!H40+'営業等'!H40+'農業'!H40+'その他'!H40+'分離'!N40</f>
        <v>11000003</v>
      </c>
      <c r="O40" s="64">
        <f>'分離'!O40</f>
        <v>165449</v>
      </c>
      <c r="P40" s="64">
        <f>'分離'!P40</f>
        <v>624</v>
      </c>
      <c r="Q40" s="64">
        <f>'分離'!Q40</f>
        <v>2140</v>
      </c>
      <c r="R40" s="117">
        <f>'分離'!R40</f>
        <v>661</v>
      </c>
      <c r="S40" s="48" t="s">
        <v>34</v>
      </c>
      <c r="T40" s="58">
        <v>34</v>
      </c>
      <c r="U40" s="48" t="s">
        <v>34</v>
      </c>
      <c r="V40" s="118">
        <f>'分離'!V40</f>
        <v>0</v>
      </c>
      <c r="W40" s="102">
        <f t="shared" si="7"/>
        <v>11168877</v>
      </c>
      <c r="X40" s="64">
        <f>'給与'!I40+'営業等'!I40+'農業'!I40+'その他'!I40+'分離'!X40</f>
        <v>659729</v>
      </c>
      <c r="Y40" s="64">
        <f>'分離'!Y40</f>
        <v>4961</v>
      </c>
      <c r="Z40" s="64">
        <f>'分離'!Z40</f>
        <v>33</v>
      </c>
      <c r="AA40" s="64">
        <f>'分離'!AA40</f>
        <v>46</v>
      </c>
      <c r="AB40" s="64">
        <f>'分離'!AB40</f>
        <v>12</v>
      </c>
      <c r="AC40" s="64">
        <f>'分離'!AC40</f>
        <v>0</v>
      </c>
      <c r="AD40" s="102">
        <f t="shared" si="8"/>
        <v>664781</v>
      </c>
      <c r="AE40" s="64">
        <f>'給与'!K40+'営業等'!K40+'農業'!K40+'その他'!K40+'分離'!AE40</f>
        <v>21763</v>
      </c>
      <c r="AF40" s="64">
        <f>'給与'!L40+'営業等'!L40+'農業'!L40+'その他'!L40+'分離'!AF40</f>
        <v>238</v>
      </c>
      <c r="AG40" s="64">
        <f>'給与'!M40+'営業等'!M40+'農業'!M40+'その他'!M40+'分離'!AG40</f>
        <v>144</v>
      </c>
      <c r="AH40" s="64">
        <f>'給与'!N40+'営業等'!N40+'農業'!N40+'その他'!N40+'分離'!AH40</f>
        <v>29</v>
      </c>
      <c r="AI40" s="64">
        <f>'給与'!O40+'営業等'!O40+'農業'!O40+'その他'!O40+'分離'!AI40</f>
        <v>627478</v>
      </c>
      <c r="AJ40" s="64">
        <f>'給与'!P40+'営業等'!P40+'農業'!P40+'その他'!P40+'分離'!AJ40</f>
        <v>15129</v>
      </c>
      <c r="AK40" s="114">
        <f>'給与'!Q40+'営業等'!Q40+'農業'!Q40+'その他'!Q40+'分離'!AK40</f>
        <v>642607</v>
      </c>
      <c r="AL40" s="48" t="s">
        <v>34</v>
      </c>
      <c r="AN40" s="63">
        <v>11168877</v>
      </c>
      <c r="AO40" s="46" t="str">
        <f t="shared" si="9"/>
        <v> </v>
      </c>
      <c r="AP40" s="84">
        <v>664781</v>
      </c>
      <c r="AQ40" s="46" t="str">
        <f t="shared" si="10"/>
        <v> </v>
      </c>
    </row>
    <row r="41" spans="1:43" s="46" customFormat="1" ht="21.75" customHeight="1">
      <c r="A41" s="58">
        <v>35</v>
      </c>
      <c r="B41" s="48" t="s">
        <v>62</v>
      </c>
      <c r="C41" s="82">
        <f>'給与'!C41+'営業等'!C41+'農業'!C41+'その他'!C41+'分離'!C41</f>
        <v>7951</v>
      </c>
      <c r="D41" s="82">
        <f>'給与'!D41+'営業等'!D41+'農業'!D41+'その他'!D41+'分離'!D41</f>
        <v>438</v>
      </c>
      <c r="E41" s="82">
        <f>'給与'!E41+'営業等'!E41+'農業'!E41+'その他'!E41+'分離'!E41</f>
        <v>8389</v>
      </c>
      <c r="F41" s="64">
        <f>'給与'!F41+'営業等'!F41+'農業'!F41+'その他'!F41+'分離'!F41</f>
        <v>22036007</v>
      </c>
      <c r="G41" s="64">
        <f>'分離'!G41</f>
        <v>28586</v>
      </c>
      <c r="H41" s="64">
        <f>'分離'!H41</f>
        <v>0</v>
      </c>
      <c r="I41" s="64">
        <f>'分離'!I41</f>
        <v>5794</v>
      </c>
      <c r="J41" s="64">
        <f>'分離'!J41</f>
        <v>177</v>
      </c>
      <c r="K41" s="64">
        <f>'分離'!K41</f>
        <v>0</v>
      </c>
      <c r="L41" s="104">
        <f t="shared" si="11"/>
        <v>22070564</v>
      </c>
      <c r="M41" s="64">
        <f>'給与'!G41+'営業等'!G41+'農業'!G41+'その他'!G41+'分離'!M41</f>
        <v>9283595</v>
      </c>
      <c r="N41" s="64">
        <f>'給与'!H41+'営業等'!H41+'農業'!H41+'その他'!H41+'分離'!N41</f>
        <v>12755346</v>
      </c>
      <c r="O41" s="64">
        <f>'分離'!O41</f>
        <v>25656</v>
      </c>
      <c r="P41" s="64">
        <f>'分離'!P41</f>
        <v>0</v>
      </c>
      <c r="Q41" s="64">
        <f>'分離'!Q41</f>
        <v>5791</v>
      </c>
      <c r="R41" s="117">
        <f>'分離'!R41</f>
        <v>176</v>
      </c>
      <c r="S41" s="48" t="s">
        <v>62</v>
      </c>
      <c r="T41" s="58">
        <v>35</v>
      </c>
      <c r="U41" s="48" t="s">
        <v>62</v>
      </c>
      <c r="V41" s="118">
        <f>'分離'!V41</f>
        <v>0</v>
      </c>
      <c r="W41" s="102">
        <f t="shared" si="7"/>
        <v>12786969</v>
      </c>
      <c r="X41" s="64">
        <f>'給与'!I41+'営業等'!I41+'農業'!I41+'その他'!I41+'分離'!X41</f>
        <v>764962</v>
      </c>
      <c r="Y41" s="64">
        <f>'分離'!Y41</f>
        <v>770</v>
      </c>
      <c r="Z41" s="64">
        <f>'分離'!Z41</f>
        <v>0</v>
      </c>
      <c r="AA41" s="64">
        <f>'分離'!AA41</f>
        <v>147</v>
      </c>
      <c r="AB41" s="64">
        <f>'分離'!AB41</f>
        <v>4</v>
      </c>
      <c r="AC41" s="64">
        <f>'分離'!AC41</f>
        <v>0</v>
      </c>
      <c r="AD41" s="102">
        <f t="shared" si="8"/>
        <v>765883</v>
      </c>
      <c r="AE41" s="64">
        <f>'給与'!K41+'営業等'!K41+'農業'!K41+'その他'!K41+'分離'!AE41</f>
        <v>27947</v>
      </c>
      <c r="AF41" s="64">
        <f>'給与'!L41+'営業等'!L41+'農業'!L41+'その他'!L41+'分離'!AF41</f>
        <v>153</v>
      </c>
      <c r="AG41" s="64">
        <f>'給与'!M41+'営業等'!M41+'農業'!M41+'その他'!M41+'分離'!AG41</f>
        <v>148</v>
      </c>
      <c r="AH41" s="64">
        <f>'給与'!N41+'営業等'!N41+'農業'!N41+'その他'!N41+'分離'!AH41</f>
        <v>72</v>
      </c>
      <c r="AI41" s="64">
        <f>'給与'!O41+'営業等'!O41+'農業'!O41+'その他'!O41+'分離'!AI41</f>
        <v>736359</v>
      </c>
      <c r="AJ41" s="64">
        <f>'給与'!P41+'営業等'!P41+'農業'!P41+'その他'!P41+'分離'!AJ41</f>
        <v>1204</v>
      </c>
      <c r="AK41" s="114">
        <f>'給与'!Q41+'営業等'!Q41+'農業'!Q41+'その他'!Q41+'分離'!AK41</f>
        <v>737563</v>
      </c>
      <c r="AL41" s="48" t="s">
        <v>62</v>
      </c>
      <c r="AN41" s="63">
        <v>12786969</v>
      </c>
      <c r="AO41" s="46" t="str">
        <f t="shared" si="9"/>
        <v> </v>
      </c>
      <c r="AP41" s="84">
        <v>765883</v>
      </c>
      <c r="AQ41" s="46" t="str">
        <f t="shared" si="10"/>
        <v> </v>
      </c>
    </row>
    <row r="42" spans="1:43" s="46" customFormat="1" ht="21.75" customHeight="1">
      <c r="A42" s="58">
        <v>36</v>
      </c>
      <c r="B42" s="48" t="s">
        <v>35</v>
      </c>
      <c r="C42" s="82">
        <f>'給与'!C42+'営業等'!C42+'農業'!C42+'その他'!C42+'分離'!C42</f>
        <v>16091</v>
      </c>
      <c r="D42" s="82">
        <f>'給与'!D42+'営業等'!D42+'農業'!D42+'その他'!D42+'分離'!D42</f>
        <v>464</v>
      </c>
      <c r="E42" s="82">
        <f>'給与'!E42+'営業等'!E42+'農業'!E42+'その他'!E42+'分離'!E42</f>
        <v>16555</v>
      </c>
      <c r="F42" s="64">
        <f>'給与'!F42+'営業等'!F42+'農業'!F42+'その他'!F42+'分離'!F42</f>
        <v>55711835</v>
      </c>
      <c r="G42" s="64">
        <f>'分離'!G42</f>
        <v>691439</v>
      </c>
      <c r="H42" s="64">
        <f>'分離'!H42</f>
        <v>14918</v>
      </c>
      <c r="I42" s="64">
        <f>'分離'!I42</f>
        <v>27732</v>
      </c>
      <c r="J42" s="64">
        <f>'分離'!J42</f>
        <v>1574</v>
      </c>
      <c r="K42" s="64">
        <f>'分離'!K42</f>
        <v>5135</v>
      </c>
      <c r="L42" s="104">
        <f t="shared" si="11"/>
        <v>56452633</v>
      </c>
      <c r="M42" s="64">
        <f>'給与'!G42+'営業等'!G42+'農業'!G42+'その他'!G42+'分離'!M42</f>
        <v>19016269</v>
      </c>
      <c r="N42" s="64">
        <f>'給与'!H42+'営業等'!H42+'農業'!H42+'その他'!H42+'分離'!N42</f>
        <v>36721620</v>
      </c>
      <c r="O42" s="64">
        <f>'分離'!O42</f>
        <v>665671</v>
      </c>
      <c r="P42" s="64">
        <f>'分離'!P42</f>
        <v>14648</v>
      </c>
      <c r="Q42" s="64">
        <f>'分離'!Q42</f>
        <v>27722</v>
      </c>
      <c r="R42" s="117">
        <f>'分離'!R42</f>
        <v>1572</v>
      </c>
      <c r="S42" s="48" t="s">
        <v>35</v>
      </c>
      <c r="T42" s="58">
        <v>36</v>
      </c>
      <c r="U42" s="48" t="s">
        <v>35</v>
      </c>
      <c r="V42" s="118">
        <f>'分離'!V42</f>
        <v>5131</v>
      </c>
      <c r="W42" s="102">
        <f t="shared" si="7"/>
        <v>37436364</v>
      </c>
      <c r="X42" s="64">
        <f>'給与'!I42+'営業等'!I42+'農業'!I42+'その他'!I42+'分離'!X42</f>
        <v>2202634</v>
      </c>
      <c r="Y42" s="64">
        <f>'分離'!Y42</f>
        <v>19956</v>
      </c>
      <c r="Z42" s="64">
        <f>'分離'!Z42</f>
        <v>791</v>
      </c>
      <c r="AA42" s="64">
        <f>'分離'!AA42</f>
        <v>605</v>
      </c>
      <c r="AB42" s="64">
        <f>'分離'!AB42</f>
        <v>28</v>
      </c>
      <c r="AC42" s="64">
        <f>'分離'!AC42</f>
        <v>154</v>
      </c>
      <c r="AD42" s="102">
        <f t="shared" si="8"/>
        <v>2224168</v>
      </c>
      <c r="AE42" s="64">
        <f>'給与'!K42+'営業等'!K42+'農業'!K42+'その他'!K42+'分離'!AE42</f>
        <v>56243</v>
      </c>
      <c r="AF42" s="64">
        <f>'給与'!L42+'営業等'!L42+'農業'!L42+'その他'!L42+'分離'!AF42</f>
        <v>272</v>
      </c>
      <c r="AG42" s="64">
        <f>'給与'!M42+'営業等'!M42+'農業'!M42+'その他'!M42+'分離'!AG42</f>
        <v>553</v>
      </c>
      <c r="AH42" s="64">
        <f>'給与'!N42+'営業等'!N42+'農業'!N42+'その他'!N42+'分離'!AH42</f>
        <v>244</v>
      </c>
      <c r="AI42" s="64">
        <f>'給与'!O42+'営業等'!O42+'農業'!O42+'その他'!O42+'分離'!AI42</f>
        <v>2165671</v>
      </c>
      <c r="AJ42" s="64">
        <f>'給与'!P42+'営業等'!P42+'農業'!P42+'その他'!P42+'分離'!AJ42</f>
        <v>1185</v>
      </c>
      <c r="AK42" s="114">
        <f>'給与'!Q42+'営業等'!Q42+'農業'!Q42+'その他'!Q42+'分離'!AK42</f>
        <v>2166856</v>
      </c>
      <c r="AL42" s="48" t="s">
        <v>35</v>
      </c>
      <c r="AN42" s="63">
        <v>37436364</v>
      </c>
      <c r="AO42" s="46" t="str">
        <f t="shared" si="9"/>
        <v> </v>
      </c>
      <c r="AP42" s="84">
        <v>2224168</v>
      </c>
      <c r="AQ42" s="46" t="str">
        <f t="shared" si="10"/>
        <v> </v>
      </c>
    </row>
    <row r="43" spans="1:43" s="46" customFormat="1" ht="21.75" customHeight="1">
      <c r="A43" s="58">
        <v>37</v>
      </c>
      <c r="B43" s="48" t="s">
        <v>36</v>
      </c>
      <c r="C43" s="82">
        <f>'給与'!C43+'営業等'!C43+'農業'!C43+'その他'!C43+'分離'!C43</f>
        <v>6401</v>
      </c>
      <c r="D43" s="82">
        <f>'給与'!D43+'営業等'!D43+'農業'!D43+'その他'!D43+'分離'!D43</f>
        <v>580</v>
      </c>
      <c r="E43" s="82">
        <f>'給与'!E43+'営業等'!E43+'農業'!E43+'その他'!E43+'分離'!E43</f>
        <v>6981</v>
      </c>
      <c r="F43" s="64">
        <f>'給与'!F43+'営業等'!F43+'農業'!F43+'その他'!F43+'分離'!F43</f>
        <v>16623838</v>
      </c>
      <c r="G43" s="64">
        <f>'分離'!G43</f>
        <v>9741</v>
      </c>
      <c r="H43" s="64">
        <f>'分離'!H43</f>
        <v>0</v>
      </c>
      <c r="I43" s="64">
        <f>'分離'!I43</f>
        <v>3722</v>
      </c>
      <c r="J43" s="64">
        <f>'分離'!J43</f>
        <v>2709</v>
      </c>
      <c r="K43" s="64">
        <f>'分離'!K43</f>
        <v>0</v>
      </c>
      <c r="L43" s="104">
        <f t="shared" si="11"/>
        <v>16640010</v>
      </c>
      <c r="M43" s="64">
        <f>'給与'!G43+'営業等'!G43+'農業'!G43+'その他'!G43+'分離'!M43</f>
        <v>7309949</v>
      </c>
      <c r="N43" s="64">
        <f>'給与'!H43+'営業等'!H43+'農業'!H43+'その他'!H43+'分離'!N43</f>
        <v>9314817</v>
      </c>
      <c r="O43" s="64">
        <f>'分離'!O43</f>
        <v>8814</v>
      </c>
      <c r="P43" s="64">
        <f>'分離'!P43</f>
        <v>0</v>
      </c>
      <c r="Q43" s="64">
        <f>'分離'!Q43</f>
        <v>3721</v>
      </c>
      <c r="R43" s="117">
        <f>'分離'!R43</f>
        <v>2709</v>
      </c>
      <c r="S43" s="48" t="s">
        <v>36</v>
      </c>
      <c r="T43" s="58">
        <v>37</v>
      </c>
      <c r="U43" s="48" t="s">
        <v>36</v>
      </c>
      <c r="V43" s="118">
        <f>'分離'!V43</f>
        <v>0</v>
      </c>
      <c r="W43" s="102">
        <f t="shared" si="7"/>
        <v>9330061</v>
      </c>
      <c r="X43" s="64">
        <f>'給与'!I43+'営業等'!I43+'農業'!I43+'その他'!I43+'分離'!X43</f>
        <v>558668</v>
      </c>
      <c r="Y43" s="64">
        <f>'分離'!Y43</f>
        <v>261</v>
      </c>
      <c r="Z43" s="64">
        <f>'分離'!Z43</f>
        <v>0</v>
      </c>
      <c r="AA43" s="64">
        <f>'分離'!AA43</f>
        <v>67</v>
      </c>
      <c r="AB43" s="64">
        <f>'分離'!AB43</f>
        <v>49</v>
      </c>
      <c r="AC43" s="64">
        <f>'分離'!AC43</f>
        <v>0</v>
      </c>
      <c r="AD43" s="102">
        <f t="shared" si="8"/>
        <v>559045</v>
      </c>
      <c r="AE43" s="64">
        <f>'給与'!K43+'営業等'!K43+'農業'!K43+'その他'!K43+'分離'!AE43</f>
        <v>21064</v>
      </c>
      <c r="AF43" s="64">
        <f>'給与'!L43+'営業等'!L43+'農業'!L43+'その他'!L43+'分離'!AF43</f>
        <v>533</v>
      </c>
      <c r="AG43" s="64">
        <f>'給与'!M43+'営業等'!M43+'農業'!M43+'その他'!M43+'分離'!AG43</f>
        <v>95</v>
      </c>
      <c r="AH43" s="64">
        <f>'給与'!N43+'営業等'!N43+'農業'!N43+'その他'!N43+'分離'!AH43</f>
        <v>95</v>
      </c>
      <c r="AI43" s="64">
        <f>'給与'!O43+'営業等'!O43+'農業'!O43+'その他'!O43+'分離'!AI43</f>
        <v>526831</v>
      </c>
      <c r="AJ43" s="64">
        <f>'給与'!P43+'営業等'!P43+'農業'!P43+'その他'!P43+'分離'!AJ43</f>
        <v>10427</v>
      </c>
      <c r="AK43" s="114">
        <f>'給与'!Q43+'営業等'!Q43+'農業'!Q43+'その他'!Q43+'分離'!AK43</f>
        <v>537258</v>
      </c>
      <c r="AL43" s="48" t="s">
        <v>36</v>
      </c>
      <c r="AN43" s="63">
        <v>9330061</v>
      </c>
      <c r="AO43" s="46" t="str">
        <f t="shared" si="9"/>
        <v> </v>
      </c>
      <c r="AP43" s="84">
        <v>559045</v>
      </c>
      <c r="AQ43" s="46" t="str">
        <f t="shared" si="10"/>
        <v> </v>
      </c>
    </row>
    <row r="44" spans="1:43" s="46" customFormat="1" ht="21.75" customHeight="1">
      <c r="A44" s="58">
        <v>38</v>
      </c>
      <c r="B44" s="48" t="s">
        <v>37</v>
      </c>
      <c r="C44" s="82">
        <f>'給与'!C44+'営業等'!C44+'農業'!C44+'その他'!C44+'分離'!C44</f>
        <v>7022</v>
      </c>
      <c r="D44" s="82">
        <f>'給与'!D44+'営業等'!D44+'農業'!D44+'その他'!D44+'分離'!D44</f>
        <v>450</v>
      </c>
      <c r="E44" s="82">
        <f>'給与'!E44+'営業等'!E44+'農業'!E44+'その他'!E44+'分離'!E44</f>
        <v>7472</v>
      </c>
      <c r="F44" s="64">
        <f>'給与'!F44+'営業等'!F44+'農業'!F44+'その他'!F44+'分離'!F44</f>
        <v>24037132</v>
      </c>
      <c r="G44" s="64">
        <f>'分離'!G44</f>
        <v>47792</v>
      </c>
      <c r="H44" s="64">
        <f>'分離'!H44</f>
        <v>4215</v>
      </c>
      <c r="I44" s="64">
        <f>'分離'!I44</f>
        <v>2652</v>
      </c>
      <c r="J44" s="64">
        <f>'分離'!J44</f>
        <v>469</v>
      </c>
      <c r="K44" s="64">
        <f>'分離'!K44</f>
        <v>134</v>
      </c>
      <c r="L44" s="104">
        <f t="shared" si="11"/>
        <v>24092394</v>
      </c>
      <c r="M44" s="64">
        <f>'給与'!G44+'営業等'!G44+'農業'!G44+'その他'!G44+'分離'!M44</f>
        <v>8342506</v>
      </c>
      <c r="N44" s="64">
        <f>'給与'!H44+'営業等'!H44+'農業'!H44+'その他'!H44+'分離'!N44</f>
        <v>15696690</v>
      </c>
      <c r="O44" s="64">
        <f>'分離'!O44</f>
        <v>46550</v>
      </c>
      <c r="P44" s="64">
        <f>'分離'!P44</f>
        <v>3398</v>
      </c>
      <c r="Q44" s="64">
        <f>'分離'!Q44</f>
        <v>2649</v>
      </c>
      <c r="R44" s="117">
        <f>'分離'!R44</f>
        <v>468</v>
      </c>
      <c r="S44" s="48" t="s">
        <v>37</v>
      </c>
      <c r="T44" s="58">
        <v>38</v>
      </c>
      <c r="U44" s="48" t="s">
        <v>37</v>
      </c>
      <c r="V44" s="118">
        <f>'分離'!V44</f>
        <v>133</v>
      </c>
      <c r="W44" s="102">
        <f t="shared" si="7"/>
        <v>15749888</v>
      </c>
      <c r="X44" s="64">
        <f>'給与'!I44+'営業等'!I44+'農業'!I44+'その他'!I44+'分離'!X44</f>
        <v>941509</v>
      </c>
      <c r="Y44" s="64">
        <f>'分離'!Y44</f>
        <v>1397</v>
      </c>
      <c r="Z44" s="64">
        <f>'分離'!Z44</f>
        <v>184</v>
      </c>
      <c r="AA44" s="64">
        <f>'分離'!AA44</f>
        <v>51</v>
      </c>
      <c r="AB44" s="64">
        <f>'分離'!AB44</f>
        <v>8</v>
      </c>
      <c r="AC44" s="64">
        <f>'分離'!AC44</f>
        <v>4</v>
      </c>
      <c r="AD44" s="102">
        <f t="shared" si="8"/>
        <v>943153</v>
      </c>
      <c r="AE44" s="64">
        <f>'給与'!K44+'営業等'!K44+'農業'!K44+'その他'!K44+'分離'!AE44</f>
        <v>21534</v>
      </c>
      <c r="AF44" s="64">
        <f>'給与'!L44+'営業等'!L44+'農業'!L44+'その他'!L44+'分離'!AF44</f>
        <v>372</v>
      </c>
      <c r="AG44" s="64">
        <f>'給与'!M44+'営業等'!M44+'農業'!M44+'その他'!M44+'分離'!AG44</f>
        <v>189</v>
      </c>
      <c r="AH44" s="64">
        <f>'給与'!N44+'営業等'!N44+'農業'!N44+'その他'!N44+'分離'!AH44</f>
        <v>44</v>
      </c>
      <c r="AI44" s="64">
        <f>'給与'!O44+'営業等'!O44+'農業'!O44+'その他'!O44+'分離'!AI44</f>
        <v>908721</v>
      </c>
      <c r="AJ44" s="64">
        <f>'給与'!P44+'営業等'!P44+'農業'!P44+'その他'!P44+'分離'!AJ44</f>
        <v>12293</v>
      </c>
      <c r="AK44" s="114">
        <f>'給与'!Q44+'営業等'!Q44+'農業'!Q44+'その他'!Q44+'分離'!AK44</f>
        <v>921014</v>
      </c>
      <c r="AL44" s="48" t="s">
        <v>37</v>
      </c>
      <c r="AN44" s="46">
        <v>15749888</v>
      </c>
      <c r="AO44" s="46" t="str">
        <f t="shared" si="9"/>
        <v> </v>
      </c>
      <c r="AP44" s="84">
        <v>943153</v>
      </c>
      <c r="AQ44" s="46" t="str">
        <f t="shared" si="10"/>
        <v> </v>
      </c>
    </row>
    <row r="45" spans="1:43" s="46" customFormat="1" ht="21.75" customHeight="1">
      <c r="A45" s="58">
        <v>39</v>
      </c>
      <c r="B45" s="48" t="s">
        <v>38</v>
      </c>
      <c r="C45" s="82">
        <f>'給与'!C45+'営業等'!C45+'農業'!C45+'その他'!C45+'分離'!C45</f>
        <v>19932</v>
      </c>
      <c r="D45" s="82">
        <f>'給与'!D45+'営業等'!D45+'農業'!D45+'その他'!D45+'分離'!D45</f>
        <v>725</v>
      </c>
      <c r="E45" s="82">
        <f>'給与'!E45+'営業等'!E45+'農業'!E45+'その他'!E45+'分離'!E45</f>
        <v>20657</v>
      </c>
      <c r="F45" s="64">
        <f>'給与'!F45+'営業等'!F45+'農業'!F45+'その他'!F45+'分離'!F45</f>
        <v>62081554</v>
      </c>
      <c r="G45" s="64">
        <f>'分離'!G45</f>
        <v>713841</v>
      </c>
      <c r="H45" s="64">
        <f>'分離'!H45</f>
        <v>1839</v>
      </c>
      <c r="I45" s="64">
        <f>'分離'!I45</f>
        <v>24253</v>
      </c>
      <c r="J45" s="64">
        <f>'分離'!J45</f>
        <v>4377</v>
      </c>
      <c r="K45" s="64">
        <f>'分離'!K45</f>
        <v>1303</v>
      </c>
      <c r="L45" s="104">
        <f t="shared" si="11"/>
        <v>62827167</v>
      </c>
      <c r="M45" s="64">
        <f>'給与'!G45+'営業等'!G45+'農業'!G45+'その他'!G45+'分離'!M45</f>
        <v>22424427</v>
      </c>
      <c r="N45" s="64">
        <f>'給与'!H45+'営業等'!H45+'農業'!H45+'その他'!H45+'分離'!N45</f>
        <v>39681911</v>
      </c>
      <c r="O45" s="64">
        <f>'分離'!O45</f>
        <v>689075</v>
      </c>
      <c r="P45" s="64">
        <f>'分離'!P45</f>
        <v>1838</v>
      </c>
      <c r="Q45" s="64">
        <f>'分離'!Q45</f>
        <v>24243</v>
      </c>
      <c r="R45" s="117">
        <f>'分離'!R45</f>
        <v>4372</v>
      </c>
      <c r="S45" s="48" t="s">
        <v>38</v>
      </c>
      <c r="T45" s="58">
        <v>39</v>
      </c>
      <c r="U45" s="48" t="s">
        <v>38</v>
      </c>
      <c r="V45" s="118">
        <f>'分離'!V45</f>
        <v>1301</v>
      </c>
      <c r="W45" s="102">
        <f t="shared" si="7"/>
        <v>40402740</v>
      </c>
      <c r="X45" s="64">
        <f>'給与'!I45+'営業等'!I45+'農業'!I45+'その他'!I45+'分離'!X45</f>
        <v>2380093</v>
      </c>
      <c r="Y45" s="64">
        <f>'分離'!Y45</f>
        <v>20602</v>
      </c>
      <c r="Z45" s="64">
        <f>'分離'!Z45</f>
        <v>99</v>
      </c>
      <c r="AA45" s="64">
        <f>'分離'!AA45</f>
        <v>436</v>
      </c>
      <c r="AB45" s="64">
        <f>'分離'!AB45</f>
        <v>78</v>
      </c>
      <c r="AC45" s="64">
        <f>'分離'!AC45</f>
        <v>39</v>
      </c>
      <c r="AD45" s="102">
        <f t="shared" si="8"/>
        <v>2401347</v>
      </c>
      <c r="AE45" s="64">
        <f>'給与'!K45+'営業等'!K45+'農業'!K45+'その他'!K45+'分離'!AE45</f>
        <v>75076</v>
      </c>
      <c r="AF45" s="64">
        <f>'給与'!L45+'営業等'!L45+'農業'!L45+'その他'!L45+'分離'!AF45</f>
        <v>411</v>
      </c>
      <c r="AG45" s="64">
        <f>'給与'!M45+'営業等'!M45+'農業'!M45+'その他'!M45+'分離'!AG45</f>
        <v>886</v>
      </c>
      <c r="AH45" s="64">
        <f>'給与'!N45+'営業等'!N45+'農業'!N45+'その他'!N45+'分離'!AH45</f>
        <v>89</v>
      </c>
      <c r="AI45" s="64">
        <f>'給与'!O45+'営業等'!O45+'農業'!O45+'その他'!O45+'分離'!AI45</f>
        <v>2323019</v>
      </c>
      <c r="AJ45" s="64">
        <f>'給与'!P45+'営業等'!P45+'農業'!P45+'その他'!P45+'分離'!AJ45</f>
        <v>1866</v>
      </c>
      <c r="AK45" s="114">
        <f>'給与'!Q45+'営業等'!Q45+'農業'!Q45+'その他'!Q45+'分離'!AK45</f>
        <v>2324885</v>
      </c>
      <c r="AL45" s="48" t="s">
        <v>38</v>
      </c>
      <c r="AN45" s="63">
        <v>40402740</v>
      </c>
      <c r="AO45" s="46" t="str">
        <f t="shared" si="9"/>
        <v> </v>
      </c>
      <c r="AP45" s="84">
        <v>2401347</v>
      </c>
      <c r="AQ45" s="46" t="str">
        <f t="shared" si="10"/>
        <v> </v>
      </c>
    </row>
    <row r="46" spans="1:43" s="46" customFormat="1" ht="21.75" customHeight="1">
      <c r="A46" s="58">
        <v>40</v>
      </c>
      <c r="B46" s="48" t="s">
        <v>39</v>
      </c>
      <c r="C46" s="82">
        <f>'給与'!C46+'営業等'!C46+'農業'!C46+'その他'!C46+'分離'!C46</f>
        <v>3761</v>
      </c>
      <c r="D46" s="82">
        <f>'給与'!D46+'営業等'!D46+'農業'!D46+'その他'!D46+'分離'!D46</f>
        <v>235</v>
      </c>
      <c r="E46" s="82">
        <f>'給与'!E46+'営業等'!E46+'農業'!E46+'その他'!E46+'分離'!E46</f>
        <v>3996</v>
      </c>
      <c r="F46" s="64">
        <f>'給与'!F46+'営業等'!F46+'農業'!F46+'その他'!F46+'分離'!F46</f>
        <v>10150868</v>
      </c>
      <c r="G46" s="64">
        <f>'分離'!G46</f>
        <v>66802</v>
      </c>
      <c r="H46" s="64">
        <f>'分離'!H46</f>
        <v>4134</v>
      </c>
      <c r="I46" s="64">
        <f>'分離'!I46</f>
        <v>570</v>
      </c>
      <c r="J46" s="64">
        <f>'分離'!J46</f>
        <v>0</v>
      </c>
      <c r="K46" s="64">
        <f>'分離'!K46</f>
        <v>0</v>
      </c>
      <c r="L46" s="104">
        <f t="shared" si="11"/>
        <v>10222374</v>
      </c>
      <c r="M46" s="64">
        <f>'給与'!G46+'営業等'!G46+'農業'!G46+'その他'!G46+'分離'!M46</f>
        <v>4303004</v>
      </c>
      <c r="N46" s="64">
        <f>'給与'!H46+'営業等'!H46+'農業'!H46+'その他'!H46+'分離'!N46</f>
        <v>5853215</v>
      </c>
      <c r="O46" s="64">
        <f>'分離'!O46</f>
        <v>61816</v>
      </c>
      <c r="P46" s="64">
        <f>'分離'!P46</f>
        <v>3770</v>
      </c>
      <c r="Q46" s="64">
        <f>'分離'!Q46</f>
        <v>569</v>
      </c>
      <c r="R46" s="117">
        <f>'分離'!R46</f>
        <v>0</v>
      </c>
      <c r="S46" s="48" t="s">
        <v>39</v>
      </c>
      <c r="T46" s="58">
        <v>40</v>
      </c>
      <c r="U46" s="48" t="s">
        <v>39</v>
      </c>
      <c r="V46" s="118">
        <f>'分離'!V46</f>
        <v>0</v>
      </c>
      <c r="W46" s="102">
        <f t="shared" si="7"/>
        <v>5919370</v>
      </c>
      <c r="X46" s="64">
        <f>'給与'!I46+'営業等'!I46+'農業'!I46+'その他'!I46+'分離'!X46</f>
        <v>351037</v>
      </c>
      <c r="Y46" s="64">
        <f>'分離'!Y46</f>
        <v>1855</v>
      </c>
      <c r="Z46" s="64">
        <f>'分離'!Z46</f>
        <v>204</v>
      </c>
      <c r="AA46" s="64">
        <f>'分離'!AA46</f>
        <v>10</v>
      </c>
      <c r="AB46" s="64">
        <f>'分離'!AB46</f>
        <v>0</v>
      </c>
      <c r="AC46" s="64">
        <f>'分離'!AC46</f>
        <v>0</v>
      </c>
      <c r="AD46" s="102">
        <f t="shared" si="8"/>
        <v>353106</v>
      </c>
      <c r="AE46" s="64">
        <f>'給与'!K46+'営業等'!K46+'農業'!K46+'その他'!K46+'分離'!AE46</f>
        <v>12289</v>
      </c>
      <c r="AF46" s="64">
        <f>'給与'!L46+'営業等'!L46+'農業'!L46+'その他'!L46+'分離'!AF46</f>
        <v>121</v>
      </c>
      <c r="AG46" s="64">
        <f>'給与'!M46+'営業等'!M46+'農業'!M46+'その他'!M46+'分離'!AG46</f>
        <v>99</v>
      </c>
      <c r="AH46" s="64">
        <f>'給与'!N46+'営業等'!N46+'農業'!N46+'その他'!N46+'分離'!AH46</f>
        <v>36</v>
      </c>
      <c r="AI46" s="64">
        <f>'給与'!O46+'営業等'!O46+'農業'!O46+'その他'!O46+'分離'!AI46</f>
        <v>339846</v>
      </c>
      <c r="AJ46" s="64">
        <f>'給与'!P46+'営業等'!P46+'農業'!P46+'その他'!P46+'分離'!AJ46</f>
        <v>715</v>
      </c>
      <c r="AK46" s="114">
        <f>'給与'!Q46+'営業等'!Q46+'農業'!Q46+'その他'!Q46+'分離'!AK46</f>
        <v>340561</v>
      </c>
      <c r="AL46" s="48" t="s">
        <v>39</v>
      </c>
      <c r="AN46" s="63">
        <v>5919370</v>
      </c>
      <c r="AO46" s="46" t="str">
        <f t="shared" si="9"/>
        <v> </v>
      </c>
      <c r="AP46" s="84">
        <v>353106</v>
      </c>
      <c r="AQ46" s="46" t="str">
        <f t="shared" si="10"/>
        <v> </v>
      </c>
    </row>
    <row r="47" spans="1:43" s="46" customFormat="1" ht="21.75" customHeight="1">
      <c r="A47" s="58">
        <v>41</v>
      </c>
      <c r="B47" s="48" t="s">
        <v>40</v>
      </c>
      <c r="C47" s="82">
        <f>'給与'!C47+'営業等'!C47+'農業'!C47+'その他'!C47+'分離'!C47</f>
        <v>8466</v>
      </c>
      <c r="D47" s="82">
        <f>'給与'!D47+'営業等'!D47+'農業'!D47+'その他'!D47+'分離'!D47</f>
        <v>754</v>
      </c>
      <c r="E47" s="82">
        <f>'給与'!E47+'営業等'!E47+'農業'!E47+'その他'!E47+'分離'!E47</f>
        <v>9220</v>
      </c>
      <c r="F47" s="64">
        <f>'給与'!F47+'営業等'!F47+'農業'!F47+'その他'!F47+'分離'!F47</f>
        <v>24694615</v>
      </c>
      <c r="G47" s="64">
        <f>'分離'!G47</f>
        <v>25895</v>
      </c>
      <c r="H47" s="64">
        <f>'分離'!H47</f>
        <v>475</v>
      </c>
      <c r="I47" s="64">
        <f>'分離'!I47</f>
        <v>884</v>
      </c>
      <c r="J47" s="64">
        <f>'分離'!J47</f>
        <v>91</v>
      </c>
      <c r="K47" s="64">
        <f>'分離'!K47</f>
        <v>0</v>
      </c>
      <c r="L47" s="104">
        <f t="shared" si="11"/>
        <v>24721960</v>
      </c>
      <c r="M47" s="64">
        <f>'給与'!G47+'営業等'!G47+'農業'!G47+'その他'!G47+'分離'!M47</f>
        <v>9664925</v>
      </c>
      <c r="N47" s="64">
        <f>'給与'!H47+'営業等'!H47+'農業'!H47+'その他'!H47+'分離'!N47</f>
        <v>15032951</v>
      </c>
      <c r="O47" s="64">
        <f>'分離'!O47</f>
        <v>22636</v>
      </c>
      <c r="P47" s="64">
        <f>'分離'!P47</f>
        <v>475</v>
      </c>
      <c r="Q47" s="64">
        <f>'分離'!Q47</f>
        <v>882</v>
      </c>
      <c r="R47" s="117">
        <f>'分離'!R47</f>
        <v>91</v>
      </c>
      <c r="S47" s="48" t="s">
        <v>40</v>
      </c>
      <c r="T47" s="58">
        <v>41</v>
      </c>
      <c r="U47" s="48" t="s">
        <v>40</v>
      </c>
      <c r="V47" s="118">
        <f>'分離'!V47</f>
        <v>0</v>
      </c>
      <c r="W47" s="102">
        <f t="shared" si="7"/>
        <v>15057035</v>
      </c>
      <c r="X47" s="64">
        <f>'給与'!I47+'営業等'!I47+'農業'!I47+'その他'!I47+'分離'!X47</f>
        <v>901618</v>
      </c>
      <c r="Y47" s="64">
        <f>'分離'!Y47</f>
        <v>677</v>
      </c>
      <c r="Z47" s="64">
        <f>'分離'!Z47</f>
        <v>25</v>
      </c>
      <c r="AA47" s="64">
        <f>'分離'!AA47</f>
        <v>24</v>
      </c>
      <c r="AB47" s="64">
        <f>'分離'!AB47</f>
        <v>2</v>
      </c>
      <c r="AC47" s="64">
        <f>'分離'!AC47</f>
        <v>0</v>
      </c>
      <c r="AD47" s="102">
        <f t="shared" si="8"/>
        <v>902346</v>
      </c>
      <c r="AE47" s="64">
        <f>'給与'!K47+'営業等'!K47+'農業'!K47+'その他'!K47+'分離'!AE47</f>
        <v>29009</v>
      </c>
      <c r="AF47" s="64">
        <f>'給与'!L47+'営業等'!L47+'農業'!L47+'その他'!L47+'分離'!AF47</f>
        <v>395</v>
      </c>
      <c r="AG47" s="64">
        <f>'給与'!M47+'営業等'!M47+'農業'!M47+'その他'!M47+'分離'!AG47</f>
        <v>116</v>
      </c>
      <c r="AH47" s="64">
        <f>'給与'!N47+'営業等'!N47+'農業'!N47+'その他'!N47+'分離'!AH47</f>
        <v>54</v>
      </c>
      <c r="AI47" s="64">
        <f>'給与'!O47+'営業等'!O47+'農業'!O47+'その他'!O47+'分離'!AI47</f>
        <v>850880</v>
      </c>
      <c r="AJ47" s="64">
        <f>'給与'!P47+'営業等'!P47+'農業'!P47+'その他'!P47+'分離'!AJ47</f>
        <v>21892</v>
      </c>
      <c r="AK47" s="114">
        <f>'給与'!Q47+'営業等'!Q47+'農業'!Q47+'その他'!Q47+'分離'!AK47</f>
        <v>872772</v>
      </c>
      <c r="AL47" s="48" t="s">
        <v>40</v>
      </c>
      <c r="AN47" s="63">
        <v>15057035</v>
      </c>
      <c r="AO47" s="46" t="str">
        <f t="shared" si="9"/>
        <v> </v>
      </c>
      <c r="AP47" s="84">
        <v>902346</v>
      </c>
      <c r="AQ47" s="46" t="str">
        <f t="shared" si="10"/>
        <v> </v>
      </c>
    </row>
    <row r="48" spans="1:43" s="46" customFormat="1" ht="21.75" customHeight="1">
      <c r="A48" s="58">
        <v>42</v>
      </c>
      <c r="B48" s="48" t="s">
        <v>41</v>
      </c>
      <c r="C48" s="82">
        <f>'給与'!C48+'営業等'!C48+'農業'!C48+'その他'!C48+'分離'!C48</f>
        <v>3621</v>
      </c>
      <c r="D48" s="82">
        <f>'給与'!D48+'営業等'!D48+'農業'!D48+'その他'!D48+'分離'!D48</f>
        <v>334</v>
      </c>
      <c r="E48" s="82">
        <f>'給与'!E48+'営業等'!E48+'農業'!E48+'その他'!E48+'分離'!E48</f>
        <v>3955</v>
      </c>
      <c r="F48" s="64">
        <f>'給与'!F48+'営業等'!F48+'農業'!F48+'その他'!F48+'分離'!F48</f>
        <v>11019111</v>
      </c>
      <c r="G48" s="64">
        <f>'分離'!G48</f>
        <v>281653</v>
      </c>
      <c r="H48" s="64">
        <f>'分離'!H48</f>
        <v>37085</v>
      </c>
      <c r="I48" s="64">
        <f>'分離'!I48</f>
        <v>0</v>
      </c>
      <c r="J48" s="64">
        <f>'分離'!J48</f>
        <v>0</v>
      </c>
      <c r="K48" s="64">
        <f>'分離'!K48</f>
        <v>0</v>
      </c>
      <c r="L48" s="104">
        <f>SUM(F48:K48)</f>
        <v>11337849</v>
      </c>
      <c r="M48" s="64">
        <f>'給与'!G48+'営業等'!G48+'農業'!G48+'その他'!G48+'分離'!M48</f>
        <v>4300626</v>
      </c>
      <c r="N48" s="64">
        <f>'給与'!H48+'営業等'!H48+'農業'!H48+'その他'!H48+'分離'!N48</f>
        <v>6722138</v>
      </c>
      <c r="O48" s="64">
        <f>'分離'!O48</f>
        <v>278644</v>
      </c>
      <c r="P48" s="64">
        <f>'分離'!P48</f>
        <v>36441</v>
      </c>
      <c r="Q48" s="64">
        <f>'分離'!Q48</f>
        <v>0</v>
      </c>
      <c r="R48" s="117">
        <f>'分離'!R48</f>
        <v>0</v>
      </c>
      <c r="S48" s="48" t="s">
        <v>41</v>
      </c>
      <c r="T48" s="58">
        <v>42</v>
      </c>
      <c r="U48" s="48" t="s">
        <v>41</v>
      </c>
      <c r="V48" s="118">
        <f>'分離'!V48</f>
        <v>0</v>
      </c>
      <c r="W48" s="102">
        <f t="shared" si="7"/>
        <v>7037223</v>
      </c>
      <c r="X48" s="64">
        <f>'給与'!I48+'営業等'!I48+'農業'!I48+'その他'!I48+'分離'!X48</f>
        <v>403180</v>
      </c>
      <c r="Y48" s="64">
        <f>'分離'!Y48</f>
        <v>8362</v>
      </c>
      <c r="Z48" s="64">
        <f>'分離'!Z48</f>
        <v>1966</v>
      </c>
      <c r="AA48" s="64">
        <f>'分離'!AA48</f>
        <v>0</v>
      </c>
      <c r="AB48" s="64">
        <f>'分離'!AB48</f>
        <v>0</v>
      </c>
      <c r="AC48" s="64">
        <f>'分離'!AC48</f>
        <v>0</v>
      </c>
      <c r="AD48" s="102">
        <f t="shared" si="8"/>
        <v>413508</v>
      </c>
      <c r="AE48" s="64">
        <f>'給与'!K48+'営業等'!K48+'農業'!K48+'その他'!K48+'分離'!AE48</f>
        <v>13006</v>
      </c>
      <c r="AF48" s="64">
        <f>'給与'!L48+'営業等'!L48+'農業'!L48+'その他'!L48+'分離'!AF48</f>
        <v>144</v>
      </c>
      <c r="AG48" s="64">
        <f>'給与'!M48+'営業等'!M48+'農業'!M48+'その他'!M48+'分離'!AG48</f>
        <v>61</v>
      </c>
      <c r="AH48" s="64">
        <f>'給与'!N48+'営業等'!N48+'農業'!N48+'その他'!N48+'分離'!AH48</f>
        <v>1</v>
      </c>
      <c r="AI48" s="64">
        <f>'給与'!O48+'営業等'!O48+'農業'!O48+'その他'!O48+'分離'!AI48</f>
        <v>389113</v>
      </c>
      <c r="AJ48" s="64">
        <f>'給与'!P48+'営業等'!P48+'農業'!P48+'その他'!P48+'分離'!AJ48</f>
        <v>11183</v>
      </c>
      <c r="AK48" s="114">
        <f>'給与'!Q48+'営業等'!Q48+'農業'!Q48+'その他'!Q48+'分離'!AK48</f>
        <v>400296</v>
      </c>
      <c r="AL48" s="48" t="s">
        <v>41</v>
      </c>
      <c r="AN48" s="63">
        <v>7037223</v>
      </c>
      <c r="AO48" s="46" t="str">
        <f t="shared" si="9"/>
        <v> </v>
      </c>
      <c r="AP48" s="84">
        <v>413508</v>
      </c>
      <c r="AQ48" s="46" t="str">
        <f t="shared" si="10"/>
        <v> </v>
      </c>
    </row>
    <row r="49" spans="1:43" s="46" customFormat="1" ht="21.75" customHeight="1">
      <c r="A49" s="58">
        <v>43</v>
      </c>
      <c r="B49" s="48" t="s">
        <v>42</v>
      </c>
      <c r="C49" s="82">
        <f>'給与'!C49+'営業等'!C49+'農業'!C49+'その他'!C49+'分離'!C49</f>
        <v>10572</v>
      </c>
      <c r="D49" s="82">
        <f>'給与'!D49+'営業等'!D49+'農業'!D49+'その他'!D49+'分離'!D49</f>
        <v>463</v>
      </c>
      <c r="E49" s="82">
        <f>'給与'!E49+'営業等'!E49+'農業'!E49+'その他'!E49+'分離'!E49</f>
        <v>11035</v>
      </c>
      <c r="F49" s="64">
        <f>'給与'!F49+'営業等'!F49+'農業'!F49+'その他'!F49+'分離'!F49</f>
        <v>29440319</v>
      </c>
      <c r="G49" s="64">
        <f>'分離'!G49</f>
        <v>150665</v>
      </c>
      <c r="H49" s="64">
        <f>'分離'!H49</f>
        <v>2722</v>
      </c>
      <c r="I49" s="64">
        <f>'分離'!I49</f>
        <v>92</v>
      </c>
      <c r="J49" s="64">
        <f>'分離'!J49</f>
        <v>1141</v>
      </c>
      <c r="K49" s="64">
        <f>'分離'!K49</f>
        <v>2636</v>
      </c>
      <c r="L49" s="104">
        <f t="shared" si="11"/>
        <v>29597575</v>
      </c>
      <c r="M49" s="64">
        <f>'給与'!G49+'営業等'!G49+'農業'!G49+'その他'!G49+'分離'!M49</f>
        <v>11299508</v>
      </c>
      <c r="N49" s="64">
        <f>'給与'!H49+'営業等'!H49+'農業'!H49+'その他'!H49+'分離'!N49</f>
        <v>18148544</v>
      </c>
      <c r="O49" s="64">
        <f>'分離'!O49</f>
        <v>142934</v>
      </c>
      <c r="P49" s="64">
        <f>'分離'!P49</f>
        <v>2722</v>
      </c>
      <c r="Q49" s="64">
        <f>'分離'!Q49</f>
        <v>91</v>
      </c>
      <c r="R49" s="117">
        <f>'分離'!R49</f>
        <v>1140</v>
      </c>
      <c r="S49" s="48" t="s">
        <v>42</v>
      </c>
      <c r="T49" s="58">
        <v>43</v>
      </c>
      <c r="U49" s="48" t="s">
        <v>42</v>
      </c>
      <c r="V49" s="118">
        <f>'分離'!V49</f>
        <v>2636</v>
      </c>
      <c r="W49" s="102">
        <f t="shared" si="7"/>
        <v>18298067</v>
      </c>
      <c r="X49" s="64">
        <f>'給与'!I49+'営業等'!I49+'農業'!I49+'その他'!I49+'分離'!X49</f>
        <v>1088470</v>
      </c>
      <c r="Y49" s="64">
        <f>'分離'!Y49</f>
        <v>4282</v>
      </c>
      <c r="Z49" s="64">
        <f>'分離'!Z49</f>
        <v>147</v>
      </c>
      <c r="AA49" s="64">
        <f>'分離'!AA49</f>
        <v>2</v>
      </c>
      <c r="AB49" s="64">
        <f>'分離'!AB49</f>
        <v>21</v>
      </c>
      <c r="AC49" s="64">
        <f>'分離'!AC49</f>
        <v>79</v>
      </c>
      <c r="AD49" s="102">
        <f t="shared" si="8"/>
        <v>1093001</v>
      </c>
      <c r="AE49" s="64">
        <f>'給与'!K49+'営業等'!K49+'農業'!K49+'その他'!K49+'分離'!AE49</f>
        <v>36461</v>
      </c>
      <c r="AF49" s="64">
        <f>'給与'!L49+'営業等'!L49+'農業'!L49+'その他'!L49+'分離'!AF49</f>
        <v>404</v>
      </c>
      <c r="AG49" s="64">
        <f>'給与'!M49+'営業等'!M49+'農業'!M49+'その他'!M49+'分離'!AG49</f>
        <v>427</v>
      </c>
      <c r="AH49" s="64">
        <f>'給与'!N49+'営業等'!N49+'農業'!N49+'その他'!N49+'分離'!AH49</f>
        <v>77</v>
      </c>
      <c r="AI49" s="64">
        <f>'給与'!O49+'営業等'!O49+'農業'!O49+'その他'!O49+'分離'!AI49</f>
        <v>1054496</v>
      </c>
      <c r="AJ49" s="64">
        <f>'給与'!P49+'営業等'!P49+'農業'!P49+'その他'!P49+'分離'!AJ49</f>
        <v>1136</v>
      </c>
      <c r="AK49" s="114">
        <f>'給与'!Q49+'営業等'!Q49+'農業'!Q49+'その他'!Q49+'分離'!AK49</f>
        <v>1055632</v>
      </c>
      <c r="AL49" s="48" t="s">
        <v>42</v>
      </c>
      <c r="AN49" s="46">
        <v>18298067</v>
      </c>
      <c r="AO49" s="46" t="str">
        <f t="shared" si="9"/>
        <v> </v>
      </c>
      <c r="AP49" s="84">
        <v>1093001</v>
      </c>
      <c r="AQ49" s="46" t="str">
        <f t="shared" si="10"/>
        <v> </v>
      </c>
    </row>
    <row r="50" spans="1:43" s="46" customFormat="1" ht="21.75" customHeight="1">
      <c r="A50" s="73">
        <v>44</v>
      </c>
      <c r="B50" s="74" t="s">
        <v>43</v>
      </c>
      <c r="C50" s="82">
        <f>'給与'!C50+'営業等'!C50+'農業'!C50+'その他'!C50+'分離'!C50</f>
        <v>7075</v>
      </c>
      <c r="D50" s="82">
        <f>'給与'!D50+'営業等'!D50+'農業'!D50+'その他'!D50+'分離'!D50</f>
        <v>300</v>
      </c>
      <c r="E50" s="82">
        <f>'給与'!E50+'営業等'!E50+'農業'!E50+'その他'!E50+'分離'!E50</f>
        <v>7375</v>
      </c>
      <c r="F50" s="64">
        <f>'給与'!F50+'営業等'!F50+'農業'!F50+'その他'!F50+'分離'!F50</f>
        <v>20618252</v>
      </c>
      <c r="G50" s="64">
        <f>'分離'!G50</f>
        <v>147324</v>
      </c>
      <c r="H50" s="64">
        <f>'分離'!H50</f>
        <v>0</v>
      </c>
      <c r="I50" s="64">
        <f>'分離'!I50</f>
        <v>70463</v>
      </c>
      <c r="J50" s="64">
        <f>'分離'!J50</f>
        <v>177</v>
      </c>
      <c r="K50" s="64">
        <f>'分離'!K50</f>
        <v>1970</v>
      </c>
      <c r="L50" s="104">
        <f t="shared" si="11"/>
        <v>20838186</v>
      </c>
      <c r="M50" s="64">
        <f>'給与'!G50+'営業等'!G50+'農業'!G50+'その他'!G50+'分離'!M50</f>
        <v>8122960</v>
      </c>
      <c r="N50" s="64">
        <f>'給与'!H50+'営業等'!H50+'農業'!H50+'その他'!H50+'分離'!N50</f>
        <v>12501719</v>
      </c>
      <c r="O50" s="64">
        <f>'分離'!O50</f>
        <v>142203</v>
      </c>
      <c r="P50" s="64">
        <f>'分離'!P50</f>
        <v>0</v>
      </c>
      <c r="Q50" s="64">
        <f>'分離'!Q50</f>
        <v>69175</v>
      </c>
      <c r="R50" s="117">
        <f>'分離'!R50</f>
        <v>176</v>
      </c>
      <c r="S50" s="74" t="s">
        <v>43</v>
      </c>
      <c r="T50" s="73">
        <v>44</v>
      </c>
      <c r="U50" s="74" t="s">
        <v>43</v>
      </c>
      <c r="V50" s="118">
        <f>'分離'!V50</f>
        <v>1953</v>
      </c>
      <c r="W50" s="103">
        <f t="shared" si="7"/>
        <v>12715226</v>
      </c>
      <c r="X50" s="64">
        <f>'給与'!I50+'営業等'!I50+'農業'!I50+'その他'!I50+'分離'!X50</f>
        <v>749815</v>
      </c>
      <c r="Y50" s="64">
        <f>'分離'!Y50</f>
        <v>4267</v>
      </c>
      <c r="Z50" s="64">
        <f>'分離'!Z50</f>
        <v>0</v>
      </c>
      <c r="AA50" s="64">
        <f>'分離'!AA50</f>
        <v>2050</v>
      </c>
      <c r="AB50" s="64">
        <f>'分離'!AB50</f>
        <v>3</v>
      </c>
      <c r="AC50" s="64">
        <f>'分離'!AC50</f>
        <v>58</v>
      </c>
      <c r="AD50" s="103">
        <f t="shared" si="8"/>
        <v>756193</v>
      </c>
      <c r="AE50" s="64">
        <f>'給与'!K50+'営業等'!K50+'農業'!K50+'その他'!K50+'分離'!AE50</f>
        <v>29596</v>
      </c>
      <c r="AF50" s="64">
        <f>'給与'!L50+'営業等'!L50+'農業'!L50+'その他'!L50+'分離'!AF50</f>
        <v>154</v>
      </c>
      <c r="AG50" s="64">
        <f>'給与'!M50+'営業等'!M50+'農業'!M50+'その他'!M50+'分離'!AG50</f>
        <v>380</v>
      </c>
      <c r="AH50" s="64">
        <f>'給与'!N50+'営業等'!N50+'農業'!N50+'その他'!N50+'分離'!AH50</f>
        <v>95</v>
      </c>
      <c r="AI50" s="64">
        <f>'給与'!O50+'営業等'!O50+'農業'!O50+'その他'!O50+'分離'!AI50</f>
        <v>725190</v>
      </c>
      <c r="AJ50" s="64">
        <f>'給与'!P50+'営業等'!P50+'農業'!P50+'その他'!P50+'分離'!AJ50</f>
        <v>778</v>
      </c>
      <c r="AK50" s="114">
        <f>'給与'!Q50+'営業等'!Q50+'農業'!Q50+'その他'!Q50+'分離'!AK50</f>
        <v>725968</v>
      </c>
      <c r="AL50" s="74" t="s">
        <v>43</v>
      </c>
      <c r="AN50" s="63">
        <v>12715226</v>
      </c>
      <c r="AO50" s="46" t="str">
        <f t="shared" si="9"/>
        <v> </v>
      </c>
      <c r="AP50" s="84">
        <v>756193</v>
      </c>
      <c r="AQ50" s="46" t="str">
        <f t="shared" si="10"/>
        <v> </v>
      </c>
    </row>
    <row r="51" spans="1:40" s="30" customFormat="1" ht="21.75" customHeight="1">
      <c r="A51" s="94"/>
      <c r="B51" s="95" t="s">
        <v>85</v>
      </c>
      <c r="C51" s="96">
        <f aca="true" t="shared" si="12" ref="C51:R51">SUM(C39:C50)</f>
        <v>109704</v>
      </c>
      <c r="D51" s="96">
        <f t="shared" si="12"/>
        <v>5931</v>
      </c>
      <c r="E51" s="96">
        <f t="shared" si="12"/>
        <v>115635</v>
      </c>
      <c r="F51" s="96">
        <f t="shared" si="12"/>
        <v>328608172</v>
      </c>
      <c r="G51" s="96">
        <f t="shared" si="12"/>
        <v>2466439</v>
      </c>
      <c r="H51" s="96">
        <f t="shared" si="12"/>
        <v>70667</v>
      </c>
      <c r="I51" s="96">
        <f t="shared" si="12"/>
        <v>144921</v>
      </c>
      <c r="J51" s="96">
        <f t="shared" si="12"/>
        <v>12724</v>
      </c>
      <c r="K51" s="96">
        <f t="shared" si="12"/>
        <v>17327</v>
      </c>
      <c r="L51" s="96">
        <f t="shared" si="12"/>
        <v>331320250</v>
      </c>
      <c r="M51" s="96">
        <f t="shared" si="12"/>
        <v>125104525</v>
      </c>
      <c r="N51" s="96">
        <f t="shared" si="12"/>
        <v>203608642</v>
      </c>
      <c r="O51" s="96">
        <f t="shared" si="12"/>
        <v>2367883</v>
      </c>
      <c r="P51" s="96">
        <f t="shared" si="12"/>
        <v>67472</v>
      </c>
      <c r="Q51" s="96">
        <f t="shared" si="12"/>
        <v>143492</v>
      </c>
      <c r="R51" s="96">
        <f t="shared" si="12"/>
        <v>12709</v>
      </c>
      <c r="S51" s="95" t="s">
        <v>85</v>
      </c>
      <c r="T51" s="94"/>
      <c r="U51" s="95" t="s">
        <v>85</v>
      </c>
      <c r="V51" s="96">
        <f aca="true" t="shared" si="13" ref="V51:AK51">SUM(V39:V50)</f>
        <v>15527</v>
      </c>
      <c r="W51" s="96">
        <f t="shared" si="13"/>
        <v>206215725</v>
      </c>
      <c r="X51" s="96">
        <f t="shared" si="13"/>
        <v>12211985</v>
      </c>
      <c r="Y51" s="96">
        <f t="shared" si="13"/>
        <v>70941</v>
      </c>
      <c r="Z51" s="96">
        <f t="shared" si="13"/>
        <v>3641</v>
      </c>
      <c r="AA51" s="96">
        <f t="shared" si="13"/>
        <v>3556</v>
      </c>
      <c r="AB51" s="96">
        <f t="shared" si="13"/>
        <v>229</v>
      </c>
      <c r="AC51" s="96">
        <f t="shared" si="13"/>
        <v>465</v>
      </c>
      <c r="AD51" s="96">
        <f t="shared" si="13"/>
        <v>12290817</v>
      </c>
      <c r="AE51" s="96">
        <f t="shared" si="13"/>
        <v>384758</v>
      </c>
      <c r="AF51" s="96">
        <f t="shared" si="13"/>
        <v>3408</v>
      </c>
      <c r="AG51" s="96">
        <f t="shared" si="13"/>
        <v>3307</v>
      </c>
      <c r="AH51" s="96">
        <f t="shared" si="13"/>
        <v>919</v>
      </c>
      <c r="AI51" s="96">
        <f t="shared" si="13"/>
        <v>11818821</v>
      </c>
      <c r="AJ51" s="96">
        <f t="shared" si="13"/>
        <v>79576</v>
      </c>
      <c r="AK51" s="139">
        <f t="shared" si="13"/>
        <v>11898397</v>
      </c>
      <c r="AL51" s="95" t="s">
        <v>85</v>
      </c>
      <c r="AN51" s="65"/>
    </row>
    <row r="52" spans="1:38" s="30" customFormat="1" ht="21.75" customHeight="1">
      <c r="A52" s="100"/>
      <c r="B52" s="99" t="s">
        <v>86</v>
      </c>
      <c r="C52" s="98">
        <f aca="true" t="shared" si="14" ref="C52:R52">C38+C51</f>
        <v>1192913</v>
      </c>
      <c r="D52" s="98">
        <f t="shared" si="14"/>
        <v>61575</v>
      </c>
      <c r="E52" s="98">
        <f t="shared" si="14"/>
        <v>1254488</v>
      </c>
      <c r="F52" s="98">
        <f t="shared" si="14"/>
        <v>3800960008</v>
      </c>
      <c r="G52" s="98">
        <f t="shared" si="14"/>
        <v>36648584</v>
      </c>
      <c r="H52" s="98">
        <f t="shared" si="14"/>
        <v>348148</v>
      </c>
      <c r="I52" s="98">
        <f t="shared" si="14"/>
        <v>7379512</v>
      </c>
      <c r="J52" s="98">
        <f t="shared" si="14"/>
        <v>484306</v>
      </c>
      <c r="K52" s="98">
        <f t="shared" si="14"/>
        <v>491919</v>
      </c>
      <c r="L52" s="98">
        <f t="shared" si="14"/>
        <v>3846312477</v>
      </c>
      <c r="M52" s="98">
        <f t="shared" si="14"/>
        <v>1370058732</v>
      </c>
      <c r="N52" s="98">
        <f t="shared" si="14"/>
        <v>2432137881</v>
      </c>
      <c r="O52" s="98">
        <f t="shared" si="14"/>
        <v>35483395</v>
      </c>
      <c r="P52" s="98">
        <f t="shared" si="14"/>
        <v>333136</v>
      </c>
      <c r="Q52" s="98">
        <f t="shared" si="14"/>
        <v>7343919</v>
      </c>
      <c r="R52" s="98">
        <f t="shared" si="14"/>
        <v>482778</v>
      </c>
      <c r="S52" s="99" t="s">
        <v>86</v>
      </c>
      <c r="T52" s="100"/>
      <c r="U52" s="99" t="s">
        <v>86</v>
      </c>
      <c r="V52" s="98">
        <f aca="true" t="shared" si="15" ref="V52:AK52">V38+V51</f>
        <v>472636</v>
      </c>
      <c r="W52" s="98">
        <f t="shared" si="15"/>
        <v>2476253745</v>
      </c>
      <c r="X52" s="98">
        <f t="shared" si="15"/>
        <v>145879134</v>
      </c>
      <c r="Y52" s="98">
        <f t="shared" si="15"/>
        <v>1058174</v>
      </c>
      <c r="Z52" s="98">
        <f t="shared" si="15"/>
        <v>17529</v>
      </c>
      <c r="AA52" s="98">
        <f t="shared" si="15"/>
        <v>163946</v>
      </c>
      <c r="AB52" s="98">
        <f t="shared" si="15"/>
        <v>8698</v>
      </c>
      <c r="AC52" s="98">
        <f t="shared" si="15"/>
        <v>14175</v>
      </c>
      <c r="AD52" s="98">
        <f t="shared" si="15"/>
        <v>147141656</v>
      </c>
      <c r="AE52" s="98">
        <f t="shared" si="15"/>
        <v>4329226</v>
      </c>
      <c r="AF52" s="98">
        <f t="shared" si="15"/>
        <v>32307</v>
      </c>
      <c r="AG52" s="98">
        <f t="shared" si="15"/>
        <v>60254</v>
      </c>
      <c r="AH52" s="98">
        <f t="shared" si="15"/>
        <v>81576</v>
      </c>
      <c r="AI52" s="98">
        <f t="shared" si="15"/>
        <v>141473587</v>
      </c>
      <c r="AJ52" s="98">
        <f t="shared" si="15"/>
        <v>1157966</v>
      </c>
      <c r="AK52" s="140">
        <f t="shared" si="15"/>
        <v>142631553</v>
      </c>
      <c r="AL52" s="99" t="s">
        <v>86</v>
      </c>
    </row>
  </sheetData>
  <sheetProtection/>
  <mergeCells count="17">
    <mergeCell ref="AL4:AL5"/>
    <mergeCell ref="AI4:AK4"/>
    <mergeCell ref="AF4:AF5"/>
    <mergeCell ref="T4:T5"/>
    <mergeCell ref="AE4:AE5"/>
    <mergeCell ref="X4:AD4"/>
    <mergeCell ref="V4:W4"/>
    <mergeCell ref="AH4:AH5"/>
    <mergeCell ref="AG4:AG5"/>
    <mergeCell ref="S4:S5"/>
    <mergeCell ref="U4:U5"/>
    <mergeCell ref="A4:A5"/>
    <mergeCell ref="B4:B5"/>
    <mergeCell ref="C4:E4"/>
    <mergeCell ref="N4:Q4"/>
    <mergeCell ref="F4:L4"/>
    <mergeCell ref="M4:M5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7" sqref="G47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4" t="s">
        <v>114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40" customFormat="1" ht="17.25" customHeight="1">
      <c r="A3" s="156" t="s">
        <v>74</v>
      </c>
      <c r="B3" s="157" t="s">
        <v>98</v>
      </c>
      <c r="C3" s="190" t="s">
        <v>93</v>
      </c>
      <c r="D3" s="190"/>
      <c r="E3" s="190"/>
      <c r="F3" s="190" t="s">
        <v>94</v>
      </c>
      <c r="G3" s="190"/>
      <c r="H3" s="190"/>
      <c r="I3" s="190"/>
      <c r="J3" s="190"/>
      <c r="K3" s="190"/>
      <c r="L3" s="190"/>
      <c r="M3" s="190"/>
      <c r="N3" s="190"/>
      <c r="O3" s="190"/>
      <c r="P3" s="195" t="s">
        <v>95</v>
      </c>
      <c r="Q3" s="190" t="s">
        <v>96</v>
      </c>
      <c r="R3" s="190"/>
      <c r="S3" s="154" t="s">
        <v>99</v>
      </c>
    </row>
    <row r="4" spans="1:19" s="40" customFormat="1" ht="17.25" customHeight="1">
      <c r="A4" s="156"/>
      <c r="B4" s="146"/>
      <c r="C4" s="191" t="s">
        <v>76</v>
      </c>
      <c r="D4" s="191"/>
      <c r="E4" s="191"/>
      <c r="F4" s="192" t="s">
        <v>48</v>
      </c>
      <c r="G4" s="193"/>
      <c r="H4" s="193"/>
      <c r="I4" s="193"/>
      <c r="J4" s="193"/>
      <c r="K4" s="193"/>
      <c r="L4" s="193"/>
      <c r="M4" s="193"/>
      <c r="N4" s="194"/>
      <c r="O4" s="190" t="s">
        <v>83</v>
      </c>
      <c r="P4" s="195"/>
      <c r="Q4" s="190" t="s">
        <v>76</v>
      </c>
      <c r="R4" s="190" t="s">
        <v>87</v>
      </c>
      <c r="S4" s="155"/>
    </row>
    <row r="5" spans="1:19" s="42" customFormat="1" ht="45">
      <c r="A5" s="156"/>
      <c r="B5" s="146"/>
      <c r="C5" s="41" t="s">
        <v>46</v>
      </c>
      <c r="D5" s="41" t="s">
        <v>47</v>
      </c>
      <c r="E5" s="39" t="s">
        <v>83</v>
      </c>
      <c r="F5" s="41" t="s">
        <v>65</v>
      </c>
      <c r="G5" s="41" t="s">
        <v>66</v>
      </c>
      <c r="H5" s="41" t="s">
        <v>67</v>
      </c>
      <c r="I5" s="41" t="s">
        <v>68</v>
      </c>
      <c r="J5" s="41" t="s">
        <v>69</v>
      </c>
      <c r="K5" s="41" t="s">
        <v>70</v>
      </c>
      <c r="L5" s="41" t="s">
        <v>71</v>
      </c>
      <c r="M5" s="41" t="s">
        <v>72</v>
      </c>
      <c r="N5" s="41" t="s">
        <v>73</v>
      </c>
      <c r="O5" s="190"/>
      <c r="P5" s="195"/>
      <c r="Q5" s="190"/>
      <c r="R5" s="190"/>
      <c r="S5" s="155"/>
    </row>
    <row r="6" spans="1:19" s="46" customFormat="1" ht="21.75" customHeight="1">
      <c r="A6" s="43">
        <v>1</v>
      </c>
      <c r="B6" s="86" t="s">
        <v>18</v>
      </c>
      <c r="C6" s="45">
        <v>122825</v>
      </c>
      <c r="D6" s="45">
        <v>0</v>
      </c>
      <c r="E6" s="45">
        <v>122825</v>
      </c>
      <c r="F6" s="45">
        <v>72</v>
      </c>
      <c r="G6" s="45">
        <v>20</v>
      </c>
      <c r="H6" s="45">
        <v>672</v>
      </c>
      <c r="I6" s="45">
        <v>57</v>
      </c>
      <c r="J6" s="45">
        <v>451</v>
      </c>
      <c r="K6" s="45">
        <v>138</v>
      </c>
      <c r="L6" s="45">
        <v>1411</v>
      </c>
      <c r="M6" s="45">
        <v>65</v>
      </c>
      <c r="N6" s="45">
        <v>6379</v>
      </c>
      <c r="O6" s="45">
        <v>9265</v>
      </c>
      <c r="P6" s="45">
        <v>114115</v>
      </c>
      <c r="Q6" s="45">
        <v>9159</v>
      </c>
      <c r="R6" s="45">
        <v>3114</v>
      </c>
      <c r="S6" s="86" t="s">
        <v>18</v>
      </c>
    </row>
    <row r="7" spans="1:19" s="46" customFormat="1" ht="21.75" customHeight="1">
      <c r="A7" s="47">
        <v>2</v>
      </c>
      <c r="B7" s="87" t="s">
        <v>1</v>
      </c>
      <c r="C7" s="49">
        <v>89113</v>
      </c>
      <c r="D7" s="49">
        <v>18</v>
      </c>
      <c r="E7" s="49">
        <v>89131</v>
      </c>
      <c r="F7" s="49">
        <v>32</v>
      </c>
      <c r="G7" s="49">
        <v>10</v>
      </c>
      <c r="H7" s="49">
        <v>210</v>
      </c>
      <c r="I7" s="49">
        <v>34</v>
      </c>
      <c r="J7" s="49">
        <v>144</v>
      </c>
      <c r="K7" s="49">
        <v>71</v>
      </c>
      <c r="L7" s="49">
        <v>538</v>
      </c>
      <c r="M7" s="49">
        <v>46</v>
      </c>
      <c r="N7" s="49">
        <v>2457</v>
      </c>
      <c r="O7" s="49">
        <v>3542</v>
      </c>
      <c r="P7" s="49">
        <v>83378</v>
      </c>
      <c r="Q7" s="49">
        <v>3507</v>
      </c>
      <c r="R7" s="49">
        <v>1193</v>
      </c>
      <c r="S7" s="87" t="s">
        <v>1</v>
      </c>
    </row>
    <row r="8" spans="1:19" s="46" customFormat="1" ht="21.75" customHeight="1">
      <c r="A8" s="47">
        <v>3</v>
      </c>
      <c r="B8" s="87" t="s">
        <v>19</v>
      </c>
      <c r="C8" s="49">
        <v>67678</v>
      </c>
      <c r="D8" s="49">
        <v>20</v>
      </c>
      <c r="E8" s="49">
        <v>67698</v>
      </c>
      <c r="F8" s="49">
        <v>45</v>
      </c>
      <c r="G8" s="49">
        <v>16</v>
      </c>
      <c r="H8" s="49">
        <v>322</v>
      </c>
      <c r="I8" s="49">
        <v>32</v>
      </c>
      <c r="J8" s="49">
        <v>230</v>
      </c>
      <c r="K8" s="49">
        <v>62</v>
      </c>
      <c r="L8" s="49">
        <v>737</v>
      </c>
      <c r="M8" s="49">
        <v>28</v>
      </c>
      <c r="N8" s="49">
        <v>2882</v>
      </c>
      <c r="O8" s="49">
        <v>4354</v>
      </c>
      <c r="P8" s="49">
        <v>63589</v>
      </c>
      <c r="Q8" s="49">
        <v>4243</v>
      </c>
      <c r="R8" s="49">
        <v>1510</v>
      </c>
      <c r="S8" s="87" t="s">
        <v>19</v>
      </c>
    </row>
    <row r="9" spans="1:19" s="46" customFormat="1" ht="21.75" customHeight="1">
      <c r="A9" s="47">
        <v>4</v>
      </c>
      <c r="B9" s="87" t="s">
        <v>20</v>
      </c>
      <c r="C9" s="49">
        <v>67848</v>
      </c>
      <c r="D9" s="49">
        <v>8</v>
      </c>
      <c r="E9" s="49">
        <v>67856</v>
      </c>
      <c r="F9" s="49">
        <v>28</v>
      </c>
      <c r="G9" s="49">
        <v>14</v>
      </c>
      <c r="H9" s="49">
        <v>151</v>
      </c>
      <c r="I9" s="49">
        <v>15</v>
      </c>
      <c r="J9" s="49">
        <v>119</v>
      </c>
      <c r="K9" s="49">
        <v>48</v>
      </c>
      <c r="L9" s="49">
        <v>485</v>
      </c>
      <c r="M9" s="49">
        <v>23</v>
      </c>
      <c r="N9" s="49">
        <v>2602</v>
      </c>
      <c r="O9" s="49">
        <v>3485</v>
      </c>
      <c r="P9" s="49">
        <v>63572</v>
      </c>
      <c r="Q9" s="49">
        <v>3470</v>
      </c>
      <c r="R9" s="49">
        <v>1084</v>
      </c>
      <c r="S9" s="87" t="s">
        <v>20</v>
      </c>
    </row>
    <row r="10" spans="1:19" s="46" customFormat="1" ht="21.75" customHeight="1">
      <c r="A10" s="47">
        <v>5</v>
      </c>
      <c r="B10" s="87" t="s">
        <v>21</v>
      </c>
      <c r="C10" s="49">
        <v>36193</v>
      </c>
      <c r="D10" s="49">
        <v>21</v>
      </c>
      <c r="E10" s="49">
        <v>36214</v>
      </c>
      <c r="F10" s="49">
        <v>11</v>
      </c>
      <c r="G10" s="49">
        <v>5</v>
      </c>
      <c r="H10" s="49">
        <v>130</v>
      </c>
      <c r="I10" s="49">
        <v>14</v>
      </c>
      <c r="J10" s="49">
        <v>61</v>
      </c>
      <c r="K10" s="49">
        <v>26</v>
      </c>
      <c r="L10" s="49">
        <v>296</v>
      </c>
      <c r="M10" s="49">
        <v>16</v>
      </c>
      <c r="N10" s="49">
        <v>1269</v>
      </c>
      <c r="O10" s="49">
        <v>1828</v>
      </c>
      <c r="P10" s="49">
        <v>32180</v>
      </c>
      <c r="Q10" s="49">
        <v>1797</v>
      </c>
      <c r="R10" s="49">
        <v>553</v>
      </c>
      <c r="S10" s="87" t="s">
        <v>21</v>
      </c>
    </row>
    <row r="11" spans="1:19" s="46" customFormat="1" ht="21.75" customHeight="1">
      <c r="A11" s="47">
        <v>6</v>
      </c>
      <c r="B11" s="87" t="s">
        <v>22</v>
      </c>
      <c r="C11" s="49">
        <v>25253</v>
      </c>
      <c r="D11" s="49">
        <v>0</v>
      </c>
      <c r="E11" s="49">
        <v>25253</v>
      </c>
      <c r="F11" s="49">
        <v>12</v>
      </c>
      <c r="G11" s="49">
        <v>7</v>
      </c>
      <c r="H11" s="49">
        <v>49</v>
      </c>
      <c r="I11" s="49">
        <v>9</v>
      </c>
      <c r="J11" s="49">
        <v>37</v>
      </c>
      <c r="K11" s="49">
        <v>20</v>
      </c>
      <c r="L11" s="49">
        <v>175</v>
      </c>
      <c r="M11" s="49">
        <v>13</v>
      </c>
      <c r="N11" s="49">
        <v>1021</v>
      </c>
      <c r="O11" s="49">
        <v>1343</v>
      </c>
      <c r="P11" s="49">
        <v>22597</v>
      </c>
      <c r="Q11" s="49">
        <v>1341</v>
      </c>
      <c r="R11" s="49">
        <v>417</v>
      </c>
      <c r="S11" s="87" t="s">
        <v>22</v>
      </c>
    </row>
    <row r="12" spans="1:19" s="46" customFormat="1" ht="21.75" customHeight="1">
      <c r="A12" s="47">
        <v>7</v>
      </c>
      <c r="B12" s="87" t="s">
        <v>2</v>
      </c>
      <c r="C12" s="49">
        <v>37191</v>
      </c>
      <c r="D12" s="49">
        <v>0</v>
      </c>
      <c r="E12" s="49">
        <v>37191</v>
      </c>
      <c r="F12" s="49">
        <v>17</v>
      </c>
      <c r="G12" s="49">
        <v>3</v>
      </c>
      <c r="H12" s="49">
        <v>106</v>
      </c>
      <c r="I12" s="49">
        <v>10</v>
      </c>
      <c r="J12" s="49">
        <v>62</v>
      </c>
      <c r="K12" s="49">
        <v>16</v>
      </c>
      <c r="L12" s="49">
        <v>241</v>
      </c>
      <c r="M12" s="49">
        <v>12</v>
      </c>
      <c r="N12" s="49">
        <v>1169</v>
      </c>
      <c r="O12" s="49">
        <v>1636</v>
      </c>
      <c r="P12" s="49">
        <v>34008</v>
      </c>
      <c r="Q12" s="49">
        <v>2064</v>
      </c>
      <c r="R12" s="49">
        <v>557</v>
      </c>
      <c r="S12" s="87" t="s">
        <v>2</v>
      </c>
    </row>
    <row r="13" spans="1:19" s="46" customFormat="1" ht="21.75" customHeight="1">
      <c r="A13" s="47">
        <v>8</v>
      </c>
      <c r="B13" s="87" t="s">
        <v>23</v>
      </c>
      <c r="C13" s="49">
        <v>21469</v>
      </c>
      <c r="D13" s="49">
        <v>0</v>
      </c>
      <c r="E13" s="49">
        <v>21469</v>
      </c>
      <c r="F13" s="49">
        <v>9</v>
      </c>
      <c r="G13" s="49">
        <v>3</v>
      </c>
      <c r="H13" s="49">
        <v>87</v>
      </c>
      <c r="I13" s="49">
        <v>5</v>
      </c>
      <c r="J13" s="49">
        <v>63</v>
      </c>
      <c r="K13" s="49">
        <v>16</v>
      </c>
      <c r="L13" s="49">
        <v>216</v>
      </c>
      <c r="M13" s="49">
        <v>11</v>
      </c>
      <c r="N13" s="49">
        <v>902</v>
      </c>
      <c r="O13" s="49">
        <v>1312</v>
      </c>
      <c r="P13" s="49">
        <v>19113</v>
      </c>
      <c r="Q13" s="49">
        <v>1317</v>
      </c>
      <c r="R13" s="49">
        <v>411</v>
      </c>
      <c r="S13" s="87" t="s">
        <v>23</v>
      </c>
    </row>
    <row r="14" spans="1:19" s="30" customFormat="1" ht="21.75" customHeight="1">
      <c r="A14" s="126">
        <v>9</v>
      </c>
      <c r="B14" s="127" t="s">
        <v>49</v>
      </c>
      <c r="C14" s="128">
        <v>31175</v>
      </c>
      <c r="D14" s="128">
        <v>24</v>
      </c>
      <c r="E14" s="128">
        <v>31199</v>
      </c>
      <c r="F14" s="128">
        <v>14</v>
      </c>
      <c r="G14" s="128">
        <v>5</v>
      </c>
      <c r="H14" s="128">
        <v>71</v>
      </c>
      <c r="I14" s="128">
        <v>14</v>
      </c>
      <c r="J14" s="128">
        <v>54</v>
      </c>
      <c r="K14" s="128">
        <v>37</v>
      </c>
      <c r="L14" s="128">
        <v>276</v>
      </c>
      <c r="M14" s="128">
        <v>16</v>
      </c>
      <c r="N14" s="128">
        <v>1212</v>
      </c>
      <c r="O14" s="128">
        <v>1699</v>
      </c>
      <c r="P14" s="128">
        <v>27867</v>
      </c>
      <c r="Q14" s="128">
        <v>1687</v>
      </c>
      <c r="R14" s="128">
        <v>553</v>
      </c>
      <c r="S14" s="127" t="s">
        <v>49</v>
      </c>
    </row>
    <row r="15" spans="1:19" s="30" customFormat="1" ht="21.75" customHeight="1">
      <c r="A15" s="126">
        <v>10</v>
      </c>
      <c r="B15" s="127" t="s">
        <v>24</v>
      </c>
      <c r="C15" s="128">
        <v>25739</v>
      </c>
      <c r="D15" s="128">
        <v>14</v>
      </c>
      <c r="E15" s="128">
        <v>25753</v>
      </c>
      <c r="F15" s="128">
        <v>4</v>
      </c>
      <c r="G15" s="128">
        <v>0</v>
      </c>
      <c r="H15" s="128">
        <v>38</v>
      </c>
      <c r="I15" s="128">
        <v>6</v>
      </c>
      <c r="J15" s="128">
        <v>24</v>
      </c>
      <c r="K15" s="128">
        <v>12</v>
      </c>
      <c r="L15" s="128">
        <v>127</v>
      </c>
      <c r="M15" s="128">
        <v>5</v>
      </c>
      <c r="N15" s="128">
        <v>607</v>
      </c>
      <c r="O15" s="128">
        <v>823</v>
      </c>
      <c r="P15" s="128">
        <v>22569</v>
      </c>
      <c r="Q15" s="128">
        <v>816</v>
      </c>
      <c r="R15" s="128">
        <v>252</v>
      </c>
      <c r="S15" s="127" t="s">
        <v>24</v>
      </c>
    </row>
    <row r="16" spans="1:19" s="30" customFormat="1" ht="21.75" customHeight="1">
      <c r="A16" s="126">
        <v>11</v>
      </c>
      <c r="B16" s="127" t="s">
        <v>25</v>
      </c>
      <c r="C16" s="128">
        <v>14468</v>
      </c>
      <c r="D16" s="128">
        <v>10</v>
      </c>
      <c r="E16" s="128">
        <v>14478</v>
      </c>
      <c r="F16" s="128">
        <v>9</v>
      </c>
      <c r="G16" s="128">
        <v>3</v>
      </c>
      <c r="H16" s="128">
        <v>50</v>
      </c>
      <c r="I16" s="128">
        <v>5</v>
      </c>
      <c r="J16" s="128">
        <v>19</v>
      </c>
      <c r="K16" s="128">
        <v>8</v>
      </c>
      <c r="L16" s="128">
        <v>79</v>
      </c>
      <c r="M16" s="128">
        <v>4</v>
      </c>
      <c r="N16" s="128">
        <v>360</v>
      </c>
      <c r="O16" s="128">
        <v>537</v>
      </c>
      <c r="P16" s="128">
        <v>12795</v>
      </c>
      <c r="Q16" s="128">
        <v>531</v>
      </c>
      <c r="R16" s="128">
        <v>180</v>
      </c>
      <c r="S16" s="127" t="s">
        <v>25</v>
      </c>
    </row>
    <row r="17" spans="1:19" s="46" customFormat="1" ht="21.75" customHeight="1">
      <c r="A17" s="47">
        <v>12</v>
      </c>
      <c r="B17" s="87" t="s">
        <v>26</v>
      </c>
      <c r="C17" s="49">
        <v>21068</v>
      </c>
      <c r="D17" s="49">
        <v>0</v>
      </c>
      <c r="E17" s="49">
        <v>21068</v>
      </c>
      <c r="F17" s="49">
        <v>11</v>
      </c>
      <c r="G17" s="49">
        <v>2</v>
      </c>
      <c r="H17" s="49">
        <v>53</v>
      </c>
      <c r="I17" s="49">
        <v>13</v>
      </c>
      <c r="J17" s="49">
        <v>33</v>
      </c>
      <c r="K17" s="49">
        <v>22</v>
      </c>
      <c r="L17" s="49">
        <v>158</v>
      </c>
      <c r="M17" s="49">
        <v>10</v>
      </c>
      <c r="N17" s="49">
        <v>532</v>
      </c>
      <c r="O17" s="49">
        <v>834</v>
      </c>
      <c r="P17" s="49">
        <v>18475</v>
      </c>
      <c r="Q17" s="49">
        <v>826</v>
      </c>
      <c r="R17" s="49">
        <v>257</v>
      </c>
      <c r="S17" s="87" t="s">
        <v>26</v>
      </c>
    </row>
    <row r="18" spans="1:19" s="46" customFormat="1" ht="21.75" customHeight="1">
      <c r="A18" s="47">
        <v>13</v>
      </c>
      <c r="B18" s="87" t="s">
        <v>27</v>
      </c>
      <c r="C18" s="49">
        <v>36158</v>
      </c>
      <c r="D18" s="49">
        <v>0</v>
      </c>
      <c r="E18" s="49">
        <v>36158</v>
      </c>
      <c r="F18" s="49">
        <v>17</v>
      </c>
      <c r="G18" s="49">
        <v>4</v>
      </c>
      <c r="H18" s="49">
        <v>75</v>
      </c>
      <c r="I18" s="49">
        <v>14</v>
      </c>
      <c r="J18" s="49">
        <v>58</v>
      </c>
      <c r="K18" s="49">
        <v>22</v>
      </c>
      <c r="L18" s="49">
        <v>263</v>
      </c>
      <c r="M18" s="49">
        <v>9</v>
      </c>
      <c r="N18" s="49">
        <v>1092</v>
      </c>
      <c r="O18" s="49">
        <v>1554</v>
      </c>
      <c r="P18" s="49">
        <v>31773</v>
      </c>
      <c r="Q18" s="49">
        <v>1526</v>
      </c>
      <c r="R18" s="49">
        <v>461</v>
      </c>
      <c r="S18" s="87" t="s">
        <v>27</v>
      </c>
    </row>
    <row r="19" spans="1:19" s="46" customFormat="1" ht="21.75" customHeight="1">
      <c r="A19" s="47">
        <v>14</v>
      </c>
      <c r="B19" s="87" t="s">
        <v>28</v>
      </c>
      <c r="C19" s="49">
        <v>51696</v>
      </c>
      <c r="D19" s="49">
        <v>67</v>
      </c>
      <c r="E19" s="49">
        <v>51763</v>
      </c>
      <c r="F19" s="49">
        <v>11</v>
      </c>
      <c r="G19" s="49">
        <v>2</v>
      </c>
      <c r="H19" s="49">
        <v>127</v>
      </c>
      <c r="I19" s="49">
        <v>6</v>
      </c>
      <c r="J19" s="49">
        <v>92</v>
      </c>
      <c r="K19" s="49">
        <v>17</v>
      </c>
      <c r="L19" s="49">
        <v>305</v>
      </c>
      <c r="M19" s="49">
        <v>14</v>
      </c>
      <c r="N19" s="49">
        <v>1426</v>
      </c>
      <c r="O19" s="49">
        <v>2000</v>
      </c>
      <c r="P19" s="49">
        <v>48386</v>
      </c>
      <c r="Q19" s="49">
        <v>1969</v>
      </c>
      <c r="R19" s="49">
        <v>635</v>
      </c>
      <c r="S19" s="87" t="s">
        <v>28</v>
      </c>
    </row>
    <row r="20" spans="1:19" s="46" customFormat="1" ht="21.75" customHeight="1">
      <c r="A20" s="47">
        <v>15</v>
      </c>
      <c r="B20" s="87" t="s">
        <v>29</v>
      </c>
      <c r="C20" s="49">
        <v>40011</v>
      </c>
      <c r="D20" s="49">
        <v>0</v>
      </c>
      <c r="E20" s="49">
        <v>40011</v>
      </c>
      <c r="F20" s="49">
        <v>14</v>
      </c>
      <c r="G20" s="49">
        <v>3</v>
      </c>
      <c r="H20" s="49">
        <v>70</v>
      </c>
      <c r="I20" s="49">
        <v>5</v>
      </c>
      <c r="J20" s="49">
        <v>72</v>
      </c>
      <c r="K20" s="49">
        <v>15</v>
      </c>
      <c r="L20" s="49">
        <v>240</v>
      </c>
      <c r="M20" s="49">
        <v>13</v>
      </c>
      <c r="N20" s="49">
        <v>1024</v>
      </c>
      <c r="O20" s="49">
        <v>1456</v>
      </c>
      <c r="P20" s="49">
        <v>36811</v>
      </c>
      <c r="Q20" s="49">
        <v>1448</v>
      </c>
      <c r="R20" s="49">
        <v>522</v>
      </c>
      <c r="S20" s="87" t="s">
        <v>29</v>
      </c>
    </row>
    <row r="21" spans="1:19" s="46" customFormat="1" ht="21.75" customHeight="1">
      <c r="A21" s="47">
        <v>16</v>
      </c>
      <c r="B21" s="87" t="s">
        <v>30</v>
      </c>
      <c r="C21" s="49">
        <v>99337</v>
      </c>
      <c r="D21" s="49">
        <v>0</v>
      </c>
      <c r="E21" s="49">
        <v>99337</v>
      </c>
      <c r="F21" s="49">
        <v>64</v>
      </c>
      <c r="G21" s="49">
        <v>20</v>
      </c>
      <c r="H21" s="49">
        <v>462</v>
      </c>
      <c r="I21" s="49">
        <v>36</v>
      </c>
      <c r="J21" s="49">
        <v>367</v>
      </c>
      <c r="K21" s="49">
        <v>89</v>
      </c>
      <c r="L21" s="49">
        <v>1044</v>
      </c>
      <c r="M21" s="49">
        <v>45</v>
      </c>
      <c r="N21" s="49">
        <v>3951</v>
      </c>
      <c r="O21" s="49">
        <v>6078</v>
      </c>
      <c r="P21" s="49">
        <v>91792</v>
      </c>
      <c r="Q21" s="49">
        <v>5982</v>
      </c>
      <c r="R21" s="49">
        <v>2184</v>
      </c>
      <c r="S21" s="87" t="s">
        <v>30</v>
      </c>
    </row>
    <row r="22" spans="1:19" s="46" customFormat="1" ht="21.75" customHeight="1">
      <c r="A22" s="47">
        <v>17</v>
      </c>
      <c r="B22" s="87" t="s">
        <v>0</v>
      </c>
      <c r="C22" s="49">
        <v>74797</v>
      </c>
      <c r="D22" s="49">
        <v>0</v>
      </c>
      <c r="E22" s="49">
        <v>74797</v>
      </c>
      <c r="F22" s="49">
        <v>36</v>
      </c>
      <c r="G22" s="49">
        <v>10</v>
      </c>
      <c r="H22" s="49">
        <v>188</v>
      </c>
      <c r="I22" s="49">
        <v>27</v>
      </c>
      <c r="J22" s="49">
        <v>140</v>
      </c>
      <c r="K22" s="49">
        <v>65</v>
      </c>
      <c r="L22" s="49">
        <v>455</v>
      </c>
      <c r="M22" s="49">
        <v>22</v>
      </c>
      <c r="N22" s="49">
        <v>1920</v>
      </c>
      <c r="O22" s="49">
        <v>2863</v>
      </c>
      <c r="P22" s="49">
        <v>68278</v>
      </c>
      <c r="Q22" s="49">
        <v>2853</v>
      </c>
      <c r="R22" s="49">
        <v>1070</v>
      </c>
      <c r="S22" s="87" t="s">
        <v>0</v>
      </c>
    </row>
    <row r="23" spans="1:19" s="46" customFormat="1" ht="21.75" customHeight="1">
      <c r="A23" s="47">
        <v>18</v>
      </c>
      <c r="B23" s="87" t="s">
        <v>31</v>
      </c>
      <c r="C23" s="49">
        <v>30620</v>
      </c>
      <c r="D23" s="49">
        <v>0</v>
      </c>
      <c r="E23" s="49">
        <v>30620</v>
      </c>
      <c r="F23" s="49">
        <v>13</v>
      </c>
      <c r="G23" s="49">
        <v>4</v>
      </c>
      <c r="H23" s="49">
        <v>130</v>
      </c>
      <c r="I23" s="49">
        <v>9</v>
      </c>
      <c r="J23" s="49">
        <v>79</v>
      </c>
      <c r="K23" s="49">
        <v>19</v>
      </c>
      <c r="L23" s="49">
        <v>253</v>
      </c>
      <c r="M23" s="49">
        <v>9</v>
      </c>
      <c r="N23" s="49">
        <v>1089</v>
      </c>
      <c r="O23" s="49">
        <v>1605</v>
      </c>
      <c r="P23" s="49">
        <v>27518</v>
      </c>
      <c r="Q23" s="49">
        <v>1570</v>
      </c>
      <c r="R23" s="49">
        <v>625</v>
      </c>
      <c r="S23" s="87" t="s">
        <v>31</v>
      </c>
    </row>
    <row r="24" spans="1:19" s="46" customFormat="1" ht="21.75" customHeight="1">
      <c r="A24" s="47">
        <v>19</v>
      </c>
      <c r="B24" s="87" t="s">
        <v>3</v>
      </c>
      <c r="C24" s="49">
        <v>13471</v>
      </c>
      <c r="D24" s="49">
        <v>0</v>
      </c>
      <c r="E24" s="49">
        <v>13471</v>
      </c>
      <c r="F24" s="49">
        <v>3</v>
      </c>
      <c r="G24" s="49">
        <v>1</v>
      </c>
      <c r="H24" s="49">
        <v>29</v>
      </c>
      <c r="I24" s="49">
        <v>5</v>
      </c>
      <c r="J24" s="49">
        <v>17</v>
      </c>
      <c r="K24" s="49">
        <v>8</v>
      </c>
      <c r="L24" s="49">
        <v>100</v>
      </c>
      <c r="M24" s="49">
        <v>3</v>
      </c>
      <c r="N24" s="49">
        <v>479</v>
      </c>
      <c r="O24" s="49">
        <v>645</v>
      </c>
      <c r="P24" s="49">
        <v>11718</v>
      </c>
      <c r="Q24" s="49">
        <v>639</v>
      </c>
      <c r="R24" s="49">
        <v>215</v>
      </c>
      <c r="S24" s="87" t="s">
        <v>3</v>
      </c>
    </row>
    <row r="25" spans="1:19" s="46" customFormat="1" ht="21.75" customHeight="1">
      <c r="A25" s="47">
        <v>20</v>
      </c>
      <c r="B25" s="87" t="s">
        <v>32</v>
      </c>
      <c r="C25" s="49">
        <v>30793</v>
      </c>
      <c r="D25" s="49">
        <v>0</v>
      </c>
      <c r="E25" s="49">
        <v>30793</v>
      </c>
      <c r="F25" s="49">
        <v>11</v>
      </c>
      <c r="G25" s="49">
        <v>3</v>
      </c>
      <c r="H25" s="49">
        <v>130</v>
      </c>
      <c r="I25" s="49">
        <v>7</v>
      </c>
      <c r="J25" s="49">
        <v>73</v>
      </c>
      <c r="K25" s="49">
        <v>15</v>
      </c>
      <c r="L25" s="49">
        <v>200</v>
      </c>
      <c r="M25" s="49">
        <v>7</v>
      </c>
      <c r="N25" s="49">
        <v>955</v>
      </c>
      <c r="O25" s="49">
        <v>1401</v>
      </c>
      <c r="P25" s="49">
        <v>28663</v>
      </c>
      <c r="Q25" s="49">
        <v>1371</v>
      </c>
      <c r="R25" s="49">
        <v>526</v>
      </c>
      <c r="S25" s="87" t="s">
        <v>32</v>
      </c>
    </row>
    <row r="26" spans="1:19" s="46" customFormat="1" ht="21.75" customHeight="1">
      <c r="A26" s="47">
        <v>21</v>
      </c>
      <c r="B26" s="87" t="s">
        <v>50</v>
      </c>
      <c r="C26" s="49">
        <v>19858</v>
      </c>
      <c r="D26" s="49">
        <v>0</v>
      </c>
      <c r="E26" s="49">
        <v>19858</v>
      </c>
      <c r="F26" s="49">
        <v>7</v>
      </c>
      <c r="G26" s="49">
        <v>2</v>
      </c>
      <c r="H26" s="49">
        <v>58</v>
      </c>
      <c r="I26" s="49">
        <v>4</v>
      </c>
      <c r="J26" s="49">
        <v>38</v>
      </c>
      <c r="K26" s="49">
        <v>15</v>
      </c>
      <c r="L26" s="49">
        <v>158</v>
      </c>
      <c r="M26" s="49">
        <v>7</v>
      </c>
      <c r="N26" s="49">
        <v>554</v>
      </c>
      <c r="O26" s="49">
        <v>843</v>
      </c>
      <c r="P26" s="49">
        <v>17236</v>
      </c>
      <c r="Q26" s="49">
        <v>832</v>
      </c>
      <c r="R26" s="49">
        <v>192</v>
      </c>
      <c r="S26" s="87" t="s">
        <v>50</v>
      </c>
    </row>
    <row r="27" spans="1:19" s="46" customFormat="1" ht="21.75" customHeight="1">
      <c r="A27" s="47">
        <v>22</v>
      </c>
      <c r="B27" s="87" t="s">
        <v>51</v>
      </c>
      <c r="C27" s="49">
        <v>25856</v>
      </c>
      <c r="D27" s="49">
        <v>0</v>
      </c>
      <c r="E27" s="49">
        <v>25856</v>
      </c>
      <c r="F27" s="49">
        <v>9</v>
      </c>
      <c r="G27" s="49">
        <v>2</v>
      </c>
      <c r="H27" s="49">
        <v>58</v>
      </c>
      <c r="I27" s="49">
        <v>1</v>
      </c>
      <c r="J27" s="49">
        <v>36</v>
      </c>
      <c r="K27" s="49">
        <v>11</v>
      </c>
      <c r="L27" s="49">
        <v>155</v>
      </c>
      <c r="M27" s="49">
        <v>6</v>
      </c>
      <c r="N27" s="49">
        <v>731</v>
      </c>
      <c r="O27" s="49">
        <v>1009</v>
      </c>
      <c r="P27" s="49">
        <v>22904</v>
      </c>
      <c r="Q27" s="49">
        <v>1005</v>
      </c>
      <c r="R27" s="49">
        <v>343</v>
      </c>
      <c r="S27" s="87" t="s">
        <v>51</v>
      </c>
    </row>
    <row r="28" spans="1:19" s="46" customFormat="1" ht="21.75" customHeight="1">
      <c r="A28" s="47">
        <v>23</v>
      </c>
      <c r="B28" s="87" t="s">
        <v>52</v>
      </c>
      <c r="C28" s="49">
        <v>51730</v>
      </c>
      <c r="D28" s="49">
        <v>0</v>
      </c>
      <c r="E28" s="49">
        <v>51730</v>
      </c>
      <c r="F28" s="49">
        <v>17</v>
      </c>
      <c r="G28" s="49">
        <v>13</v>
      </c>
      <c r="H28" s="49">
        <v>142</v>
      </c>
      <c r="I28" s="49">
        <v>9</v>
      </c>
      <c r="J28" s="49">
        <v>77</v>
      </c>
      <c r="K28" s="49">
        <v>36</v>
      </c>
      <c r="L28" s="49">
        <v>384</v>
      </c>
      <c r="M28" s="49">
        <v>24</v>
      </c>
      <c r="N28" s="49">
        <v>1910</v>
      </c>
      <c r="O28" s="49">
        <v>2612</v>
      </c>
      <c r="P28" s="49">
        <v>46318</v>
      </c>
      <c r="Q28" s="49">
        <v>2621</v>
      </c>
      <c r="R28" s="49">
        <v>736</v>
      </c>
      <c r="S28" s="87" t="s">
        <v>52</v>
      </c>
    </row>
    <row r="29" spans="1:19" s="46" customFormat="1" ht="21.75" customHeight="1">
      <c r="A29" s="47">
        <v>24</v>
      </c>
      <c r="B29" s="87" t="s">
        <v>53</v>
      </c>
      <c r="C29" s="49">
        <v>26826</v>
      </c>
      <c r="D29" s="49">
        <v>19</v>
      </c>
      <c r="E29" s="49">
        <v>26845</v>
      </c>
      <c r="F29" s="49">
        <v>10</v>
      </c>
      <c r="G29" s="49">
        <v>6</v>
      </c>
      <c r="H29" s="49">
        <v>48</v>
      </c>
      <c r="I29" s="49">
        <v>15</v>
      </c>
      <c r="J29" s="49">
        <v>37</v>
      </c>
      <c r="K29" s="49">
        <v>20</v>
      </c>
      <c r="L29" s="49">
        <v>203</v>
      </c>
      <c r="M29" s="49">
        <v>12</v>
      </c>
      <c r="N29" s="49">
        <v>1232</v>
      </c>
      <c r="O29" s="49">
        <v>1583</v>
      </c>
      <c r="P29" s="49">
        <v>24054</v>
      </c>
      <c r="Q29" s="49">
        <v>1577</v>
      </c>
      <c r="R29" s="49">
        <v>484</v>
      </c>
      <c r="S29" s="87" t="s">
        <v>53</v>
      </c>
    </row>
    <row r="30" spans="1:19" s="46" customFormat="1" ht="21.75" customHeight="1">
      <c r="A30" s="47">
        <v>25</v>
      </c>
      <c r="B30" s="87" t="s">
        <v>54</v>
      </c>
      <c r="C30" s="49">
        <v>20869</v>
      </c>
      <c r="D30" s="49">
        <v>12</v>
      </c>
      <c r="E30" s="49">
        <v>20881</v>
      </c>
      <c r="F30" s="49">
        <v>8</v>
      </c>
      <c r="G30" s="49">
        <v>4</v>
      </c>
      <c r="H30" s="49">
        <v>63</v>
      </c>
      <c r="I30" s="49">
        <v>10</v>
      </c>
      <c r="J30" s="49">
        <v>38</v>
      </c>
      <c r="K30" s="49">
        <v>17</v>
      </c>
      <c r="L30" s="49">
        <v>188</v>
      </c>
      <c r="M30" s="49">
        <v>3</v>
      </c>
      <c r="N30" s="49">
        <v>767</v>
      </c>
      <c r="O30" s="49">
        <v>1098</v>
      </c>
      <c r="P30" s="49">
        <v>18399</v>
      </c>
      <c r="Q30" s="49">
        <v>1086</v>
      </c>
      <c r="R30" s="49">
        <v>344</v>
      </c>
      <c r="S30" s="87" t="s">
        <v>54</v>
      </c>
    </row>
    <row r="31" spans="1:19" s="46" customFormat="1" ht="21.75" customHeight="1">
      <c r="A31" s="47">
        <v>26</v>
      </c>
      <c r="B31" s="87" t="s">
        <v>55</v>
      </c>
      <c r="C31" s="49">
        <v>20873</v>
      </c>
      <c r="D31" s="49">
        <v>6</v>
      </c>
      <c r="E31" s="49">
        <v>20879</v>
      </c>
      <c r="F31" s="49">
        <v>12</v>
      </c>
      <c r="G31" s="49">
        <v>3</v>
      </c>
      <c r="H31" s="49">
        <v>43</v>
      </c>
      <c r="I31" s="49">
        <v>6</v>
      </c>
      <c r="J31" s="49">
        <v>38</v>
      </c>
      <c r="K31" s="49">
        <v>12</v>
      </c>
      <c r="L31" s="49">
        <v>146</v>
      </c>
      <c r="M31" s="49">
        <v>9</v>
      </c>
      <c r="N31" s="49">
        <v>613</v>
      </c>
      <c r="O31" s="49">
        <v>882</v>
      </c>
      <c r="P31" s="49">
        <v>18869</v>
      </c>
      <c r="Q31" s="49">
        <v>862</v>
      </c>
      <c r="R31" s="49">
        <v>310</v>
      </c>
      <c r="S31" s="87" t="s">
        <v>55</v>
      </c>
    </row>
    <row r="32" spans="1:19" s="46" customFormat="1" ht="21.75" customHeight="1">
      <c r="A32" s="47">
        <v>27</v>
      </c>
      <c r="B32" s="87" t="s">
        <v>56</v>
      </c>
      <c r="C32" s="49">
        <v>20908</v>
      </c>
      <c r="D32" s="49">
        <v>36</v>
      </c>
      <c r="E32" s="49">
        <v>20944</v>
      </c>
      <c r="F32" s="49">
        <v>5</v>
      </c>
      <c r="G32" s="49">
        <v>4</v>
      </c>
      <c r="H32" s="49">
        <v>34</v>
      </c>
      <c r="I32" s="49">
        <v>4</v>
      </c>
      <c r="J32" s="49">
        <v>28</v>
      </c>
      <c r="K32" s="49">
        <v>14</v>
      </c>
      <c r="L32" s="49">
        <v>146</v>
      </c>
      <c r="M32" s="49">
        <v>3</v>
      </c>
      <c r="N32" s="49">
        <v>837</v>
      </c>
      <c r="O32" s="49">
        <v>1075</v>
      </c>
      <c r="P32" s="49">
        <v>18142</v>
      </c>
      <c r="Q32" s="49">
        <v>1068</v>
      </c>
      <c r="R32" s="49">
        <v>258</v>
      </c>
      <c r="S32" s="87" t="s">
        <v>56</v>
      </c>
    </row>
    <row r="33" spans="1:19" s="46" customFormat="1" ht="21.75" customHeight="1">
      <c r="A33" s="47">
        <v>28</v>
      </c>
      <c r="B33" s="87" t="s">
        <v>57</v>
      </c>
      <c r="C33" s="49">
        <v>42365</v>
      </c>
      <c r="D33" s="49">
        <v>2</v>
      </c>
      <c r="E33" s="49">
        <v>42367</v>
      </c>
      <c r="F33" s="49">
        <v>51</v>
      </c>
      <c r="G33" s="49">
        <v>16</v>
      </c>
      <c r="H33" s="49">
        <v>209</v>
      </c>
      <c r="I33" s="49">
        <v>28</v>
      </c>
      <c r="J33" s="49">
        <v>163</v>
      </c>
      <c r="K33" s="49">
        <v>51</v>
      </c>
      <c r="L33" s="49">
        <v>469</v>
      </c>
      <c r="M33" s="49">
        <v>25</v>
      </c>
      <c r="N33" s="49">
        <v>1722</v>
      </c>
      <c r="O33" s="49">
        <v>2734</v>
      </c>
      <c r="P33" s="49">
        <v>38464</v>
      </c>
      <c r="Q33" s="49">
        <v>2705</v>
      </c>
      <c r="R33" s="49">
        <v>1111</v>
      </c>
      <c r="S33" s="87" t="s">
        <v>57</v>
      </c>
    </row>
    <row r="34" spans="1:19" s="46" customFormat="1" ht="21.75" customHeight="1">
      <c r="A34" s="47">
        <v>29</v>
      </c>
      <c r="B34" s="87" t="s">
        <v>58</v>
      </c>
      <c r="C34" s="49">
        <v>16586</v>
      </c>
      <c r="D34" s="49">
        <v>0</v>
      </c>
      <c r="E34" s="49">
        <v>16586</v>
      </c>
      <c r="F34" s="49">
        <v>7</v>
      </c>
      <c r="G34" s="49">
        <v>1</v>
      </c>
      <c r="H34" s="49">
        <v>21</v>
      </c>
      <c r="I34" s="49">
        <v>6</v>
      </c>
      <c r="J34" s="49">
        <v>18</v>
      </c>
      <c r="K34" s="49">
        <v>9</v>
      </c>
      <c r="L34" s="49">
        <v>109</v>
      </c>
      <c r="M34" s="49">
        <v>4</v>
      </c>
      <c r="N34" s="49">
        <v>558</v>
      </c>
      <c r="O34" s="49">
        <v>733</v>
      </c>
      <c r="P34" s="49">
        <v>14185</v>
      </c>
      <c r="Q34" s="49">
        <v>720</v>
      </c>
      <c r="R34" s="49">
        <v>241</v>
      </c>
      <c r="S34" s="87" t="s">
        <v>58</v>
      </c>
    </row>
    <row r="35" spans="1:19" s="46" customFormat="1" ht="21.75" customHeight="1">
      <c r="A35" s="47">
        <v>30</v>
      </c>
      <c r="B35" s="88" t="s">
        <v>59</v>
      </c>
      <c r="C35" s="49">
        <v>21830</v>
      </c>
      <c r="D35" s="49">
        <v>0</v>
      </c>
      <c r="E35" s="49">
        <v>21830</v>
      </c>
      <c r="F35" s="49">
        <v>4</v>
      </c>
      <c r="G35" s="49">
        <v>2</v>
      </c>
      <c r="H35" s="49">
        <v>28</v>
      </c>
      <c r="I35" s="49">
        <v>2</v>
      </c>
      <c r="J35" s="49">
        <v>19</v>
      </c>
      <c r="K35" s="49">
        <v>11</v>
      </c>
      <c r="L35" s="49">
        <v>105</v>
      </c>
      <c r="M35" s="49">
        <v>5</v>
      </c>
      <c r="N35" s="49">
        <v>682</v>
      </c>
      <c r="O35" s="49">
        <v>858</v>
      </c>
      <c r="P35" s="49">
        <v>18769</v>
      </c>
      <c r="Q35" s="49">
        <v>851</v>
      </c>
      <c r="R35" s="49">
        <v>286</v>
      </c>
      <c r="S35" s="88" t="s">
        <v>59</v>
      </c>
    </row>
    <row r="36" spans="1:19" s="46" customFormat="1" ht="21.75" customHeight="1">
      <c r="A36" s="47">
        <v>31</v>
      </c>
      <c r="B36" s="87" t="s">
        <v>60</v>
      </c>
      <c r="C36" s="49">
        <v>22490</v>
      </c>
      <c r="D36" s="49">
        <v>0</v>
      </c>
      <c r="E36" s="49">
        <v>22490</v>
      </c>
      <c r="F36" s="49">
        <v>9</v>
      </c>
      <c r="G36" s="49">
        <v>4</v>
      </c>
      <c r="H36" s="49">
        <v>68</v>
      </c>
      <c r="I36" s="49">
        <v>7</v>
      </c>
      <c r="J36" s="49">
        <v>41</v>
      </c>
      <c r="K36" s="49">
        <v>14</v>
      </c>
      <c r="L36" s="49">
        <v>155</v>
      </c>
      <c r="M36" s="49">
        <v>11</v>
      </c>
      <c r="N36" s="49">
        <v>691</v>
      </c>
      <c r="O36" s="49">
        <v>1000</v>
      </c>
      <c r="P36" s="49">
        <v>20341</v>
      </c>
      <c r="Q36" s="49">
        <v>988</v>
      </c>
      <c r="R36" s="49">
        <v>365</v>
      </c>
      <c r="S36" s="87" t="s">
        <v>60</v>
      </c>
    </row>
    <row r="37" spans="1:19" s="46" customFormat="1" ht="21.75" customHeight="1">
      <c r="A37" s="47">
        <v>32</v>
      </c>
      <c r="B37" s="87" t="s">
        <v>61</v>
      </c>
      <c r="C37" s="50">
        <v>24528</v>
      </c>
      <c r="D37" s="50">
        <v>0</v>
      </c>
      <c r="E37" s="50">
        <v>24528</v>
      </c>
      <c r="F37" s="50">
        <v>11</v>
      </c>
      <c r="G37" s="50">
        <v>3</v>
      </c>
      <c r="H37" s="50">
        <v>52</v>
      </c>
      <c r="I37" s="50">
        <v>13</v>
      </c>
      <c r="J37" s="50">
        <v>50</v>
      </c>
      <c r="K37" s="50">
        <v>32</v>
      </c>
      <c r="L37" s="50">
        <v>193</v>
      </c>
      <c r="M37" s="50">
        <v>9</v>
      </c>
      <c r="N37" s="50">
        <v>778</v>
      </c>
      <c r="O37" s="50">
        <v>1141</v>
      </c>
      <c r="P37" s="50">
        <v>21975</v>
      </c>
      <c r="Q37" s="50">
        <v>1136</v>
      </c>
      <c r="R37" s="50">
        <v>412</v>
      </c>
      <c r="S37" s="87" t="s">
        <v>61</v>
      </c>
    </row>
    <row r="38" spans="1:19" s="30" customFormat="1" ht="21.75" customHeight="1">
      <c r="A38" s="94"/>
      <c r="B38" s="106" t="s">
        <v>44</v>
      </c>
      <c r="C38" s="96">
        <f>SUM(C6:C37)</f>
        <v>1251622</v>
      </c>
      <c r="D38" s="96">
        <f aca="true" t="shared" si="0" ref="D38:R38">SUM(D6:D37)</f>
        <v>257</v>
      </c>
      <c r="E38" s="96">
        <f t="shared" si="0"/>
        <v>1251879</v>
      </c>
      <c r="F38" s="96">
        <f t="shared" si="0"/>
        <v>583</v>
      </c>
      <c r="G38" s="96">
        <f t="shared" si="0"/>
        <v>195</v>
      </c>
      <c r="H38" s="96">
        <f t="shared" si="0"/>
        <v>3974</v>
      </c>
      <c r="I38" s="96">
        <f t="shared" si="0"/>
        <v>428</v>
      </c>
      <c r="J38" s="96">
        <f t="shared" si="0"/>
        <v>2778</v>
      </c>
      <c r="K38" s="96">
        <f t="shared" si="0"/>
        <v>968</v>
      </c>
      <c r="L38" s="96">
        <f t="shared" si="0"/>
        <v>10010</v>
      </c>
      <c r="M38" s="96">
        <f t="shared" si="0"/>
        <v>489</v>
      </c>
      <c r="N38" s="96">
        <f t="shared" si="0"/>
        <v>44403</v>
      </c>
      <c r="O38" s="96">
        <f t="shared" si="0"/>
        <v>63828</v>
      </c>
      <c r="P38" s="96">
        <f t="shared" si="0"/>
        <v>1138853</v>
      </c>
      <c r="Q38" s="96">
        <f t="shared" si="0"/>
        <v>63567</v>
      </c>
      <c r="R38" s="96">
        <f t="shared" si="0"/>
        <v>21401</v>
      </c>
      <c r="S38" s="106" t="s">
        <v>44</v>
      </c>
    </row>
    <row r="39" spans="1:19" s="46" customFormat="1" ht="21.75" customHeight="1">
      <c r="A39" s="51">
        <v>33</v>
      </c>
      <c r="B39" s="89" t="s">
        <v>33</v>
      </c>
      <c r="C39" s="53">
        <v>15089</v>
      </c>
      <c r="D39" s="53">
        <v>87</v>
      </c>
      <c r="E39" s="53">
        <v>15176</v>
      </c>
      <c r="F39" s="53">
        <v>5</v>
      </c>
      <c r="G39" s="53">
        <v>2</v>
      </c>
      <c r="H39" s="53">
        <v>52</v>
      </c>
      <c r="I39" s="53">
        <v>1</v>
      </c>
      <c r="J39" s="53">
        <v>33</v>
      </c>
      <c r="K39" s="53">
        <v>14</v>
      </c>
      <c r="L39" s="53">
        <v>121</v>
      </c>
      <c r="M39" s="53">
        <v>5</v>
      </c>
      <c r="N39" s="53">
        <v>552</v>
      </c>
      <c r="O39" s="53">
        <v>785</v>
      </c>
      <c r="P39" s="53">
        <v>12977</v>
      </c>
      <c r="Q39" s="53">
        <v>780</v>
      </c>
      <c r="R39" s="53">
        <v>280</v>
      </c>
      <c r="S39" s="89" t="s">
        <v>33</v>
      </c>
    </row>
    <row r="40" spans="1:19" s="46" customFormat="1" ht="21.75" customHeight="1">
      <c r="A40" s="47">
        <v>34</v>
      </c>
      <c r="B40" s="87" t="s">
        <v>34</v>
      </c>
      <c r="C40" s="49">
        <v>8136</v>
      </c>
      <c r="D40" s="49">
        <v>0</v>
      </c>
      <c r="E40" s="49">
        <v>8136</v>
      </c>
      <c r="F40" s="49">
        <v>2</v>
      </c>
      <c r="G40" s="49">
        <v>2</v>
      </c>
      <c r="H40" s="49">
        <v>40</v>
      </c>
      <c r="I40" s="49">
        <v>4</v>
      </c>
      <c r="J40" s="49">
        <v>21</v>
      </c>
      <c r="K40" s="49">
        <v>6</v>
      </c>
      <c r="L40" s="49">
        <v>79</v>
      </c>
      <c r="M40" s="49">
        <v>6</v>
      </c>
      <c r="N40" s="49">
        <v>410</v>
      </c>
      <c r="O40" s="49">
        <v>570</v>
      </c>
      <c r="P40" s="49">
        <v>7023</v>
      </c>
      <c r="Q40" s="49">
        <v>561</v>
      </c>
      <c r="R40" s="49">
        <v>140</v>
      </c>
      <c r="S40" s="87" t="s">
        <v>34</v>
      </c>
    </row>
    <row r="41" spans="1:19" s="46" customFormat="1" ht="21.75" customHeight="1">
      <c r="A41" s="47">
        <v>35</v>
      </c>
      <c r="B41" s="87" t="s">
        <v>62</v>
      </c>
      <c r="C41" s="49">
        <v>9705</v>
      </c>
      <c r="D41" s="49">
        <v>0</v>
      </c>
      <c r="E41" s="49">
        <v>9705</v>
      </c>
      <c r="F41" s="49">
        <v>0</v>
      </c>
      <c r="G41" s="49">
        <v>0</v>
      </c>
      <c r="H41" s="49">
        <v>11</v>
      </c>
      <c r="I41" s="49">
        <v>1</v>
      </c>
      <c r="J41" s="49">
        <v>5</v>
      </c>
      <c r="K41" s="49">
        <v>6</v>
      </c>
      <c r="L41" s="49">
        <v>48</v>
      </c>
      <c r="M41" s="49">
        <v>1</v>
      </c>
      <c r="N41" s="49">
        <v>248</v>
      </c>
      <c r="O41" s="49">
        <v>320</v>
      </c>
      <c r="P41" s="49">
        <v>8389</v>
      </c>
      <c r="Q41" s="49">
        <v>316</v>
      </c>
      <c r="R41" s="49">
        <v>87</v>
      </c>
      <c r="S41" s="87" t="s">
        <v>62</v>
      </c>
    </row>
    <row r="42" spans="1:19" s="46" customFormat="1" ht="21.75" customHeight="1">
      <c r="A42" s="47">
        <v>36</v>
      </c>
      <c r="B42" s="87" t="s">
        <v>35</v>
      </c>
      <c r="C42" s="49">
        <v>18000</v>
      </c>
      <c r="D42" s="49">
        <v>0</v>
      </c>
      <c r="E42" s="49">
        <v>18000</v>
      </c>
      <c r="F42" s="49">
        <v>7</v>
      </c>
      <c r="G42" s="49">
        <v>3</v>
      </c>
      <c r="H42" s="49">
        <v>89</v>
      </c>
      <c r="I42" s="49">
        <v>7</v>
      </c>
      <c r="J42" s="49">
        <v>44</v>
      </c>
      <c r="K42" s="49">
        <v>17</v>
      </c>
      <c r="L42" s="49">
        <v>140</v>
      </c>
      <c r="M42" s="49">
        <v>5</v>
      </c>
      <c r="N42" s="49">
        <v>474</v>
      </c>
      <c r="O42" s="49">
        <v>786</v>
      </c>
      <c r="P42" s="49">
        <v>16555</v>
      </c>
      <c r="Q42" s="49">
        <v>778</v>
      </c>
      <c r="R42" s="49">
        <v>310</v>
      </c>
      <c r="S42" s="87" t="s">
        <v>35</v>
      </c>
    </row>
    <row r="43" spans="1:19" s="46" customFormat="1" ht="21.75" customHeight="1">
      <c r="A43" s="47">
        <v>37</v>
      </c>
      <c r="B43" s="87" t="s">
        <v>36</v>
      </c>
      <c r="C43" s="49">
        <v>8193</v>
      </c>
      <c r="D43" s="49">
        <v>0</v>
      </c>
      <c r="E43" s="49">
        <v>8193</v>
      </c>
      <c r="F43" s="49">
        <v>3</v>
      </c>
      <c r="G43" s="49">
        <v>0</v>
      </c>
      <c r="H43" s="49">
        <v>20</v>
      </c>
      <c r="I43" s="49">
        <v>3</v>
      </c>
      <c r="J43" s="49">
        <v>7</v>
      </c>
      <c r="K43" s="49">
        <v>5</v>
      </c>
      <c r="L43" s="49">
        <v>61</v>
      </c>
      <c r="M43" s="49">
        <v>4</v>
      </c>
      <c r="N43" s="49">
        <v>258</v>
      </c>
      <c r="O43" s="49">
        <v>361</v>
      </c>
      <c r="P43" s="49">
        <v>6981</v>
      </c>
      <c r="Q43" s="49">
        <v>361</v>
      </c>
      <c r="R43" s="49">
        <v>103</v>
      </c>
      <c r="S43" s="87" t="s">
        <v>36</v>
      </c>
    </row>
    <row r="44" spans="1:19" s="46" customFormat="1" ht="21.75" customHeight="1">
      <c r="A44" s="47">
        <v>38</v>
      </c>
      <c r="B44" s="87" t="s">
        <v>37</v>
      </c>
      <c r="C44" s="49">
        <v>8218</v>
      </c>
      <c r="D44" s="49">
        <v>0</v>
      </c>
      <c r="E44" s="49">
        <v>8218</v>
      </c>
      <c r="F44" s="49">
        <v>4</v>
      </c>
      <c r="G44" s="49">
        <v>1</v>
      </c>
      <c r="H44" s="49">
        <v>16</v>
      </c>
      <c r="I44" s="49">
        <v>2</v>
      </c>
      <c r="J44" s="49">
        <v>12</v>
      </c>
      <c r="K44" s="49">
        <v>6</v>
      </c>
      <c r="L44" s="49">
        <v>48</v>
      </c>
      <c r="M44" s="49">
        <v>0</v>
      </c>
      <c r="N44" s="49">
        <v>212</v>
      </c>
      <c r="O44" s="49">
        <v>301</v>
      </c>
      <c r="P44" s="49">
        <v>7472</v>
      </c>
      <c r="Q44" s="49">
        <v>294</v>
      </c>
      <c r="R44" s="49">
        <v>103</v>
      </c>
      <c r="S44" s="87" t="s">
        <v>37</v>
      </c>
    </row>
    <row r="45" spans="1:19" s="46" customFormat="1" ht="21.75" customHeight="1">
      <c r="A45" s="47">
        <v>39</v>
      </c>
      <c r="B45" s="87" t="s">
        <v>38</v>
      </c>
      <c r="C45" s="49">
        <v>22589</v>
      </c>
      <c r="D45" s="49">
        <v>0</v>
      </c>
      <c r="E45" s="49">
        <v>22589</v>
      </c>
      <c r="F45" s="49">
        <v>11</v>
      </c>
      <c r="G45" s="49">
        <v>7</v>
      </c>
      <c r="H45" s="49">
        <v>90</v>
      </c>
      <c r="I45" s="49">
        <v>9</v>
      </c>
      <c r="J45" s="49">
        <v>71</v>
      </c>
      <c r="K45" s="49">
        <v>24</v>
      </c>
      <c r="L45" s="49">
        <v>164</v>
      </c>
      <c r="M45" s="49">
        <v>8</v>
      </c>
      <c r="N45" s="49">
        <v>710</v>
      </c>
      <c r="O45" s="49">
        <v>1094</v>
      </c>
      <c r="P45" s="49">
        <v>20657</v>
      </c>
      <c r="Q45" s="49">
        <v>1083</v>
      </c>
      <c r="R45" s="49">
        <v>321</v>
      </c>
      <c r="S45" s="87" t="s">
        <v>38</v>
      </c>
    </row>
    <row r="46" spans="1:19" s="46" customFormat="1" ht="21.75" customHeight="1">
      <c r="A46" s="47">
        <v>40</v>
      </c>
      <c r="B46" s="87" t="s">
        <v>39</v>
      </c>
      <c r="C46" s="49">
        <v>4582</v>
      </c>
      <c r="D46" s="49">
        <v>60</v>
      </c>
      <c r="E46" s="49">
        <v>4642</v>
      </c>
      <c r="F46" s="49">
        <v>0</v>
      </c>
      <c r="G46" s="49">
        <v>0</v>
      </c>
      <c r="H46" s="49">
        <v>8</v>
      </c>
      <c r="I46" s="49">
        <v>1</v>
      </c>
      <c r="J46" s="49">
        <v>4</v>
      </c>
      <c r="K46" s="49">
        <v>3</v>
      </c>
      <c r="L46" s="49">
        <v>33</v>
      </c>
      <c r="M46" s="49">
        <v>3</v>
      </c>
      <c r="N46" s="49">
        <v>187</v>
      </c>
      <c r="O46" s="49">
        <v>239</v>
      </c>
      <c r="P46" s="49">
        <v>3996</v>
      </c>
      <c r="Q46" s="49">
        <v>239</v>
      </c>
      <c r="R46" s="49">
        <v>46</v>
      </c>
      <c r="S46" s="87" t="s">
        <v>39</v>
      </c>
    </row>
    <row r="47" spans="1:19" s="46" customFormat="1" ht="21.75" customHeight="1">
      <c r="A47" s="47">
        <v>41</v>
      </c>
      <c r="B47" s="87" t="s">
        <v>40</v>
      </c>
      <c r="C47" s="49">
        <v>10478</v>
      </c>
      <c r="D47" s="49">
        <v>9</v>
      </c>
      <c r="E47" s="49">
        <v>10487</v>
      </c>
      <c r="F47" s="49">
        <v>1</v>
      </c>
      <c r="G47" s="49">
        <v>1</v>
      </c>
      <c r="H47" s="49">
        <v>24</v>
      </c>
      <c r="I47" s="49">
        <v>1</v>
      </c>
      <c r="J47" s="49">
        <v>16</v>
      </c>
      <c r="K47" s="49">
        <v>10</v>
      </c>
      <c r="L47" s="49">
        <v>73</v>
      </c>
      <c r="M47" s="49">
        <v>6</v>
      </c>
      <c r="N47" s="49">
        <v>486</v>
      </c>
      <c r="O47" s="49">
        <v>618</v>
      </c>
      <c r="P47" s="49">
        <v>9220</v>
      </c>
      <c r="Q47" s="49">
        <v>618</v>
      </c>
      <c r="R47" s="49">
        <v>163</v>
      </c>
      <c r="S47" s="87" t="s">
        <v>40</v>
      </c>
    </row>
    <row r="48" spans="1:19" s="46" customFormat="1" ht="21.75" customHeight="1">
      <c r="A48" s="47">
        <v>42</v>
      </c>
      <c r="B48" s="87" t="s">
        <v>41</v>
      </c>
      <c r="C48" s="49">
        <v>4468</v>
      </c>
      <c r="D48" s="49">
        <v>53</v>
      </c>
      <c r="E48" s="49">
        <v>4521</v>
      </c>
      <c r="F48" s="49">
        <v>7</v>
      </c>
      <c r="G48" s="49">
        <v>2</v>
      </c>
      <c r="H48" s="49">
        <v>18</v>
      </c>
      <c r="I48" s="49">
        <v>8</v>
      </c>
      <c r="J48" s="49">
        <v>14</v>
      </c>
      <c r="K48" s="49">
        <v>11</v>
      </c>
      <c r="L48" s="49">
        <v>53</v>
      </c>
      <c r="M48" s="49">
        <v>8</v>
      </c>
      <c r="N48" s="49">
        <v>203</v>
      </c>
      <c r="O48" s="49">
        <v>324</v>
      </c>
      <c r="P48" s="49">
        <v>3955</v>
      </c>
      <c r="Q48" s="49">
        <v>323</v>
      </c>
      <c r="R48" s="49">
        <v>120</v>
      </c>
      <c r="S48" s="87" t="s">
        <v>41</v>
      </c>
    </row>
    <row r="49" spans="1:19" s="46" customFormat="1" ht="21.75" customHeight="1">
      <c r="A49" s="47">
        <v>43</v>
      </c>
      <c r="B49" s="87" t="s">
        <v>42</v>
      </c>
      <c r="C49" s="49">
        <v>12304</v>
      </c>
      <c r="D49" s="49">
        <v>16</v>
      </c>
      <c r="E49" s="49">
        <v>12320</v>
      </c>
      <c r="F49" s="49">
        <v>3</v>
      </c>
      <c r="G49" s="49">
        <v>3</v>
      </c>
      <c r="H49" s="49">
        <v>40</v>
      </c>
      <c r="I49" s="49">
        <v>1</v>
      </c>
      <c r="J49" s="49">
        <v>15</v>
      </c>
      <c r="K49" s="49">
        <v>9</v>
      </c>
      <c r="L49" s="49">
        <v>111</v>
      </c>
      <c r="M49" s="49">
        <v>4</v>
      </c>
      <c r="N49" s="49">
        <v>568</v>
      </c>
      <c r="O49" s="49">
        <v>754</v>
      </c>
      <c r="P49" s="49">
        <v>11035</v>
      </c>
      <c r="Q49" s="49">
        <v>747</v>
      </c>
      <c r="R49" s="49">
        <v>228</v>
      </c>
      <c r="S49" s="87" t="s">
        <v>42</v>
      </c>
    </row>
    <row r="50" spans="1:19" s="46" customFormat="1" ht="21.75" customHeight="1">
      <c r="A50" s="107">
        <v>44</v>
      </c>
      <c r="B50" s="108" t="s">
        <v>43</v>
      </c>
      <c r="C50" s="50">
        <v>8198</v>
      </c>
      <c r="D50" s="50">
        <v>0</v>
      </c>
      <c r="E50" s="50">
        <v>8198</v>
      </c>
      <c r="F50" s="50">
        <v>0</v>
      </c>
      <c r="G50" s="50">
        <v>0</v>
      </c>
      <c r="H50" s="50">
        <v>6</v>
      </c>
      <c r="I50" s="50">
        <v>0</v>
      </c>
      <c r="J50" s="50">
        <v>11</v>
      </c>
      <c r="K50" s="50">
        <v>4</v>
      </c>
      <c r="L50" s="50">
        <v>25</v>
      </c>
      <c r="M50" s="50">
        <v>1</v>
      </c>
      <c r="N50" s="50">
        <v>203</v>
      </c>
      <c r="O50" s="50">
        <v>250</v>
      </c>
      <c r="P50" s="50">
        <v>7375</v>
      </c>
      <c r="Q50" s="50">
        <v>247</v>
      </c>
      <c r="R50" s="50">
        <v>54</v>
      </c>
      <c r="S50" s="108" t="s">
        <v>43</v>
      </c>
    </row>
    <row r="51" spans="1:19" s="109" customFormat="1" ht="21.75" customHeight="1">
      <c r="A51" s="94"/>
      <c r="B51" s="106" t="s">
        <v>85</v>
      </c>
      <c r="C51" s="96">
        <f aca="true" t="shared" si="1" ref="C51:Q51">SUM(C39:C50)</f>
        <v>129960</v>
      </c>
      <c r="D51" s="96">
        <f t="shared" si="1"/>
        <v>225</v>
      </c>
      <c r="E51" s="96">
        <f t="shared" si="1"/>
        <v>130185</v>
      </c>
      <c r="F51" s="96">
        <f t="shared" si="1"/>
        <v>43</v>
      </c>
      <c r="G51" s="96">
        <f t="shared" si="1"/>
        <v>21</v>
      </c>
      <c r="H51" s="96">
        <f t="shared" si="1"/>
        <v>414</v>
      </c>
      <c r="I51" s="96">
        <f t="shared" si="1"/>
        <v>38</v>
      </c>
      <c r="J51" s="96">
        <f t="shared" si="1"/>
        <v>253</v>
      </c>
      <c r="K51" s="96">
        <f t="shared" si="1"/>
        <v>115</v>
      </c>
      <c r="L51" s="96">
        <f t="shared" si="1"/>
        <v>956</v>
      </c>
      <c r="M51" s="96">
        <f t="shared" si="1"/>
        <v>51</v>
      </c>
      <c r="N51" s="96">
        <f t="shared" si="1"/>
        <v>4511</v>
      </c>
      <c r="O51" s="96">
        <f t="shared" si="1"/>
        <v>6402</v>
      </c>
      <c r="P51" s="96">
        <f t="shared" si="1"/>
        <v>115635</v>
      </c>
      <c r="Q51" s="96">
        <f t="shared" si="1"/>
        <v>6347</v>
      </c>
      <c r="R51" s="96">
        <f>SUM(R39:R50)</f>
        <v>1955</v>
      </c>
      <c r="S51" s="106" t="s">
        <v>85</v>
      </c>
    </row>
    <row r="52" spans="1:19" s="30" customFormat="1" ht="21.75" customHeight="1">
      <c r="A52" s="100"/>
      <c r="B52" s="110" t="s">
        <v>86</v>
      </c>
      <c r="C52" s="98">
        <f aca="true" t="shared" si="2" ref="C52:Q52">C38+C51</f>
        <v>1381582</v>
      </c>
      <c r="D52" s="98">
        <f t="shared" si="2"/>
        <v>482</v>
      </c>
      <c r="E52" s="98">
        <f t="shared" si="2"/>
        <v>1382064</v>
      </c>
      <c r="F52" s="98">
        <f t="shared" si="2"/>
        <v>626</v>
      </c>
      <c r="G52" s="98">
        <f t="shared" si="2"/>
        <v>216</v>
      </c>
      <c r="H52" s="98">
        <f t="shared" si="2"/>
        <v>4388</v>
      </c>
      <c r="I52" s="98">
        <f t="shared" si="2"/>
        <v>466</v>
      </c>
      <c r="J52" s="98">
        <f t="shared" si="2"/>
        <v>3031</v>
      </c>
      <c r="K52" s="98">
        <f t="shared" si="2"/>
        <v>1083</v>
      </c>
      <c r="L52" s="98">
        <f t="shared" si="2"/>
        <v>10966</v>
      </c>
      <c r="M52" s="98">
        <f t="shared" si="2"/>
        <v>540</v>
      </c>
      <c r="N52" s="98">
        <f t="shared" si="2"/>
        <v>48914</v>
      </c>
      <c r="O52" s="98">
        <f t="shared" si="2"/>
        <v>70230</v>
      </c>
      <c r="P52" s="98">
        <f t="shared" si="2"/>
        <v>1254488</v>
      </c>
      <c r="Q52" s="98">
        <f t="shared" si="2"/>
        <v>69914</v>
      </c>
      <c r="R52" s="98">
        <f>R38+R51</f>
        <v>23356</v>
      </c>
      <c r="S52" s="110" t="s">
        <v>86</v>
      </c>
    </row>
    <row r="53" spans="2:19" s="46" customFormat="1" ht="21.75" customHeight="1">
      <c r="B53" s="85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</row>
  </sheetData>
  <sheetProtection/>
  <mergeCells count="12">
    <mergeCell ref="F3:O3"/>
    <mergeCell ref="P3:P5"/>
    <mergeCell ref="S3:S5"/>
    <mergeCell ref="A3:A5"/>
    <mergeCell ref="B3:B5"/>
    <mergeCell ref="R4:R5"/>
    <mergeCell ref="Q3:R3"/>
    <mergeCell ref="C4:E4"/>
    <mergeCell ref="F4:N4"/>
    <mergeCell ref="C3:E3"/>
    <mergeCell ref="Q4:Q5"/>
    <mergeCell ref="O4:O5"/>
  </mergeCells>
  <printOptions horizontalCentered="1"/>
  <pageMargins left="0.1968503937007874" right="0.5511811023622047" top="0.7874015748031497" bottom="0.1968503937007874" header="0.3937007874015748" footer="0.2755905511811024"/>
  <pageSetup fitToWidth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税政グループパソコン</cp:lastModifiedBy>
  <cp:lastPrinted>2013-03-18T06:26:43Z</cp:lastPrinted>
  <dcterms:created xsi:type="dcterms:W3CDTF">2003-03-10T12:58:27Z</dcterms:created>
  <dcterms:modified xsi:type="dcterms:W3CDTF">2013-03-19T04:32:19Z</dcterms:modified>
  <cp:category/>
  <cp:version/>
  <cp:contentType/>
  <cp:contentStatus/>
</cp:coreProperties>
</file>