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60" tabRatio="745" activeTab="0"/>
  </bookViews>
  <sheets>
    <sheet name="２表総括表" sheetId="1" r:id="rId1"/>
    <sheet name="市町村明細（総数）" sheetId="2" r:id="rId2"/>
    <sheet name="市町村明細（免点未満）" sheetId="3" r:id="rId3"/>
    <sheet name="市町村明細（免点以上）" sheetId="4" r:id="rId4"/>
  </sheets>
  <definedNames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fullCalcOnLoad="1"/>
</workbook>
</file>

<file path=xl/sharedStrings.xml><?xml version="1.0" encoding="utf-8"?>
<sst xmlns="http://schemas.openxmlformats.org/spreadsheetml/2006/main" count="237" uniqueCount="80">
  <si>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</si>
  <si>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</si>
  <si>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</si>
  <si>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</si>
  <si>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</si>
  <si>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</si>
  <si>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</si>
  <si>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</si>
  <si>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</si>
  <si>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</si>
  <si>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</si>
  <si>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</si>
  <si>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</si>
  <si>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</si>
  <si>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</si>
  <si>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</si>
  <si>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</si>
  <si>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</si>
  <si>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</si>
  <si>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</si>
  <si>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</si>
  <si>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</si>
  <si>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</si>
  <si>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（㎡）</t>
  </si>
  <si>
    <t>　１　総括表</t>
  </si>
  <si>
    <t>２　市町村別明細</t>
  </si>
  <si>
    <t>水戸市</t>
  </si>
  <si>
    <t>日立市</t>
  </si>
  <si>
    <t>土浦市</t>
  </si>
  <si>
    <t>古河市</t>
  </si>
  <si>
    <t>守谷市</t>
  </si>
  <si>
    <t>大洗町</t>
  </si>
  <si>
    <t>番　号</t>
  </si>
  <si>
    <t>区　分</t>
  </si>
  <si>
    <t>棟　　　数</t>
  </si>
  <si>
    <t>床　面　積</t>
  </si>
  <si>
    <t>決　定　価　格</t>
  </si>
  <si>
    <t>木　造</t>
  </si>
  <si>
    <t>非　木　造</t>
  </si>
  <si>
    <t>市町村名</t>
  </si>
  <si>
    <t>（２）免税点未満</t>
  </si>
  <si>
    <t>（３）免税点以上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</si>
  <si>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</si>
  <si>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</si>
  <si>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</si>
  <si>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</si>
  <si>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</si>
  <si>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</si>
  <si>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</si>
  <si>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</si>
  <si>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</si>
  <si>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</si>
  <si>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</si>
  <si>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</si>
  <si>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つくばみらい市</t>
  </si>
  <si>
    <t>小美玉市</t>
  </si>
  <si>
    <t>【市    　計】</t>
  </si>
  <si>
    <t>【町 村 計】</t>
  </si>
  <si>
    <t>【市町村計】</t>
  </si>
  <si>
    <t>【町 村 計 】</t>
  </si>
  <si>
    <t>区　　　　　　　分</t>
  </si>
  <si>
    <t>合　　　　　　　計</t>
  </si>
  <si>
    <t>棟　数</t>
  </si>
  <si>
    <t>決定価格</t>
  </si>
  <si>
    <t>単位当たり</t>
  </si>
  <si>
    <t>（千円）</t>
  </si>
  <si>
    <t>価格（円）</t>
  </si>
  <si>
    <t>市　町　村　計</t>
  </si>
  <si>
    <t>総　　　　　　　　数</t>
  </si>
  <si>
    <t>法定免税点未満のもの</t>
  </si>
  <si>
    <t>法定免税点以上のもの</t>
  </si>
  <si>
    <t>木造以外</t>
  </si>
  <si>
    <t>計</t>
  </si>
  <si>
    <t>非課税家屋の</t>
  </si>
  <si>
    <t>棟数及び床面積</t>
  </si>
  <si>
    <t>市　　　　　計</t>
  </si>
  <si>
    <t>町　　　村　　　計</t>
  </si>
  <si>
    <t>常陸大宮市</t>
  </si>
  <si>
    <t>（１）総 　数</t>
  </si>
  <si>
    <t>第２表　平成２４年度家屋に関する概要調書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</si>
</sst>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2"/>
      <name val="HGｺﾞｼｯｸM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38" fontId="5" fillId="0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38" fontId="5" fillId="21" borderId="17" xfId="0" applyNumberFormat="1" applyFont="1" applyFill="1" applyBorder="1" applyAlignment="1">
      <alignment/>
    </xf>
    <xf numFmtId="0" fontId="7" fillId="21" borderId="18" xfId="0" applyFont="1" applyFill="1" applyBorder="1" applyAlignment="1">
      <alignment horizontal="center"/>
    </xf>
    <xf numFmtId="0" fontId="7" fillId="21" borderId="19" xfId="0" applyFont="1" applyFill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7" fillId="0" borderId="20" xfId="0" applyFont="1" applyBorder="1" applyAlignment="1">
      <alignment horizontal="distributed"/>
    </xf>
    <xf numFmtId="0" fontId="7" fillId="0" borderId="2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20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38" fontId="5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distributed"/>
    </xf>
    <xf numFmtId="38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38" fontId="5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5" fillId="0" borderId="10" xfId="0" applyNumberFormat="1" applyFont="1" applyBorder="1" applyAlignment="1">
      <alignment/>
    </xf>
    <xf numFmtId="38" fontId="5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/>
    </xf>
    <xf numFmtId="38" fontId="13" fillId="21" borderId="14" xfId="48" applyFont="1" applyFill="1" applyBorder="1" applyAlignment="1">
      <alignment vertical="center"/>
    </xf>
    <xf numFmtId="38" fontId="13" fillId="21" borderId="15" xfId="48" applyFont="1" applyFill="1" applyBorder="1" applyAlignment="1">
      <alignment vertical="center"/>
    </xf>
    <xf numFmtId="38" fontId="13" fillId="21" borderId="16" xfId="48" applyFont="1" applyFill="1" applyBorder="1" applyAlignment="1">
      <alignment vertical="center"/>
    </xf>
    <xf numFmtId="38" fontId="5" fillId="21" borderId="10" xfId="0" applyNumberFormat="1" applyFont="1" applyFill="1" applyBorder="1" applyAlignment="1">
      <alignment/>
    </xf>
    <xf numFmtId="38" fontId="5" fillId="21" borderId="11" xfId="0" applyNumberFormat="1" applyFont="1" applyFill="1" applyBorder="1" applyAlignment="1">
      <alignment/>
    </xf>
    <xf numFmtId="38" fontId="5" fillId="21" borderId="12" xfId="0" applyNumberFormat="1" applyFont="1" applyFill="1" applyBorder="1" applyAlignment="1">
      <alignment/>
    </xf>
    <xf numFmtId="38" fontId="5" fillId="21" borderId="13" xfId="0" applyNumberFormat="1" applyFont="1" applyFill="1" applyBorder="1" applyAlignment="1">
      <alignment/>
    </xf>
    <xf numFmtId="0" fontId="5" fillId="21" borderId="19" xfId="0" applyFont="1" applyFill="1" applyBorder="1" applyAlignment="1">
      <alignment/>
    </xf>
    <xf numFmtId="38" fontId="5" fillId="0" borderId="13" xfId="0" applyNumberFormat="1" applyFont="1" applyBorder="1" applyAlignment="1">
      <alignment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textRotation="255"/>
    </xf>
    <xf numFmtId="0" fontId="13" fillId="0" borderId="15" xfId="0" applyFont="1" applyFill="1" applyBorder="1" applyAlignment="1">
      <alignment vertical="center" textRotation="255"/>
    </xf>
    <xf numFmtId="0" fontId="13" fillId="0" borderId="16" xfId="0" applyFont="1" applyFill="1" applyBorder="1" applyAlignment="1">
      <alignment vertical="center" textRotation="255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38" fontId="13" fillId="0" borderId="14" xfId="48" applyFont="1" applyFill="1" applyBorder="1" applyAlignment="1">
      <alignment horizontal="right" vertical="center"/>
    </xf>
    <xf numFmtId="38" fontId="13" fillId="0" borderId="16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38" fontId="13" fillId="0" borderId="28" xfId="48" applyFont="1" applyFill="1" applyBorder="1" applyAlignment="1">
      <alignment horizontal="right" vertical="center"/>
    </xf>
    <xf numFmtId="38" fontId="13" fillId="0" borderId="29" xfId="48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0" xfId="0" applyFont="1" applyFill="1" applyAlignment="1" quotePrefix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vertical="center" textRotation="255"/>
    </xf>
    <xf numFmtId="0" fontId="9" fillId="0" borderId="0" xfId="0" applyFont="1" applyAlignment="1" quotePrefix="1">
      <alignment horizontal="left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42900" y="581025"/>
          <a:ext cx="13335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09575"/>
          <a:ext cx="1333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09575"/>
          <a:ext cx="1333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8.796875" defaultRowHeight="15"/>
  <cols>
    <col min="1" max="1" width="4.3984375" style="55" customWidth="1"/>
    <col min="2" max="2" width="3.5" style="55" customWidth="1"/>
    <col min="3" max="3" width="22.69921875" style="55" bestFit="1" customWidth="1"/>
    <col min="4" max="7" width="13.59765625" style="55" customWidth="1"/>
    <col min="8" max="16384" width="9" style="55" customWidth="1"/>
  </cols>
  <sheetData>
    <row r="1" spans="1:7" ht="19.5" customHeight="1">
      <c r="A1" s="85" t="s">
        <v>79</v>
      </c>
      <c r="B1" s="85"/>
      <c r="C1" s="85"/>
      <c r="D1" s="85"/>
      <c r="E1" s="85"/>
      <c r="F1" s="54"/>
      <c r="G1" s="54"/>
    </row>
    <row r="2" spans="1:7" ht="19.5" customHeight="1">
      <c r="A2" s="86" t="s">
        <v>24</v>
      </c>
      <c r="B2" s="86"/>
      <c r="C2" s="86"/>
      <c r="D2" s="54"/>
      <c r="E2" s="54"/>
      <c r="F2" s="54"/>
      <c r="G2" s="54"/>
    </row>
    <row r="3" spans="1:8" ht="19.5" customHeight="1">
      <c r="A3" s="90" t="s">
        <v>60</v>
      </c>
      <c r="B3" s="91"/>
      <c r="C3" s="92"/>
      <c r="D3" s="87" t="s">
        <v>61</v>
      </c>
      <c r="E3" s="88"/>
      <c r="F3" s="88"/>
      <c r="G3" s="89"/>
      <c r="H3" s="56"/>
    </row>
    <row r="4" spans="1:8" ht="19.5" customHeight="1">
      <c r="A4" s="93"/>
      <c r="B4" s="94"/>
      <c r="C4" s="70"/>
      <c r="D4" s="96" t="s">
        <v>62</v>
      </c>
      <c r="E4" s="57" t="s">
        <v>35</v>
      </c>
      <c r="F4" s="57" t="s">
        <v>63</v>
      </c>
      <c r="G4" s="57" t="s">
        <v>64</v>
      </c>
      <c r="H4" s="56"/>
    </row>
    <row r="5" spans="1:8" ht="19.5" customHeight="1">
      <c r="A5" s="71"/>
      <c r="B5" s="72"/>
      <c r="C5" s="95"/>
      <c r="D5" s="97"/>
      <c r="E5" s="58" t="s">
        <v>23</v>
      </c>
      <c r="F5" s="58" t="s">
        <v>65</v>
      </c>
      <c r="G5" s="58" t="s">
        <v>66</v>
      </c>
      <c r="H5" s="56"/>
    </row>
    <row r="6" spans="1:7" ht="19.5" customHeight="1">
      <c r="A6" s="73" t="s">
        <v>67</v>
      </c>
      <c r="B6" s="73" t="s">
        <v>37</v>
      </c>
      <c r="C6" s="57" t="s">
        <v>68</v>
      </c>
      <c r="D6" s="61">
        <f>D7+D8</f>
        <v>1301847</v>
      </c>
      <c r="E6" s="61">
        <f>E7+E8</f>
        <v>121041094</v>
      </c>
      <c r="F6" s="61">
        <f>F7+F8</f>
        <v>2504029149</v>
      </c>
      <c r="G6" s="61">
        <f aca="true" t="shared" si="0" ref="G6:G14">ROUND(F6*1000/E6,0)</f>
        <v>20687</v>
      </c>
    </row>
    <row r="7" spans="1:7" ht="19.5" customHeight="1">
      <c r="A7" s="74"/>
      <c r="B7" s="74"/>
      <c r="C7" s="59" t="s">
        <v>69</v>
      </c>
      <c r="D7" s="62">
        <f>D18+D29</f>
        <v>114218</v>
      </c>
      <c r="E7" s="62">
        <f aca="true" t="shared" si="1" ref="D7:F8">E18+E29</f>
        <v>4639355</v>
      </c>
      <c r="F7" s="62">
        <f t="shared" si="1"/>
        <v>5340785</v>
      </c>
      <c r="G7" s="62">
        <f t="shared" si="0"/>
        <v>1151</v>
      </c>
    </row>
    <row r="8" spans="1:7" ht="19.5" customHeight="1">
      <c r="A8" s="74"/>
      <c r="B8" s="75"/>
      <c r="C8" s="58" t="s">
        <v>70</v>
      </c>
      <c r="D8" s="63">
        <f t="shared" si="1"/>
        <v>1187629</v>
      </c>
      <c r="E8" s="63">
        <f t="shared" si="1"/>
        <v>116401739</v>
      </c>
      <c r="F8" s="63">
        <f t="shared" si="1"/>
        <v>2498688364</v>
      </c>
      <c r="G8" s="63">
        <f t="shared" si="0"/>
        <v>21466</v>
      </c>
    </row>
    <row r="9" spans="1:7" ht="19.5" customHeight="1">
      <c r="A9" s="74"/>
      <c r="B9" s="73" t="s">
        <v>71</v>
      </c>
      <c r="C9" s="57" t="s">
        <v>68</v>
      </c>
      <c r="D9" s="62">
        <f>D10+D11</f>
        <v>328252</v>
      </c>
      <c r="E9" s="62">
        <f>E10+E11</f>
        <v>94093336</v>
      </c>
      <c r="F9" s="62">
        <f>F10+F11</f>
        <v>3431592399</v>
      </c>
      <c r="G9" s="62">
        <f t="shared" si="0"/>
        <v>36470</v>
      </c>
    </row>
    <row r="10" spans="1:7" ht="19.5" customHeight="1">
      <c r="A10" s="74"/>
      <c r="B10" s="74"/>
      <c r="C10" s="59" t="s">
        <v>69</v>
      </c>
      <c r="D10" s="62">
        <f aca="true" t="shared" si="2" ref="D10:F11">D21+D32</f>
        <v>8818</v>
      </c>
      <c r="E10" s="62">
        <f t="shared" si="2"/>
        <v>271488</v>
      </c>
      <c r="F10" s="62">
        <f t="shared" si="2"/>
        <v>723355</v>
      </c>
      <c r="G10" s="62">
        <f t="shared" si="0"/>
        <v>2664</v>
      </c>
    </row>
    <row r="11" spans="1:7" ht="19.5" customHeight="1">
      <c r="A11" s="74"/>
      <c r="B11" s="75"/>
      <c r="C11" s="58" t="s">
        <v>70</v>
      </c>
      <c r="D11" s="62">
        <f t="shared" si="2"/>
        <v>319434</v>
      </c>
      <c r="E11" s="62">
        <f t="shared" si="2"/>
        <v>93821848</v>
      </c>
      <c r="F11" s="62">
        <f t="shared" si="2"/>
        <v>3430869044</v>
      </c>
      <c r="G11" s="62">
        <f t="shared" si="0"/>
        <v>36568</v>
      </c>
    </row>
    <row r="12" spans="1:7" ht="19.5" customHeight="1">
      <c r="A12" s="74"/>
      <c r="B12" s="73" t="s">
        <v>72</v>
      </c>
      <c r="C12" s="57" t="s">
        <v>68</v>
      </c>
      <c r="D12" s="61">
        <f>D13+D14</f>
        <v>1630099</v>
      </c>
      <c r="E12" s="61">
        <f>E13+E14</f>
        <v>215134430</v>
      </c>
      <c r="F12" s="61">
        <f>F13+F14</f>
        <v>5935621548</v>
      </c>
      <c r="G12" s="61">
        <f t="shared" si="0"/>
        <v>27590</v>
      </c>
    </row>
    <row r="13" spans="1:7" ht="19.5" customHeight="1">
      <c r="A13" s="74"/>
      <c r="B13" s="74"/>
      <c r="C13" s="59" t="s">
        <v>69</v>
      </c>
      <c r="D13" s="62">
        <f aca="true" t="shared" si="3" ref="D13:F14">D24+D35</f>
        <v>123036</v>
      </c>
      <c r="E13" s="62">
        <f>E24+E35</f>
        <v>4910843</v>
      </c>
      <c r="F13" s="62">
        <f t="shared" si="3"/>
        <v>6064140</v>
      </c>
      <c r="G13" s="62">
        <f t="shared" si="0"/>
        <v>1235</v>
      </c>
    </row>
    <row r="14" spans="1:7" ht="19.5" customHeight="1">
      <c r="A14" s="74"/>
      <c r="B14" s="74"/>
      <c r="C14" s="58" t="s">
        <v>70</v>
      </c>
      <c r="D14" s="63">
        <f t="shared" si="3"/>
        <v>1507063</v>
      </c>
      <c r="E14" s="63">
        <f t="shared" si="3"/>
        <v>210223587</v>
      </c>
      <c r="F14" s="63">
        <f t="shared" si="3"/>
        <v>5929557408</v>
      </c>
      <c r="G14" s="63">
        <f t="shared" si="0"/>
        <v>28206</v>
      </c>
    </row>
    <row r="15" spans="1:7" ht="19.5" customHeight="1">
      <c r="A15" s="74"/>
      <c r="B15" s="76" t="s">
        <v>73</v>
      </c>
      <c r="C15" s="77"/>
      <c r="D15" s="80">
        <f>D26+D37</f>
        <v>20946</v>
      </c>
      <c r="E15" s="80">
        <f>E26+E37</f>
        <v>7173439</v>
      </c>
      <c r="F15" s="83"/>
      <c r="G15" s="83"/>
    </row>
    <row r="16" spans="1:7" ht="19.5" customHeight="1">
      <c r="A16" s="75"/>
      <c r="B16" s="81" t="s">
        <v>74</v>
      </c>
      <c r="C16" s="82"/>
      <c r="D16" s="79"/>
      <c r="E16" s="79"/>
      <c r="F16" s="84"/>
      <c r="G16" s="84"/>
    </row>
    <row r="17" spans="1:7" ht="19.5" customHeight="1">
      <c r="A17" s="73" t="s">
        <v>75</v>
      </c>
      <c r="B17" s="73" t="s">
        <v>37</v>
      </c>
      <c r="C17" s="57" t="s">
        <v>68</v>
      </c>
      <c r="D17" s="62">
        <f>D18+D19</f>
        <v>1151294</v>
      </c>
      <c r="E17" s="62">
        <f>E18+E19</f>
        <v>107597474</v>
      </c>
      <c r="F17" s="62">
        <f>F18+F19</f>
        <v>2248752018</v>
      </c>
      <c r="G17" s="62">
        <f aca="true" t="shared" si="4" ref="G17:G25">ROUND(F17*1000/E17,0)</f>
        <v>20900</v>
      </c>
    </row>
    <row r="18" spans="1:7" ht="19.5" customHeight="1">
      <c r="A18" s="74"/>
      <c r="B18" s="74"/>
      <c r="C18" s="59" t="s">
        <v>69</v>
      </c>
      <c r="D18" s="62">
        <f>'市町村明細（免点未満）'!C39</f>
        <v>99061</v>
      </c>
      <c r="E18" s="62">
        <f>'市町村明細（免点未満）'!E39</f>
        <v>4000234</v>
      </c>
      <c r="F18" s="62">
        <f>'市町村明細（免点未満）'!G39</f>
        <v>4680118</v>
      </c>
      <c r="G18" s="62">
        <f t="shared" si="4"/>
        <v>1170</v>
      </c>
    </row>
    <row r="19" spans="1:7" ht="19.5" customHeight="1">
      <c r="A19" s="74"/>
      <c r="B19" s="75"/>
      <c r="C19" s="58" t="s">
        <v>70</v>
      </c>
      <c r="D19" s="63">
        <f>'市町村明細（免点以上）'!C39</f>
        <v>1052233</v>
      </c>
      <c r="E19" s="63">
        <f>'市町村明細（免点以上）'!E39</f>
        <v>103597240</v>
      </c>
      <c r="F19" s="63">
        <f>'市町村明細（免点以上）'!G39</f>
        <v>2244071900</v>
      </c>
      <c r="G19" s="63">
        <f t="shared" si="4"/>
        <v>21662</v>
      </c>
    </row>
    <row r="20" spans="1:7" ht="19.5" customHeight="1">
      <c r="A20" s="74"/>
      <c r="B20" s="73" t="s">
        <v>71</v>
      </c>
      <c r="C20" s="57" t="s">
        <v>68</v>
      </c>
      <c r="D20" s="62">
        <f>D21+D22</f>
        <v>294608</v>
      </c>
      <c r="E20" s="62">
        <f>E21+E22</f>
        <v>85056229</v>
      </c>
      <c r="F20" s="62">
        <f>F21+F22</f>
        <v>3050551327</v>
      </c>
      <c r="G20" s="62">
        <f t="shared" si="4"/>
        <v>35865</v>
      </c>
    </row>
    <row r="21" spans="1:7" ht="19.5" customHeight="1">
      <c r="A21" s="74"/>
      <c r="B21" s="74"/>
      <c r="C21" s="59" t="s">
        <v>69</v>
      </c>
      <c r="D21" s="62">
        <f>'市町村明細（免点未満）'!D39</f>
        <v>7795</v>
      </c>
      <c r="E21" s="62">
        <f>'市町村明細（免点未満）'!F39</f>
        <v>236919</v>
      </c>
      <c r="F21" s="62">
        <f>'市町村明細（免点未満）'!H39</f>
        <v>634070</v>
      </c>
      <c r="G21" s="62">
        <f t="shared" si="4"/>
        <v>2676</v>
      </c>
    </row>
    <row r="22" spans="1:7" ht="19.5" customHeight="1">
      <c r="A22" s="74"/>
      <c r="B22" s="75"/>
      <c r="C22" s="58" t="s">
        <v>70</v>
      </c>
      <c r="D22" s="62">
        <f>'市町村明細（免点以上）'!D39</f>
        <v>286813</v>
      </c>
      <c r="E22" s="62">
        <f>'市町村明細（免点以上）'!F39</f>
        <v>84819310</v>
      </c>
      <c r="F22" s="62">
        <f>'市町村明細（免点以上）'!H39</f>
        <v>3049917257</v>
      </c>
      <c r="G22" s="62">
        <f t="shared" si="4"/>
        <v>35958</v>
      </c>
    </row>
    <row r="23" spans="1:7" ht="19.5" customHeight="1">
      <c r="A23" s="74"/>
      <c r="B23" s="73" t="s">
        <v>72</v>
      </c>
      <c r="C23" s="57" t="s">
        <v>68</v>
      </c>
      <c r="D23" s="61">
        <f aca="true" t="shared" si="5" ref="D23:F25">D17+D20</f>
        <v>1445902</v>
      </c>
      <c r="E23" s="61">
        <f t="shared" si="5"/>
        <v>192653703</v>
      </c>
      <c r="F23" s="61">
        <f t="shared" si="5"/>
        <v>5299303345</v>
      </c>
      <c r="G23" s="61">
        <f t="shared" si="4"/>
        <v>27507</v>
      </c>
    </row>
    <row r="24" spans="1:7" ht="19.5" customHeight="1">
      <c r="A24" s="74"/>
      <c r="B24" s="74"/>
      <c r="C24" s="59" t="s">
        <v>69</v>
      </c>
      <c r="D24" s="62">
        <f t="shared" si="5"/>
        <v>106856</v>
      </c>
      <c r="E24" s="62">
        <f t="shared" si="5"/>
        <v>4237153</v>
      </c>
      <c r="F24" s="62">
        <f t="shared" si="5"/>
        <v>5314188</v>
      </c>
      <c r="G24" s="62">
        <f t="shared" si="4"/>
        <v>1254</v>
      </c>
    </row>
    <row r="25" spans="1:7" ht="19.5" customHeight="1">
      <c r="A25" s="74"/>
      <c r="B25" s="74"/>
      <c r="C25" s="58" t="s">
        <v>70</v>
      </c>
      <c r="D25" s="63">
        <f t="shared" si="5"/>
        <v>1339046</v>
      </c>
      <c r="E25" s="63">
        <f t="shared" si="5"/>
        <v>188416550</v>
      </c>
      <c r="F25" s="63">
        <f t="shared" si="5"/>
        <v>5293989157</v>
      </c>
      <c r="G25" s="63">
        <f t="shared" si="4"/>
        <v>28097</v>
      </c>
    </row>
    <row r="26" spans="1:10" ht="19.5" customHeight="1">
      <c r="A26" s="74"/>
      <c r="B26" s="76" t="s">
        <v>73</v>
      </c>
      <c r="C26" s="77"/>
      <c r="D26" s="78">
        <v>18989</v>
      </c>
      <c r="E26" s="78">
        <v>6370980</v>
      </c>
      <c r="F26" s="83"/>
      <c r="G26" s="83"/>
      <c r="I26" s="60"/>
      <c r="J26" s="60"/>
    </row>
    <row r="27" spans="1:10" ht="19.5" customHeight="1">
      <c r="A27" s="75"/>
      <c r="B27" s="81" t="s">
        <v>74</v>
      </c>
      <c r="C27" s="82"/>
      <c r="D27" s="79"/>
      <c r="E27" s="79"/>
      <c r="F27" s="84"/>
      <c r="G27" s="84"/>
      <c r="I27" s="60"/>
      <c r="J27" s="60"/>
    </row>
    <row r="28" spans="1:10" ht="19.5" customHeight="1">
      <c r="A28" s="73" t="s">
        <v>76</v>
      </c>
      <c r="B28" s="73" t="s">
        <v>37</v>
      </c>
      <c r="C28" s="57" t="s">
        <v>68</v>
      </c>
      <c r="D28" s="62">
        <f>D29+D30</f>
        <v>150553</v>
      </c>
      <c r="E28" s="62">
        <f>E29+E30</f>
        <v>13443620</v>
      </c>
      <c r="F28" s="62">
        <f>F29+F30</f>
        <v>255277131</v>
      </c>
      <c r="G28" s="62">
        <f aca="true" t="shared" si="6" ref="G28:G36">ROUND(F28*1000/E28,0)</f>
        <v>18989</v>
      </c>
      <c r="I28" s="60"/>
      <c r="J28" s="60"/>
    </row>
    <row r="29" spans="1:7" ht="19.5" customHeight="1">
      <c r="A29" s="74"/>
      <c r="B29" s="74"/>
      <c r="C29" s="59" t="s">
        <v>69</v>
      </c>
      <c r="D29" s="62">
        <f>'市町村明細（免点未満）'!C52</f>
        <v>15157</v>
      </c>
      <c r="E29" s="62">
        <f>'市町村明細（免点未満）'!E52</f>
        <v>639121</v>
      </c>
      <c r="F29" s="62">
        <f>'市町村明細（免点未満）'!G52</f>
        <v>660667</v>
      </c>
      <c r="G29" s="62">
        <f t="shared" si="6"/>
        <v>1034</v>
      </c>
    </row>
    <row r="30" spans="1:7" ht="19.5" customHeight="1">
      <c r="A30" s="74"/>
      <c r="B30" s="75"/>
      <c r="C30" s="58" t="s">
        <v>70</v>
      </c>
      <c r="D30" s="62">
        <f>'市町村明細（免点以上）'!C52</f>
        <v>135396</v>
      </c>
      <c r="E30" s="62">
        <f>'市町村明細（免点以上）'!E52</f>
        <v>12804499</v>
      </c>
      <c r="F30" s="62">
        <f>'市町村明細（免点以上）'!G52</f>
        <v>254616464</v>
      </c>
      <c r="G30" s="62">
        <f t="shared" si="6"/>
        <v>19885</v>
      </c>
    </row>
    <row r="31" spans="1:7" ht="19.5" customHeight="1">
      <c r="A31" s="74"/>
      <c r="B31" s="73" t="s">
        <v>71</v>
      </c>
      <c r="C31" s="57" t="s">
        <v>68</v>
      </c>
      <c r="D31" s="61">
        <f>D32+D33</f>
        <v>33644</v>
      </c>
      <c r="E31" s="61">
        <f>E32+E33</f>
        <v>9037107</v>
      </c>
      <c r="F31" s="61">
        <f>F32+F33</f>
        <v>381041072</v>
      </c>
      <c r="G31" s="61">
        <f t="shared" si="6"/>
        <v>42164</v>
      </c>
    </row>
    <row r="32" spans="1:7" ht="19.5" customHeight="1">
      <c r="A32" s="74"/>
      <c r="B32" s="74"/>
      <c r="C32" s="59" t="s">
        <v>69</v>
      </c>
      <c r="D32" s="62">
        <f>'市町村明細（免点未満）'!D52</f>
        <v>1023</v>
      </c>
      <c r="E32" s="62">
        <f>'市町村明細（免点未満）'!F52</f>
        <v>34569</v>
      </c>
      <c r="F32" s="62">
        <f>'市町村明細（免点未満）'!H52</f>
        <v>89285</v>
      </c>
      <c r="G32" s="62">
        <f t="shared" si="6"/>
        <v>2583</v>
      </c>
    </row>
    <row r="33" spans="1:7" ht="19.5" customHeight="1">
      <c r="A33" s="74"/>
      <c r="B33" s="75"/>
      <c r="C33" s="58" t="s">
        <v>70</v>
      </c>
      <c r="D33" s="63">
        <f>'市町村明細（免点以上）'!D52</f>
        <v>32621</v>
      </c>
      <c r="E33" s="63">
        <f>'市町村明細（免点以上）'!F52</f>
        <v>9002538</v>
      </c>
      <c r="F33" s="63">
        <f>'市町村明細（免点以上）'!H52</f>
        <v>380951787</v>
      </c>
      <c r="G33" s="63">
        <f t="shared" si="6"/>
        <v>42316</v>
      </c>
    </row>
    <row r="34" spans="1:7" ht="19.5" customHeight="1">
      <c r="A34" s="74"/>
      <c r="B34" s="73" t="s">
        <v>72</v>
      </c>
      <c r="C34" s="57" t="s">
        <v>68</v>
      </c>
      <c r="D34" s="62">
        <f aca="true" t="shared" si="7" ref="D34:F36">D28+D31</f>
        <v>184197</v>
      </c>
      <c r="E34" s="62">
        <f t="shared" si="7"/>
        <v>22480727</v>
      </c>
      <c r="F34" s="62">
        <f t="shared" si="7"/>
        <v>636318203</v>
      </c>
      <c r="G34" s="62">
        <f t="shared" si="6"/>
        <v>28305</v>
      </c>
    </row>
    <row r="35" spans="1:7" ht="19.5" customHeight="1">
      <c r="A35" s="74"/>
      <c r="B35" s="74"/>
      <c r="C35" s="59" t="s">
        <v>69</v>
      </c>
      <c r="D35" s="62">
        <f t="shared" si="7"/>
        <v>16180</v>
      </c>
      <c r="E35" s="62">
        <f t="shared" si="7"/>
        <v>673690</v>
      </c>
      <c r="F35" s="62">
        <f t="shared" si="7"/>
        <v>749952</v>
      </c>
      <c r="G35" s="62">
        <f t="shared" si="6"/>
        <v>1113</v>
      </c>
    </row>
    <row r="36" spans="1:7" ht="19.5" customHeight="1">
      <c r="A36" s="74"/>
      <c r="B36" s="74"/>
      <c r="C36" s="58" t="s">
        <v>70</v>
      </c>
      <c r="D36" s="63">
        <f t="shared" si="7"/>
        <v>168017</v>
      </c>
      <c r="E36" s="63">
        <f t="shared" si="7"/>
        <v>21807037</v>
      </c>
      <c r="F36" s="63">
        <f t="shared" si="7"/>
        <v>635568251</v>
      </c>
      <c r="G36" s="63">
        <f t="shared" si="6"/>
        <v>29145</v>
      </c>
    </row>
    <row r="37" spans="1:7" ht="19.5" customHeight="1">
      <c r="A37" s="74"/>
      <c r="B37" s="76" t="s">
        <v>73</v>
      </c>
      <c r="C37" s="77"/>
      <c r="D37" s="78">
        <v>1957</v>
      </c>
      <c r="E37" s="78">
        <v>802459</v>
      </c>
      <c r="F37" s="83"/>
      <c r="G37" s="83"/>
    </row>
    <row r="38" spans="1:7" ht="19.5" customHeight="1">
      <c r="A38" s="75"/>
      <c r="B38" s="81" t="s">
        <v>74</v>
      </c>
      <c r="C38" s="82"/>
      <c r="D38" s="79"/>
      <c r="E38" s="79"/>
      <c r="F38" s="84"/>
      <c r="G38" s="84"/>
    </row>
    <row r="39" spans="1:7" ht="15.75" customHeight="1">
      <c r="A39" s="54"/>
      <c r="B39" s="54"/>
      <c r="C39" s="54"/>
      <c r="D39" s="54"/>
      <c r="E39" s="54"/>
      <c r="F39" s="54"/>
      <c r="G39" s="54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35">
    <mergeCell ref="G37:G38"/>
    <mergeCell ref="F26:F27"/>
    <mergeCell ref="G26:G27"/>
    <mergeCell ref="A3:C5"/>
    <mergeCell ref="D4:D5"/>
    <mergeCell ref="B9:B11"/>
    <mergeCell ref="E26:E27"/>
    <mergeCell ref="B12:B14"/>
    <mergeCell ref="A28:A38"/>
    <mergeCell ref="B28:B30"/>
    <mergeCell ref="D3:G3"/>
    <mergeCell ref="B15:C15"/>
    <mergeCell ref="B16:C16"/>
    <mergeCell ref="D15:D16"/>
    <mergeCell ref="G15:G16"/>
    <mergeCell ref="F15:F16"/>
    <mergeCell ref="F37:F38"/>
    <mergeCell ref="A1:E1"/>
    <mergeCell ref="A2:C2"/>
    <mergeCell ref="B34:B36"/>
    <mergeCell ref="B37:C37"/>
    <mergeCell ref="D37:D38"/>
    <mergeCell ref="B38:C38"/>
    <mergeCell ref="A17:A27"/>
    <mergeCell ref="B17:B19"/>
    <mergeCell ref="B20:B22"/>
    <mergeCell ref="E37:E38"/>
    <mergeCell ref="E15:E16"/>
    <mergeCell ref="B31:B33"/>
    <mergeCell ref="D26:D27"/>
    <mergeCell ref="B27:C27"/>
    <mergeCell ref="A6:A16"/>
    <mergeCell ref="B6:B8"/>
    <mergeCell ref="B23:B25"/>
    <mergeCell ref="B26:C26"/>
  </mergeCells>
  <printOptions horizontalCentered="1" verticalCentered="1"/>
  <pageMargins left="0.7086614173228347" right="0.6692913385826772" top="0.8267716535433072" bottom="0.7480314960629921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75" zoomScalePageLayoutView="0" workbookViewId="0" topLeftCell="A1">
      <pane ySplit="6" topLeftCell="BM7" activePane="bottomLeft" state="frozen"/>
      <selection pane="topLeft" activeCell="A1" sqref="A1:E1"/>
      <selection pane="bottomLeft" activeCell="C36" sqref="C36"/>
    </sheetView>
  </sheetViews>
  <sheetFormatPr defaultColWidth="8.796875" defaultRowHeight="15"/>
  <cols>
    <col min="1" max="1" width="3.59765625" style="2" customWidth="1"/>
    <col min="2" max="2" width="14" style="2" customWidth="1"/>
    <col min="3" max="8" width="15.59765625" style="2" customWidth="1"/>
    <col min="9" max="16384" width="9" style="2" customWidth="1"/>
  </cols>
  <sheetData>
    <row r="1" spans="1:3" ht="17.25">
      <c r="A1" s="98" t="s">
        <v>25</v>
      </c>
      <c r="B1" s="98"/>
      <c r="C1" s="98"/>
    </row>
    <row r="2" ht="14.25">
      <c r="A2" s="31" t="s">
        <v>78</v>
      </c>
    </row>
    <row r="3" spans="1:8" ht="14.25">
      <c r="A3" s="100" t="s">
        <v>32</v>
      </c>
      <c r="B3" s="32" t="s">
        <v>33</v>
      </c>
      <c r="C3" s="99" t="s">
        <v>34</v>
      </c>
      <c r="D3" s="99"/>
      <c r="E3" s="99" t="s">
        <v>35</v>
      </c>
      <c r="F3" s="99"/>
      <c r="G3" s="99" t="s">
        <v>36</v>
      </c>
      <c r="H3" s="99"/>
    </row>
    <row r="4" spans="1:8" ht="14.25">
      <c r="A4" s="101"/>
      <c r="B4" s="33"/>
      <c r="C4" s="34"/>
      <c r="D4" s="34"/>
      <c r="E4" s="34"/>
      <c r="F4" s="34"/>
      <c r="G4" s="34"/>
      <c r="H4" s="34"/>
    </row>
    <row r="5" spans="1:8" ht="14.25">
      <c r="A5" s="101"/>
      <c r="B5" s="33"/>
      <c r="C5" s="35" t="s">
        <v>37</v>
      </c>
      <c r="D5" s="35" t="s">
        <v>38</v>
      </c>
      <c r="E5" s="35" t="s">
        <v>37</v>
      </c>
      <c r="F5" s="35" t="s">
        <v>38</v>
      </c>
      <c r="G5" s="35" t="s">
        <v>37</v>
      </c>
      <c r="H5" s="35" t="s">
        <v>38</v>
      </c>
    </row>
    <row r="6" spans="1:8" ht="14.25">
      <c r="A6" s="102"/>
      <c r="B6" s="36" t="s">
        <v>39</v>
      </c>
      <c r="C6" s="37"/>
      <c r="D6" s="37"/>
      <c r="E6" s="37"/>
      <c r="F6" s="37"/>
      <c r="G6" s="37"/>
      <c r="H6" s="37"/>
    </row>
    <row r="7" spans="1:8" ht="19.5" customHeight="1">
      <c r="A7" s="38">
        <v>1</v>
      </c>
      <c r="B7" s="39" t="s">
        <v>26</v>
      </c>
      <c r="C7" s="64">
        <f>'市町村明細（免点未満）'!C7+'市町村明細（免点以上）'!C7</f>
        <v>89077</v>
      </c>
      <c r="D7" s="64">
        <f>'市町村明細（免点未満）'!D7+'市町村明細（免点以上）'!D7</f>
        <v>27138</v>
      </c>
      <c r="E7" s="64">
        <f>'市町村明細（免点未満）'!E7+'市町村明細（免点以上）'!E7</f>
        <v>8499120</v>
      </c>
      <c r="F7" s="64">
        <f>'市町村明細（免点未満）'!F7+'市町村明細（免点以上）'!F7</f>
        <v>8120703</v>
      </c>
      <c r="G7" s="64">
        <f>'市町村明細（免点未満）'!G7+'市町村明細（免点以上）'!G7</f>
        <v>188429153</v>
      </c>
      <c r="H7" s="64">
        <f>'市町村明細（免点未満）'!H7+'市町村明細（免点以上）'!H7</f>
        <v>356472910</v>
      </c>
    </row>
    <row r="8" spans="1:8" ht="19.5" customHeight="1">
      <c r="A8" s="18">
        <v>2</v>
      </c>
      <c r="B8" s="41" t="s">
        <v>27</v>
      </c>
      <c r="C8" s="65">
        <f>'市町村明細（免点未満）'!C8+'市町村明細（免点以上）'!C8</f>
        <v>63440</v>
      </c>
      <c r="D8" s="65">
        <f>'市町村明細（免点未満）'!D8+'市町村明細（免点以上）'!D8</f>
        <v>23116</v>
      </c>
      <c r="E8" s="65">
        <f>'市町村明細（免点未満）'!E8+'市町村明細（免点以上）'!E8</f>
        <v>6370782</v>
      </c>
      <c r="F8" s="65">
        <f>'市町村明細（免点未満）'!F8+'市町村明細（免点以上）'!F8</f>
        <v>6461177</v>
      </c>
      <c r="G8" s="65">
        <f>'市町村明細（免点未満）'!G8+'市町村明細（免点以上）'!G8</f>
        <v>139575151</v>
      </c>
      <c r="H8" s="65">
        <f>'市町村明細（免点未満）'!H8+'市町村明細（免点以上）'!H8</f>
        <v>218173945</v>
      </c>
    </row>
    <row r="9" spans="1:8" ht="19.5" customHeight="1">
      <c r="A9" s="18">
        <v>3</v>
      </c>
      <c r="B9" s="41" t="s">
        <v>28</v>
      </c>
      <c r="C9" s="65">
        <f>'市町村明細（免点未満）'!C9+'市町村明細（免点以上）'!C9</f>
        <v>48376</v>
      </c>
      <c r="D9" s="65">
        <f>'市町村明細（免点未満）'!D9+'市町村明細（免点以上）'!D9</f>
        <v>13602</v>
      </c>
      <c r="E9" s="65">
        <f>'市町村明細（免点未満）'!E9+'市町村明細（免点以上）'!E9</f>
        <v>4846625</v>
      </c>
      <c r="F9" s="65">
        <f>'市町村明細（免点未満）'!F9+'市町村明細（免点以上）'!F9</f>
        <v>5032064</v>
      </c>
      <c r="G9" s="65">
        <f>'市町村明細（免点未満）'!G9+'市町村明細（免点以上）'!G9</f>
        <v>113179506</v>
      </c>
      <c r="H9" s="65">
        <f>'市町村明細（免点未満）'!H9+'市町村明細（免点以上）'!H9</f>
        <v>204483841</v>
      </c>
    </row>
    <row r="10" spans="1:8" ht="19.5" customHeight="1">
      <c r="A10" s="18">
        <v>4</v>
      </c>
      <c r="B10" s="41" t="s">
        <v>29</v>
      </c>
      <c r="C10" s="65">
        <f>'市町村明細（免点未満）'!C10+'市町村明細（免点以上）'!C10</f>
        <v>56086</v>
      </c>
      <c r="D10" s="65">
        <f>'市町村明細（免点未満）'!D10+'市町村明細（免点以上）'!D10</f>
        <v>14730</v>
      </c>
      <c r="E10" s="65">
        <f>'市町村明細（免点未満）'!E10+'市町村明細（免点以上）'!E10</f>
        <v>5475854</v>
      </c>
      <c r="F10" s="65">
        <f>'市町村明細（免点未満）'!F10+'市町村明細（免点以上）'!F10</f>
        <v>4551357</v>
      </c>
      <c r="G10" s="65">
        <f>'市町村明細（免点未満）'!G10+'市町村明細（免点以上）'!G10</f>
        <v>110257525</v>
      </c>
      <c r="H10" s="65">
        <f>'市町村明細（免点未満）'!H10+'市町村明細（免点以上）'!H10</f>
        <v>144095549</v>
      </c>
    </row>
    <row r="11" spans="1:8" ht="19.5" customHeight="1">
      <c r="A11" s="18">
        <v>5</v>
      </c>
      <c r="B11" s="41" t="s">
        <v>1</v>
      </c>
      <c r="C11" s="65">
        <f>'市町村明細（免点未満）'!C11+'市町村明細（免点以上）'!C11</f>
        <v>42779</v>
      </c>
      <c r="D11" s="65">
        <f>'市町村明細（免点未満）'!D11+'市町村明細（免点以上）'!D11</f>
        <v>9558</v>
      </c>
      <c r="E11" s="65">
        <f>'市町村明細（免点未満）'!E11+'市町村明細（免点以上）'!E11</f>
        <v>3636303</v>
      </c>
      <c r="F11" s="65">
        <f>'市町村明細（免点未満）'!F11+'市町村明細（免点以上）'!F11</f>
        <v>2300965</v>
      </c>
      <c r="G11" s="65">
        <f>'市町村明細（免点未満）'!G11+'市町村明細（免点以上）'!G11</f>
        <v>69556821</v>
      </c>
      <c r="H11" s="65">
        <f>'市町村明細（免点未満）'!H11+'市町村明細（免点以上）'!H11</f>
        <v>70793917</v>
      </c>
    </row>
    <row r="12" spans="1:8" ht="19.5" customHeight="1">
      <c r="A12" s="18">
        <v>6</v>
      </c>
      <c r="B12" s="41" t="s">
        <v>2</v>
      </c>
      <c r="C12" s="65">
        <f>'市町村明細（免点未満）'!C12+'市町村明細（免点以上）'!C12</f>
        <v>20565</v>
      </c>
      <c r="D12" s="65">
        <f>'市町村明細（免点未満）'!D12+'市町村明細（免点以上）'!D12</f>
        <v>5636</v>
      </c>
      <c r="E12" s="65">
        <f>'市町村明細（免点未満）'!E12+'市町村明細（免点以上）'!E12</f>
        <v>2221902</v>
      </c>
      <c r="F12" s="65">
        <f>'市町村明細（免点未満）'!F12+'市町村明細（免点以上）'!F12</f>
        <v>1633145</v>
      </c>
      <c r="G12" s="65">
        <f>'市町村明細（免点未満）'!G12+'市町村明細（免点以上）'!G12</f>
        <v>45224012</v>
      </c>
      <c r="H12" s="65">
        <f>'市町村明細（免点未満）'!H12+'市町村明細（免点以上）'!H12</f>
        <v>49369981</v>
      </c>
    </row>
    <row r="13" spans="1:8" ht="19.5" customHeight="1">
      <c r="A13" s="18">
        <v>7</v>
      </c>
      <c r="B13" s="41" t="s">
        <v>42</v>
      </c>
      <c r="C13" s="65">
        <f>'市町村明細（免点未満）'!C13+'市町村明細（免点以上）'!C13</f>
        <v>26471</v>
      </c>
      <c r="D13" s="65">
        <f>'市町村明細（免点未満）'!D13+'市町村明細（免点以上）'!D13</f>
        <v>9007</v>
      </c>
      <c r="E13" s="65">
        <f>'市町村明細（免点未満）'!E13+'市町村明細（免点以上）'!E13</f>
        <v>2751077</v>
      </c>
      <c r="F13" s="65">
        <f>'市町村明細（免点未満）'!F13+'市町村明細（免点以上）'!F13</f>
        <v>2011357</v>
      </c>
      <c r="G13" s="65">
        <f>'市町村明細（免点未満）'!G13+'市町村明細（免点以上）'!G13</f>
        <v>66364759</v>
      </c>
      <c r="H13" s="65">
        <f>'市町村明細（免点未満）'!H13+'市町村明細（免点以上）'!H13</f>
        <v>69816055</v>
      </c>
    </row>
    <row r="14" spans="1:8" ht="19.5" customHeight="1">
      <c r="A14" s="18">
        <v>8</v>
      </c>
      <c r="B14" s="41" t="s">
        <v>3</v>
      </c>
      <c r="C14" s="65">
        <f>'市町村明細（免点未満）'!C14+'市町村明細（免点以上）'!C14</f>
        <v>26753</v>
      </c>
      <c r="D14" s="65">
        <f>'市町村明細（免点未満）'!D14+'市町村明細（免点以上）'!D14</f>
        <v>8657</v>
      </c>
      <c r="E14" s="65">
        <f>'市町村明細（免点未満）'!E14+'市町村明細（免点以上）'!E14</f>
        <v>2321099</v>
      </c>
      <c r="F14" s="65">
        <f>'市町村明細（免点未満）'!F14+'市町村明細（免点以上）'!F14</f>
        <v>1741036</v>
      </c>
      <c r="G14" s="65">
        <f>'市町村明細（免点未満）'!G14+'市町村明細（免点以上）'!G14</f>
        <v>44913334</v>
      </c>
      <c r="H14" s="65">
        <f>'市町村明細（免点未満）'!H14+'市町村明細（免点以上）'!H14</f>
        <v>43149873</v>
      </c>
    </row>
    <row r="15" spans="1:8" ht="19.5" customHeight="1">
      <c r="A15" s="18">
        <v>9</v>
      </c>
      <c r="B15" s="41" t="s">
        <v>43</v>
      </c>
      <c r="C15" s="65">
        <f>'市町村明細（免点未満）'!C15+'市町村明細（免点以上）'!C15</f>
        <v>31812</v>
      </c>
      <c r="D15" s="65">
        <f>'市町村明細（免点未満）'!D15+'市町村明細（免点以上）'!D15</f>
        <v>8953</v>
      </c>
      <c r="E15" s="65">
        <f>'市町村明細（免点未満）'!E15+'市町村明細（免点以上）'!E15</f>
        <v>3189049</v>
      </c>
      <c r="F15" s="65">
        <f>'市町村明細（免点未満）'!F15+'市町村明細（免点以上）'!F15</f>
        <v>2751902</v>
      </c>
      <c r="G15" s="65">
        <f>'市町村明細（免点未満）'!G15+'市町村明細（免点以上）'!G15</f>
        <v>67030971</v>
      </c>
      <c r="H15" s="65">
        <f>'市町村明細（免点未満）'!H15+'市町村明細（免点以上）'!H15</f>
        <v>80467505</v>
      </c>
    </row>
    <row r="16" spans="1:8" ht="19.5" customHeight="1">
      <c r="A16" s="18">
        <v>10</v>
      </c>
      <c r="B16" s="41" t="s">
        <v>4</v>
      </c>
      <c r="C16" s="65">
        <f>'市町村明細（免点未満）'!C16+'市町村明細（免点以上）'!C16</f>
        <v>36768</v>
      </c>
      <c r="D16" s="65">
        <f>'市町村明細（免点未満）'!D16+'市町村明細（免点以上）'!D16</f>
        <v>6353</v>
      </c>
      <c r="E16" s="65">
        <f>'市町村明細（免点未満）'!E16+'市町村明細（免点以上）'!E16</f>
        <v>3212410</v>
      </c>
      <c r="F16" s="65">
        <f>'市町村明細（免点未満）'!F16+'市町村明細（免点以上）'!F16</f>
        <v>913698</v>
      </c>
      <c r="G16" s="65">
        <f>'市町村明細（免点未満）'!G16+'市町村明細（免点以上）'!G16</f>
        <v>52021730</v>
      </c>
      <c r="H16" s="65">
        <f>'市町村明細（免点未満）'!H16+'市町村明細（免点以上）'!H16</f>
        <v>25593419</v>
      </c>
    </row>
    <row r="17" spans="1:8" ht="19.5" customHeight="1">
      <c r="A17" s="18">
        <v>11</v>
      </c>
      <c r="B17" s="41" t="s">
        <v>5</v>
      </c>
      <c r="C17" s="65">
        <f>'市町村明細（免点未満）'!C17+'市町村明細（免点以上）'!C17</f>
        <v>12300</v>
      </c>
      <c r="D17" s="65">
        <f>'市町村明細（免点未満）'!D17+'市町村明細（免点以上）'!D17</f>
        <v>3358</v>
      </c>
      <c r="E17" s="65">
        <f>'市町村明細（免点未満）'!E17+'市町村明細（免点以上）'!E17</f>
        <v>1184268</v>
      </c>
      <c r="F17" s="65">
        <f>'市町村明細（免点未満）'!F17+'市町村明細（免点以上）'!F17</f>
        <v>917739</v>
      </c>
      <c r="G17" s="65">
        <f>'市町村明細（免点未満）'!G17+'市町村明細（免点以上）'!G17</f>
        <v>21414583</v>
      </c>
      <c r="H17" s="65">
        <f>'市町村明細（免点未満）'!H17+'市町村明細（免点以上）'!H17</f>
        <v>29834411</v>
      </c>
    </row>
    <row r="18" spans="1:8" ht="19.5" customHeight="1">
      <c r="A18" s="18">
        <v>12</v>
      </c>
      <c r="B18" s="41" t="s">
        <v>6</v>
      </c>
      <c r="C18" s="65">
        <f>'市町村明細（免点未満）'!C18+'市町村明細（免点以上）'!C18</f>
        <v>21230</v>
      </c>
      <c r="D18" s="65">
        <f>'市町村明細（免点未満）'!D18+'市町村明細（免点以上）'!D18</f>
        <v>4057</v>
      </c>
      <c r="E18" s="65">
        <f>'市町村明細（免点未満）'!E18+'市町村明細（免点以上）'!E18</f>
        <v>2081567</v>
      </c>
      <c r="F18" s="65">
        <f>'市町村明細（免点未満）'!F18+'市町村明細（免点以上）'!F18</f>
        <v>1294918</v>
      </c>
      <c r="G18" s="65">
        <f>'市町村明細（免点未満）'!G18+'市町村明細（免点以上）'!G18</f>
        <v>39924609</v>
      </c>
      <c r="H18" s="65">
        <f>'市町村明細（免点未満）'!H18+'市町村明細（免点以上）'!H18</f>
        <v>43522894</v>
      </c>
    </row>
    <row r="19" spans="1:8" ht="19.5" customHeight="1">
      <c r="A19" s="18">
        <v>13</v>
      </c>
      <c r="B19" s="41" t="s">
        <v>7</v>
      </c>
      <c r="C19" s="65">
        <f>'市町村明細（免点未満）'!C19+'市町村明細（免点以上）'!C19</f>
        <v>48326</v>
      </c>
      <c r="D19" s="65">
        <f>'市町村明細（免点未満）'!D19+'市町村明細（免点以上）'!D19</f>
        <v>8881</v>
      </c>
      <c r="E19" s="65">
        <f>'市町村明細（免点未満）'!E19+'市町村明細（免点以上）'!E19</f>
        <v>3815701</v>
      </c>
      <c r="F19" s="65">
        <f>'市町村明細（免点未満）'!F19+'市町村明細（免点以上）'!F19</f>
        <v>2056876</v>
      </c>
      <c r="G19" s="65">
        <f>'市町村明細（免点未満）'!G19+'市町村明細（免点以上）'!G19</f>
        <v>80263657</v>
      </c>
      <c r="H19" s="65">
        <f>'市町村明細（免点未満）'!H19+'市町村明細（免点以上）'!H19</f>
        <v>67075180</v>
      </c>
    </row>
    <row r="20" spans="1:8" ht="19.5" customHeight="1">
      <c r="A20" s="18">
        <v>14</v>
      </c>
      <c r="B20" s="41" t="s">
        <v>8</v>
      </c>
      <c r="C20" s="65">
        <f>'市町村明細（免点未満）'!C20+'市町村明細（免点以上）'!C20</f>
        <v>32946</v>
      </c>
      <c r="D20" s="65">
        <f>'市町村明細（免点未満）'!D20+'市町村明細（免点以上）'!D20</f>
        <v>8448</v>
      </c>
      <c r="E20" s="65">
        <f>'市町村明細（免点未満）'!E20+'市町村明細（免点以上）'!E20</f>
        <v>3235492</v>
      </c>
      <c r="F20" s="65">
        <f>'市町村明細（免点未満）'!F20+'市町村明細（免点以上）'!F20</f>
        <v>2754231</v>
      </c>
      <c r="G20" s="65">
        <f>'市町村明細（免点未満）'!G20+'市町村明細（免点以上）'!G20</f>
        <v>72176948</v>
      </c>
      <c r="H20" s="65">
        <f>'市町村明細（免点未満）'!H20+'市町村明細（免点以上）'!H20</f>
        <v>114874684</v>
      </c>
    </row>
    <row r="21" spans="1:8" ht="19.5" customHeight="1">
      <c r="A21" s="18">
        <v>15</v>
      </c>
      <c r="B21" s="41" t="s">
        <v>9</v>
      </c>
      <c r="C21" s="65">
        <f>'市町村明細（免点未満）'!C21+'市町村明細（免点以上）'!C21</f>
        <v>24847</v>
      </c>
      <c r="D21" s="65">
        <f>'市町村明細（免点未満）'!D21+'市町村明細（免点以上）'!D21</f>
        <v>6983</v>
      </c>
      <c r="E21" s="65">
        <f>'市町村明細（免点未満）'!E21+'市町村明細（免点以上）'!E21</f>
        <v>2620766</v>
      </c>
      <c r="F21" s="65">
        <f>'市町村明細（免点未満）'!F21+'市町村明細（免点以上）'!F21</f>
        <v>1956291</v>
      </c>
      <c r="G21" s="65">
        <f>'市町村明細（免点未満）'!G21+'市町村明細（免点以上）'!G21</f>
        <v>67005948</v>
      </c>
      <c r="H21" s="65">
        <f>'市町村明細（免点未満）'!H21+'市町村明細（免点以上）'!H21</f>
        <v>89362064</v>
      </c>
    </row>
    <row r="22" spans="1:8" ht="19.5" customHeight="1">
      <c r="A22" s="18">
        <v>16</v>
      </c>
      <c r="B22" s="41" t="s">
        <v>10</v>
      </c>
      <c r="C22" s="65">
        <f>'市町村明細（免点未満）'!C22+'市町村明細（免点以上）'!C22</f>
        <v>72617</v>
      </c>
      <c r="D22" s="65">
        <f>'市町村明細（免点未満）'!D22+'市町村明細（免点以上）'!D22</f>
        <v>24283</v>
      </c>
      <c r="E22" s="65">
        <f>'市町村明細（免点未満）'!E22+'市町村明細（免点以上）'!E22</f>
        <v>7025253</v>
      </c>
      <c r="F22" s="65">
        <f>'市町村明細（免点未満）'!F22+'市町村明細（免点以上）'!F22</f>
        <v>7988905</v>
      </c>
      <c r="G22" s="65">
        <f>'市町村明細（免点未満）'!G22+'市町村明細（免点以上）'!G22</f>
        <v>168150147</v>
      </c>
      <c r="H22" s="65">
        <f>'市町村明細（免点未満）'!H22+'市町村明細（免点以上）'!H22</f>
        <v>424575038</v>
      </c>
    </row>
    <row r="23" spans="1:8" ht="19.5" customHeight="1">
      <c r="A23" s="18">
        <v>17</v>
      </c>
      <c r="B23" s="41" t="s">
        <v>0</v>
      </c>
      <c r="C23" s="65">
        <f>'市町村明細（免点未満）'!C23+'市町村明細（免点以上）'!C23</f>
        <v>52139</v>
      </c>
      <c r="D23" s="65">
        <f>'市町村明細（免点未満）'!D23+'市町村明細（免点以上）'!D23</f>
        <v>15032</v>
      </c>
      <c r="E23" s="65">
        <f>'市町村明細（免点未満）'!E23+'市町村明細（免点以上）'!E23</f>
        <v>5363977</v>
      </c>
      <c r="F23" s="65">
        <f>'市町村明細（免点未満）'!F23+'市町村明細（免点以上）'!F23</f>
        <v>4961136</v>
      </c>
      <c r="G23" s="65">
        <f>'市町村明細（免点未満）'!G23+'市町村明細（免点以上）'!G23</f>
        <v>120019757</v>
      </c>
      <c r="H23" s="65">
        <f>'市町村明細（免点未満）'!H23+'市町村明細（免点以上）'!H23</f>
        <v>168039769</v>
      </c>
    </row>
    <row r="24" spans="1:8" ht="19.5" customHeight="1">
      <c r="A24" s="18">
        <v>18</v>
      </c>
      <c r="B24" s="41" t="s">
        <v>11</v>
      </c>
      <c r="C24" s="65">
        <f>'市町村明細（免点未満）'!C24+'市町村明細（免点以上）'!C24</f>
        <v>32361</v>
      </c>
      <c r="D24" s="65">
        <f>'市町村明細（免点未満）'!D24+'市町村明細（免点以上）'!D24</f>
        <v>6779</v>
      </c>
      <c r="E24" s="65">
        <f>'市町村明細（免点未満）'!E24+'市町村明細（免点以上）'!E24</f>
        <v>2896753</v>
      </c>
      <c r="F24" s="65">
        <f>'市町村明細（免点未満）'!F24+'市町村明細（免点以上）'!F24</f>
        <v>2750842</v>
      </c>
      <c r="G24" s="65">
        <f>'市町村明細（免点未満）'!G24+'市町村明細（免点以上）'!G24</f>
        <v>63584085</v>
      </c>
      <c r="H24" s="65">
        <f>'市町村明細（免点未満）'!H24+'市町村明細（免点以上）'!H24</f>
        <v>79145400</v>
      </c>
    </row>
    <row r="25" spans="1:8" ht="19.5" customHeight="1">
      <c r="A25" s="18">
        <v>19</v>
      </c>
      <c r="B25" s="41" t="s">
        <v>12</v>
      </c>
      <c r="C25" s="65">
        <f>'市町村明細（免点未満）'!C25+'市町村明細（免点以上）'!C25</f>
        <v>13644</v>
      </c>
      <c r="D25" s="65">
        <f>'市町村明細（免点未満）'!D25+'市町村明細（免点以上）'!D25</f>
        <v>2761</v>
      </c>
      <c r="E25" s="65">
        <f>'市町村明細（免点未満）'!E25+'市町村明細（免点以上）'!E25</f>
        <v>1339041</v>
      </c>
      <c r="F25" s="65">
        <f>'市町村明細（免点未満）'!F25+'市町村明細（免点以上）'!F25</f>
        <v>678935</v>
      </c>
      <c r="G25" s="65">
        <f>'市町村明細（免点未満）'!G25+'市町村明細（免点以上）'!G25</f>
        <v>23158378</v>
      </c>
      <c r="H25" s="65">
        <f>'市町村明細（免点未満）'!H25+'市町村明細（免点以上）'!H25</f>
        <v>21115577</v>
      </c>
    </row>
    <row r="26" spans="1:8" ht="19.5" customHeight="1">
      <c r="A26" s="18">
        <v>20</v>
      </c>
      <c r="B26" s="41" t="s">
        <v>30</v>
      </c>
      <c r="C26" s="65">
        <f>'市町村明細（免点未満）'!C26+'市町村明細（免点以上）'!C26</f>
        <v>17585</v>
      </c>
      <c r="D26" s="65">
        <f>'市町村明細（免点未満）'!D26+'市町村明細（免点以上）'!D26</f>
        <v>5093</v>
      </c>
      <c r="E26" s="65">
        <f>'市町村明細（免点未満）'!E26+'市町村明細（免点以上）'!E26</f>
        <v>1969443</v>
      </c>
      <c r="F26" s="65">
        <f>'市町村明細（免点未満）'!F26+'市町村明細（免点以上）'!F26</f>
        <v>1672983</v>
      </c>
      <c r="G26" s="65">
        <f>'市町村明細（免点未満）'!G26+'市町村明細（免点以上）'!G26</f>
        <v>55800969</v>
      </c>
      <c r="H26" s="65">
        <f>'市町村明細（免点未満）'!H26+'市町村明細（免点以上）'!H26</f>
        <v>81390416</v>
      </c>
    </row>
    <row r="27" spans="1:8" ht="19.5" customHeight="1">
      <c r="A27" s="18">
        <v>21</v>
      </c>
      <c r="B27" s="41" t="s">
        <v>77</v>
      </c>
      <c r="C27" s="65">
        <f>'市町村明細（免点未満）'!C27+'市町村明細（免点以上）'!C27</f>
        <v>32193</v>
      </c>
      <c r="D27" s="65">
        <f>'市町村明細（免点未満）'!D27+'市町村明細（免点以上）'!D27</f>
        <v>5215</v>
      </c>
      <c r="E27" s="65">
        <f>'市町村明細（免点未満）'!E27+'市町村明細（免点以上）'!E27</f>
        <v>2591867</v>
      </c>
      <c r="F27" s="65">
        <f>'市町村明細（免点未満）'!F27+'市町村明細（免点以上）'!F27</f>
        <v>1197464</v>
      </c>
      <c r="G27" s="65">
        <f>'市町村明細（免点未満）'!G27+'市町村明細（免点以上）'!G27</f>
        <v>40265635</v>
      </c>
      <c r="H27" s="65">
        <f>'市町村明細（免点未満）'!H27+'市町村明細（免点以上）'!H27</f>
        <v>36353431</v>
      </c>
    </row>
    <row r="28" spans="1:8" ht="19.5" customHeight="1">
      <c r="A28" s="18">
        <v>22</v>
      </c>
      <c r="B28" s="41" t="s">
        <v>44</v>
      </c>
      <c r="C28" s="65">
        <f>'市町村明細（免点未満）'!C28+'市町村明細（免点以上）'!C28</f>
        <v>27498</v>
      </c>
      <c r="D28" s="65">
        <f>'市町村明細（免点未満）'!D28+'市町村明細（免点以上）'!D28</f>
        <v>4612</v>
      </c>
      <c r="E28" s="65">
        <f>'市町村明細（免点未満）'!E28+'市町村明細（免点以上）'!E28</f>
        <v>2545089</v>
      </c>
      <c r="F28" s="65">
        <f>'市町村明細（免点未満）'!F28+'市町村明細（免点以上）'!F28</f>
        <v>1025163</v>
      </c>
      <c r="G28" s="65">
        <f>'市町村明細（免点未満）'!G28+'市町村明細（免点以上）'!G28</f>
        <v>53231898</v>
      </c>
      <c r="H28" s="65">
        <f>'市町村明細（免点未満）'!H28+'市町村明細（免点以上）'!H28</f>
        <v>46277948</v>
      </c>
    </row>
    <row r="29" spans="1:8" ht="19.5" customHeight="1">
      <c r="A29" s="18">
        <v>23</v>
      </c>
      <c r="B29" s="30" t="s">
        <v>45</v>
      </c>
      <c r="C29" s="65">
        <f>'市町村明細（免点未満）'!C29+'市町村明細（免点以上）'!C29</f>
        <v>52027</v>
      </c>
      <c r="D29" s="65">
        <f>'市町村明細（免点未満）'!D29+'市町村明細（免点以上）'!D29</f>
        <v>13605</v>
      </c>
      <c r="E29" s="65">
        <f>'市町村明細（免点未満）'!E29+'市町村明細（免点以上）'!E29</f>
        <v>4892455</v>
      </c>
      <c r="F29" s="65">
        <f>'市町村明細（免点未満）'!F29+'市町村明細（免点以上）'!F29</f>
        <v>3433602</v>
      </c>
      <c r="G29" s="65">
        <f>'市町村明細（免点未満）'!G29+'市町村明細（免点以上）'!G29</f>
        <v>105970175</v>
      </c>
      <c r="H29" s="65">
        <f>'市町村明細（免点未満）'!H29+'市町村明細（免点以上）'!H29</f>
        <v>102841934</v>
      </c>
    </row>
    <row r="30" spans="1:8" ht="19.5" customHeight="1">
      <c r="A30" s="18">
        <v>24</v>
      </c>
      <c r="B30" s="30" t="s">
        <v>46</v>
      </c>
      <c r="C30" s="65">
        <f>'市町村明細（免点未満）'!C30+'市町村明細（免点以上）'!C30</f>
        <v>31738</v>
      </c>
      <c r="D30" s="65">
        <f>'市町村明細（免点未満）'!D30+'市町村明細（免点以上）'!D30</f>
        <v>7866</v>
      </c>
      <c r="E30" s="65">
        <f>'市町村明細（免点未満）'!E30+'市町村明細（免点以上）'!E30</f>
        <v>2980761</v>
      </c>
      <c r="F30" s="65">
        <f>'市町村明細（免点未満）'!F30+'市町村明細（免点以上）'!F30</f>
        <v>2001442</v>
      </c>
      <c r="G30" s="65">
        <f>'市町村明細（免点未満）'!G30+'市町村明細（免点以上）'!G30</f>
        <v>57196962</v>
      </c>
      <c r="H30" s="65">
        <f>'市町村明細（免点未満）'!H30+'市町村明細（免点以上）'!H30</f>
        <v>52789269</v>
      </c>
    </row>
    <row r="31" spans="1:8" ht="19.5" customHeight="1">
      <c r="A31" s="18">
        <v>25</v>
      </c>
      <c r="B31" s="30" t="s">
        <v>47</v>
      </c>
      <c r="C31" s="65">
        <f>'市町村明細（免点未満）'!C31+'市町村明細（免点以上）'!C31</f>
        <v>29084</v>
      </c>
      <c r="D31" s="65">
        <f>'市町村明細（免点未満）'!D31+'市町村明細（免点以上）'!D31</f>
        <v>5867</v>
      </c>
      <c r="E31" s="65">
        <f>'市町村明細（免点未満）'!E31+'市町村明細（免点以上）'!E31</f>
        <v>2434904</v>
      </c>
      <c r="F31" s="65">
        <f>'市町村明細（免点未満）'!F31+'市町村明細（免点以上）'!F31</f>
        <v>1354934</v>
      </c>
      <c r="G31" s="65">
        <f>'市町村明細（免点未満）'!G31+'市町村明細（免点以上）'!G31</f>
        <v>41764598</v>
      </c>
      <c r="H31" s="65">
        <f>'市町村明細（免点未満）'!H31+'市町村明細（免点以上）'!H31</f>
        <v>37756998</v>
      </c>
    </row>
    <row r="32" spans="1:8" ht="19.5" customHeight="1">
      <c r="A32" s="18">
        <v>26</v>
      </c>
      <c r="B32" s="30" t="s">
        <v>48</v>
      </c>
      <c r="C32" s="65">
        <f>'市町村明細（免点未満）'!C32+'市町村明細（免点以上）'!C32</f>
        <v>24294</v>
      </c>
      <c r="D32" s="65">
        <f>'市町村明細（免点未満）'!D32+'市町村明細（免点以上）'!D32</f>
        <v>4477</v>
      </c>
      <c r="E32" s="65">
        <f>'市町村明細（免点未満）'!E32+'市町村明細（免点以上）'!E32</f>
        <v>2009651</v>
      </c>
      <c r="F32" s="65">
        <f>'市町村明細（免点未満）'!F32+'市町村明細（免点以上）'!F32</f>
        <v>1380567</v>
      </c>
      <c r="G32" s="65">
        <f>'市町村明細（免点未満）'!G32+'市町村明細（免点以上）'!G32</f>
        <v>40594402</v>
      </c>
      <c r="H32" s="65">
        <f>'市町村明細（免点未満）'!H32+'市町村明細（免点以上）'!H32</f>
        <v>39365175</v>
      </c>
    </row>
    <row r="33" spans="1:8" ht="19.5" customHeight="1">
      <c r="A33" s="18">
        <v>27</v>
      </c>
      <c r="B33" s="30" t="s">
        <v>49</v>
      </c>
      <c r="C33" s="65">
        <f>'市町村明細（免点未満）'!C33+'市町村明細（免点以上）'!C33</f>
        <v>26668</v>
      </c>
      <c r="D33" s="65">
        <f>'市町村明細（免点未満）'!D33+'市町村明細（免点以上）'!D33</f>
        <v>6983</v>
      </c>
      <c r="E33" s="65">
        <f>'市町村明細（免点未満）'!E33+'市町村明細（免点以上）'!E33</f>
        <v>2368961</v>
      </c>
      <c r="F33" s="65">
        <f>'市町村明細（免点未満）'!F33+'市町村明細（免点以上）'!F33</f>
        <v>1276573</v>
      </c>
      <c r="G33" s="65">
        <f>'市町村明細（免点未満）'!G33+'市町村明細（免点以上）'!G33</f>
        <v>43604373</v>
      </c>
      <c r="H33" s="65">
        <f>'市町村明細（免点未満）'!H33+'市町村明細（免点以上）'!H33</f>
        <v>27766793</v>
      </c>
    </row>
    <row r="34" spans="1:8" ht="19.5" customHeight="1">
      <c r="A34" s="18">
        <v>28</v>
      </c>
      <c r="B34" s="30" t="s">
        <v>50</v>
      </c>
      <c r="C34" s="65">
        <f>'市町村明細（免点未満）'!C34+'市町村明細（免点以上）'!C34</f>
        <v>38760</v>
      </c>
      <c r="D34" s="65">
        <f>'市町村明細（免点未満）'!D34+'市町村明細（免点以上）'!D34</f>
        <v>12840</v>
      </c>
      <c r="E34" s="65">
        <f>'市町村明細（免点未満）'!E34+'市町村明細（免点以上）'!E34</f>
        <v>3779957</v>
      </c>
      <c r="F34" s="65">
        <f>'市町村明細（免点未満）'!F34+'市町村明細（免点以上）'!F34</f>
        <v>5565025</v>
      </c>
      <c r="G34" s="65">
        <f>'市町村明細（免点未満）'!G34+'市町村明細（免点以上）'!G34</f>
        <v>79035886</v>
      </c>
      <c r="H34" s="65">
        <f>'市町村明細（免点未満）'!H34+'市町村明細（免点以上）'!H34</f>
        <v>179069627</v>
      </c>
    </row>
    <row r="35" spans="1:8" ht="19.5" customHeight="1">
      <c r="A35" s="18">
        <v>29</v>
      </c>
      <c r="B35" s="30" t="s">
        <v>51</v>
      </c>
      <c r="C35" s="65">
        <f>'市町村明細（免点未満）'!C35+'市町村明細（免点以上）'!C35</f>
        <v>29364</v>
      </c>
      <c r="D35" s="65">
        <f>'市町村明細（免点未満）'!D35+'市町村明細（免点以上）'!D35</f>
        <v>4841</v>
      </c>
      <c r="E35" s="65">
        <f>'市町村明細（免点未満）'!E35+'市町村明細（免点以上）'!E35</f>
        <v>2386994</v>
      </c>
      <c r="F35" s="65">
        <f>'市町村明細（免点未満）'!F35+'市町村明細（免点以上）'!F35</f>
        <v>884266</v>
      </c>
      <c r="G35" s="65">
        <f>'市町村明細（免点未満）'!G35+'市町村明細（免点以上）'!G35</f>
        <v>37681474</v>
      </c>
      <c r="H35" s="65">
        <f>'市町村明細（免点未満）'!H35+'市町村明細（免点以上）'!H35</f>
        <v>21940013</v>
      </c>
    </row>
    <row r="36" spans="1:8" ht="19.5" customHeight="1">
      <c r="A36" s="18">
        <v>30</v>
      </c>
      <c r="B36" s="30" t="s">
        <v>52</v>
      </c>
      <c r="C36" s="65">
        <f>'市町村明細（免点未満）'!C36+'市町村明細（免点以上）'!C36</f>
        <v>37936</v>
      </c>
      <c r="D36" s="65">
        <f>'市町村明細（免点未満）'!D36+'市町村明細（免点以上）'!D36</f>
        <v>5340</v>
      </c>
      <c r="E36" s="65">
        <f>'市町村明細（免点未満）'!E36+'市町村明細（免点以上）'!E36</f>
        <v>3097895</v>
      </c>
      <c r="F36" s="65">
        <f>'市町村明細（免点未満）'!F36+'市町村明細（免点以上）'!F36</f>
        <v>1072902</v>
      </c>
      <c r="G36" s="65">
        <f>'市町村明細（免点未満）'!G36+'市町村明細（免点以上）'!G36</f>
        <v>51864544</v>
      </c>
      <c r="H36" s="65">
        <f>'市町村明細（免点未満）'!H36+'市町村明細（免点以上）'!H36</f>
        <v>23469376</v>
      </c>
    </row>
    <row r="37" spans="1:8" ht="19.5" customHeight="1">
      <c r="A37" s="18">
        <v>31</v>
      </c>
      <c r="B37" s="30" t="s">
        <v>54</v>
      </c>
      <c r="C37" s="65">
        <f>'市町村明細（免点未満）'!C37+'市町村明細（免点以上）'!C37</f>
        <v>19062</v>
      </c>
      <c r="D37" s="65">
        <f>'市町村明細（免点未満）'!D37+'市町村明細（免点以上）'!D37</f>
        <v>4183</v>
      </c>
      <c r="E37" s="65">
        <f>'市町村明細（免点未満）'!E37+'市町村明細（免点以上）'!E37</f>
        <v>1849329</v>
      </c>
      <c r="F37" s="65">
        <f>'市町村明細（免点未満）'!F37+'市町村明細（免点以上）'!F37</f>
        <v>1546527</v>
      </c>
      <c r="G37" s="65">
        <f>'市町村明細（免点未満）'!G37+'市町村明細（免点以上）'!G37</f>
        <v>41243383</v>
      </c>
      <c r="H37" s="65">
        <f>'市町村明細（免点未満）'!H37+'市町村明細（免点以上）'!H37</f>
        <v>55632757</v>
      </c>
    </row>
    <row r="38" spans="1:8" ht="19.5" customHeight="1">
      <c r="A38" s="42">
        <v>32</v>
      </c>
      <c r="B38" s="43" t="s">
        <v>55</v>
      </c>
      <c r="C38" s="66">
        <f>'市町村明細（免点未満）'!C38+'市町村明細（免点以上）'!C38</f>
        <v>32548</v>
      </c>
      <c r="D38" s="66">
        <f>'市町村明細（免点未満）'!D38+'市町村明細（免点以上）'!D38</f>
        <v>6354</v>
      </c>
      <c r="E38" s="66">
        <f>'市町村明細（免点未満）'!E38+'市町村明細（免点以上）'!E38</f>
        <v>2603129</v>
      </c>
      <c r="F38" s="66">
        <f>'市町村明細（免点未満）'!F38+'市町村明細（免点以上）'!F38</f>
        <v>1767504</v>
      </c>
      <c r="G38" s="66">
        <f>'市町村明細（免点未満）'!G38+'市町村明細（免点以上）'!G38</f>
        <v>48246645</v>
      </c>
      <c r="H38" s="66">
        <f>'市町村明細（免点未満）'!H38+'市町村明細（免点以上）'!H38</f>
        <v>45935578</v>
      </c>
    </row>
    <row r="39" spans="1:8" ht="19.5" customHeight="1">
      <c r="A39" s="68"/>
      <c r="B39" s="22" t="s">
        <v>56</v>
      </c>
      <c r="C39" s="21">
        <f aca="true" t="shared" si="0" ref="C39:H39">SUM(C7:C38)</f>
        <v>1151294</v>
      </c>
      <c r="D39" s="21">
        <f t="shared" si="0"/>
        <v>294608</v>
      </c>
      <c r="E39" s="21">
        <f t="shared" si="0"/>
        <v>107597474</v>
      </c>
      <c r="F39" s="21">
        <f t="shared" si="0"/>
        <v>85056229</v>
      </c>
      <c r="G39" s="21">
        <f t="shared" si="0"/>
        <v>2248752018</v>
      </c>
      <c r="H39" s="21">
        <f t="shared" si="0"/>
        <v>3050551327</v>
      </c>
    </row>
    <row r="40" spans="1:8" ht="19.5" customHeight="1">
      <c r="A40" s="45">
        <v>33</v>
      </c>
      <c r="B40" s="46" t="s">
        <v>13</v>
      </c>
      <c r="C40" s="67">
        <f>'市町村明細（免点未満）'!C40+'市町村明細（免点以上）'!C40</f>
        <v>19938</v>
      </c>
      <c r="D40" s="67">
        <f>'市町村明細（免点未満）'!D40+'市町村明細（免点以上）'!D40</f>
        <v>4236</v>
      </c>
      <c r="E40" s="67">
        <f>'市町村明細（免点未満）'!E40+'市町村明細（免点以上）'!E40</f>
        <v>1724183</v>
      </c>
      <c r="F40" s="67">
        <f>'市町村明細（免点未満）'!F40+'市町村明細（免点以上）'!F40</f>
        <v>893100</v>
      </c>
      <c r="G40" s="67">
        <f>'市町村明細（免点未満）'!G40+'市町村明細（免点以上）'!G40</f>
        <v>31432912</v>
      </c>
      <c r="H40" s="67">
        <f>'市町村明細（免点未満）'!H40+'市町村明細（免点以上）'!H40</f>
        <v>22954642</v>
      </c>
    </row>
    <row r="41" spans="1:8" ht="19.5" customHeight="1">
      <c r="A41" s="18">
        <v>34</v>
      </c>
      <c r="B41" s="41" t="s">
        <v>31</v>
      </c>
      <c r="C41" s="65">
        <f>'市町村明細（免点未満）'!C41+'市町村明細（免点以上）'!C41</f>
        <v>10586</v>
      </c>
      <c r="D41" s="65">
        <f>'市町村明細（免点未満）'!D41+'市町村明細（免点以上）'!D41</f>
        <v>1830</v>
      </c>
      <c r="E41" s="65">
        <f>'市町村明細（免点未満）'!E41+'市町村明細（免点以上）'!E41</f>
        <v>832461</v>
      </c>
      <c r="F41" s="65">
        <f>'市町村明細（免点未満）'!F41+'市町村明細（免点以上）'!F41</f>
        <v>620128</v>
      </c>
      <c r="G41" s="65">
        <f>'市町村明細（免点未満）'!G41+'市町村明細（免点以上）'!G41</f>
        <v>13020130</v>
      </c>
      <c r="H41" s="65">
        <f>'市町村明細（免点未満）'!H41+'市町村明細（免点以上）'!H41</f>
        <v>45862077</v>
      </c>
    </row>
    <row r="42" spans="1:8" ht="19.5" customHeight="1">
      <c r="A42" s="18">
        <v>35</v>
      </c>
      <c r="B42" s="41" t="s">
        <v>53</v>
      </c>
      <c r="C42" s="65">
        <f>'市町村明細（免点未満）'!C42+'市町村明細（免点以上）'!C42</f>
        <v>14395</v>
      </c>
      <c r="D42" s="65">
        <f>'市町村明細（免点未満）'!D42+'市町村明細（免点以上）'!D42</f>
        <v>2527</v>
      </c>
      <c r="E42" s="65">
        <f>'市町村明細（免点未満）'!E42+'市町村明細（免点以上）'!E42</f>
        <v>1174367</v>
      </c>
      <c r="F42" s="65">
        <f>'市町村明細（免点未満）'!F42+'市町村明細（免点以上）'!F42</f>
        <v>381569</v>
      </c>
      <c r="G42" s="65">
        <f>'市町村明細（免点未満）'!G42+'市町村明細（免点以上）'!G42</f>
        <v>21942031</v>
      </c>
      <c r="H42" s="65">
        <f>'市町村明細（免点未満）'!H42+'市町村明細（免点以上）'!H42</f>
        <v>10777548</v>
      </c>
    </row>
    <row r="43" spans="1:8" ht="19.5" customHeight="1">
      <c r="A43" s="18">
        <v>36</v>
      </c>
      <c r="B43" s="41" t="s">
        <v>14</v>
      </c>
      <c r="C43" s="65">
        <f>'市町村明細（免点未満）'!C43+'市町村明細（免点以上）'!C43</f>
        <v>12267</v>
      </c>
      <c r="D43" s="65">
        <f>'市町村明細（免点未満）'!D43+'市町村明細（免点以上）'!D43</f>
        <v>4462</v>
      </c>
      <c r="E43" s="65">
        <f>'市町村明細（免点未満）'!E43+'市町村明細（免点以上）'!E43</f>
        <v>1324197</v>
      </c>
      <c r="F43" s="65">
        <f>'市町村明細（免点未満）'!F43+'市町村明細（免点以上）'!F43</f>
        <v>1808451</v>
      </c>
      <c r="G43" s="65">
        <f>'市町村明細（免点未満）'!G43+'市町村明細（免点以上）'!G43</f>
        <v>28282956</v>
      </c>
      <c r="H43" s="65">
        <f>'市町村明細（免点未満）'!H43+'市町村明細（免点以上）'!H43</f>
        <v>138837765</v>
      </c>
    </row>
    <row r="44" spans="1:8" ht="19.5" customHeight="1">
      <c r="A44" s="18">
        <v>37</v>
      </c>
      <c r="B44" s="41" t="s">
        <v>15</v>
      </c>
      <c r="C44" s="65">
        <f>'市町村明細（免点未満）'!C44+'市町村明細（免点以上）'!C44</f>
        <v>18537</v>
      </c>
      <c r="D44" s="65">
        <f>'市町村明細（免点未満）'!D44+'市町村明細（免点以上）'!D44</f>
        <v>2338</v>
      </c>
      <c r="E44" s="65">
        <f>'市町村明細（免点未満）'!E44+'市町村明細（免点以上）'!E44</f>
        <v>1310202</v>
      </c>
      <c r="F44" s="65">
        <f>'市町村明細（免点未満）'!F44+'市町村明細（免点以上）'!F44</f>
        <v>378458</v>
      </c>
      <c r="G44" s="65">
        <f>'市町村明細（免点未満）'!G44+'市町村明細（免点以上）'!G44</f>
        <v>18103934</v>
      </c>
      <c r="H44" s="65">
        <f>'市町村明細（免点未満）'!H44+'市町村明細（免点以上）'!H44</f>
        <v>12381710</v>
      </c>
    </row>
    <row r="45" spans="1:8" ht="19.5" customHeight="1">
      <c r="A45" s="18">
        <v>38</v>
      </c>
      <c r="B45" s="41" t="s">
        <v>16</v>
      </c>
      <c r="C45" s="65">
        <f>'市町村明細（免点未満）'!C45+'市町村明細（免点以上）'!C45</f>
        <v>8040</v>
      </c>
      <c r="D45" s="65">
        <f>'市町村明細（免点未満）'!D45+'市町村明細（免点以上）'!D45</f>
        <v>2349</v>
      </c>
      <c r="E45" s="65">
        <f>'市町村明細（免点未満）'!E45+'市町村明細（免点以上）'!E45</f>
        <v>746179</v>
      </c>
      <c r="F45" s="65">
        <f>'市町村明細（免点未満）'!F45+'市町村明細（免点以上）'!F45</f>
        <v>691906</v>
      </c>
      <c r="G45" s="65">
        <f>'市町村明細（免点未満）'!G45+'市町村明細（免点以上）'!G45</f>
        <v>14798486</v>
      </c>
      <c r="H45" s="65">
        <f>'市町村明細（免点未満）'!H45+'市町村明細（免点以上）'!H45</f>
        <v>28300956</v>
      </c>
    </row>
    <row r="46" spans="1:8" ht="19.5" customHeight="1">
      <c r="A46" s="18">
        <v>39</v>
      </c>
      <c r="B46" s="41" t="s">
        <v>17</v>
      </c>
      <c r="C46" s="65">
        <f>'市町村明細（免点未満）'!C46+'市町村明細（免点以上）'!C46</f>
        <v>18691</v>
      </c>
      <c r="D46" s="65">
        <f>'市町村明細（免点未満）'!D46+'市町村明細（免点以上）'!D46</f>
        <v>4673</v>
      </c>
      <c r="E46" s="65">
        <f>'市町村明細（免点未満）'!E46+'市町村明細（免点以上）'!E46</f>
        <v>1825644</v>
      </c>
      <c r="F46" s="65">
        <f>'市町村明細（免点未満）'!F46+'市町村明細（免点以上）'!F46</f>
        <v>1513616</v>
      </c>
      <c r="G46" s="65">
        <f>'市町村明細（免点未満）'!G46+'市町村明細（免点以上）'!G46</f>
        <v>44627859</v>
      </c>
      <c r="H46" s="65">
        <f>'市町村明細（免点未満）'!H46+'市町村明細（免点以上）'!H46</f>
        <v>55240699</v>
      </c>
    </row>
    <row r="47" spans="1:8" ht="19.5" customHeight="1">
      <c r="A47" s="18">
        <v>40</v>
      </c>
      <c r="B47" s="41" t="s">
        <v>18</v>
      </c>
      <c r="C47" s="65">
        <f>'市町村明細（免点未満）'!C47+'市町村明細（免点以上）'!C47</f>
        <v>6360</v>
      </c>
      <c r="D47" s="65">
        <f>'市町村明細（免点未満）'!D47+'市町村明細（免点以上）'!D47</f>
        <v>1405</v>
      </c>
      <c r="E47" s="65">
        <f>'市町村明細（免点未満）'!E47+'市町村明細（免点以上）'!E47</f>
        <v>558312</v>
      </c>
      <c r="F47" s="65">
        <f>'市町村明細（免点未満）'!F47+'市町村明細（免点以上）'!F47</f>
        <v>233956</v>
      </c>
      <c r="G47" s="65">
        <f>'市町村明細（免点未満）'!G47+'市町村明細（免点以上）'!G47</f>
        <v>9251193</v>
      </c>
      <c r="H47" s="65">
        <f>'市町村明細（免点未満）'!H47+'市町村明細（免点以上）'!H47</f>
        <v>4694736</v>
      </c>
    </row>
    <row r="48" spans="1:8" ht="19.5" customHeight="1">
      <c r="A48" s="18">
        <v>41</v>
      </c>
      <c r="B48" s="41" t="s">
        <v>19</v>
      </c>
      <c r="C48" s="65">
        <f>'市町村明細（免点未満）'!C48+'市町村明細（免点以上）'!C48</f>
        <v>13403</v>
      </c>
      <c r="D48" s="65">
        <f>'市町村明細（免点未満）'!D48+'市町村明細（免点以上）'!D48</f>
        <v>3351</v>
      </c>
      <c r="E48" s="65">
        <f>'市町村明細（免点未満）'!E48+'市町村明細（免点以上）'!E48</f>
        <v>1304182</v>
      </c>
      <c r="F48" s="65">
        <f>'市町村明細（免点未満）'!F48+'市町村明細（免点以上）'!F48</f>
        <v>749067</v>
      </c>
      <c r="G48" s="65">
        <f>'市町村明細（免点未満）'!G48+'市町村明細（免点以上）'!G48</f>
        <v>23844790</v>
      </c>
      <c r="H48" s="65">
        <f>'市町村明細（免点未満）'!H48+'市町村明細（免点以上）'!H48</f>
        <v>16279396</v>
      </c>
    </row>
    <row r="49" spans="1:8" ht="19.5" customHeight="1">
      <c r="A49" s="18">
        <v>42</v>
      </c>
      <c r="B49" s="41" t="s">
        <v>20</v>
      </c>
      <c r="C49" s="65">
        <f>'市町村明細（免点未満）'!C49+'市町村明細（免点以上）'!C49</f>
        <v>5620</v>
      </c>
      <c r="D49" s="65">
        <f>'市町村明細（免点未満）'!D49+'市町村明細（免点以上）'!D49</f>
        <v>1022</v>
      </c>
      <c r="E49" s="65">
        <f>'市町村明細（免点未満）'!E49+'市町村明細（免点以上）'!E49</f>
        <v>509102</v>
      </c>
      <c r="F49" s="65">
        <f>'市町村明細（免点未満）'!F49+'市町村明細（免点以上）'!F49</f>
        <v>651776</v>
      </c>
      <c r="G49" s="65">
        <f>'市町村明細（免点未満）'!G49+'市町村明細（免点以上）'!G49</f>
        <v>9082505</v>
      </c>
      <c r="H49" s="65">
        <f>'市町村明細（免点未満）'!H49+'市町村明細（免点以上）'!H49</f>
        <v>21975458</v>
      </c>
    </row>
    <row r="50" spans="1:8" ht="19.5" customHeight="1">
      <c r="A50" s="18">
        <v>43</v>
      </c>
      <c r="B50" s="41" t="s">
        <v>21</v>
      </c>
      <c r="C50" s="65">
        <f>'市町村明細（免点未満）'!C50+'市町村明細（免点以上）'!C50</f>
        <v>14320</v>
      </c>
      <c r="D50" s="65">
        <f>'市町村明細（免点未満）'!D50+'市町村明細（免点以上）'!D50</f>
        <v>3868</v>
      </c>
      <c r="E50" s="65">
        <f>'市町村明細（免点未満）'!E50+'市町村明細（免点以上）'!E50</f>
        <v>1333381</v>
      </c>
      <c r="F50" s="65">
        <f>'市町村明細（免点未満）'!F50+'市町村明細（免点以上）'!F50</f>
        <v>919583</v>
      </c>
      <c r="G50" s="65">
        <f>'市町村明細（免点未満）'!G50+'市町村明細（免点以上）'!G50</f>
        <v>23751053</v>
      </c>
      <c r="H50" s="65">
        <f>'市町村明細（免点未満）'!H50+'市町村明細（免点以上）'!H50</f>
        <v>19300256</v>
      </c>
    </row>
    <row r="51" spans="1:8" ht="19.5" customHeight="1">
      <c r="A51" s="42">
        <v>44</v>
      </c>
      <c r="B51" s="48" t="s">
        <v>22</v>
      </c>
      <c r="C51" s="66">
        <f>'市町村明細（免点未満）'!C51+'市町村明細（免点以上）'!C51</f>
        <v>8396</v>
      </c>
      <c r="D51" s="66">
        <f>'市町村明細（免点未満）'!D51+'市町村明細（免点以上）'!D51</f>
        <v>1583</v>
      </c>
      <c r="E51" s="66">
        <f>'市町村明細（免点未満）'!E51+'市町村明細（免点以上）'!E51</f>
        <v>801410</v>
      </c>
      <c r="F51" s="66">
        <f>'市町村明細（免点未満）'!F51+'市町村明細（免点以上）'!F51</f>
        <v>195497</v>
      </c>
      <c r="G51" s="66">
        <f>'市町村明細（免点未満）'!G51+'市町村明細（免点以上）'!G51</f>
        <v>17139282</v>
      </c>
      <c r="H51" s="66">
        <f>'市町村明細（免点未満）'!H51+'市町村明細（免点以上）'!H51</f>
        <v>4435829</v>
      </c>
    </row>
    <row r="52" spans="1:8" ht="19.5" customHeight="1">
      <c r="A52" s="68"/>
      <c r="B52" s="22" t="s">
        <v>57</v>
      </c>
      <c r="C52" s="21">
        <f aca="true" t="shared" si="1" ref="C52:H52">SUM(C40:C51)</f>
        <v>150553</v>
      </c>
      <c r="D52" s="21">
        <f t="shared" si="1"/>
        <v>33644</v>
      </c>
      <c r="E52" s="21">
        <f t="shared" si="1"/>
        <v>13443620</v>
      </c>
      <c r="F52" s="21">
        <f t="shared" si="1"/>
        <v>9037107</v>
      </c>
      <c r="G52" s="21">
        <f t="shared" si="1"/>
        <v>255277131</v>
      </c>
      <c r="H52" s="21">
        <f t="shared" si="1"/>
        <v>381041072</v>
      </c>
    </row>
    <row r="53" spans="1:8" ht="19.5" customHeight="1">
      <c r="A53" s="68"/>
      <c r="B53" s="22" t="s">
        <v>58</v>
      </c>
      <c r="C53" s="21">
        <f aca="true" t="shared" si="2" ref="C53:H53">C39+C52</f>
        <v>1301847</v>
      </c>
      <c r="D53" s="21">
        <f t="shared" si="2"/>
        <v>328252</v>
      </c>
      <c r="E53" s="21">
        <f t="shared" si="2"/>
        <v>121041094</v>
      </c>
      <c r="F53" s="21">
        <f t="shared" si="2"/>
        <v>94093336</v>
      </c>
      <c r="G53" s="21">
        <f t="shared" si="2"/>
        <v>2504029149</v>
      </c>
      <c r="H53" s="21">
        <f t="shared" si="2"/>
        <v>3431592399</v>
      </c>
    </row>
    <row r="54" spans="1:8" ht="14.25">
      <c r="A54" s="49"/>
      <c r="B54" s="49"/>
      <c r="C54" s="49"/>
      <c r="D54" s="49"/>
      <c r="E54" s="49"/>
      <c r="F54" s="49"/>
      <c r="G54" s="49"/>
      <c r="H54" s="49"/>
    </row>
    <row r="55" ht="14.25">
      <c r="E55" s="50"/>
    </row>
  </sheetData>
  <sheetProtection/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75" zoomScalePageLayoutView="0" workbookViewId="0" topLeftCell="A1">
      <pane xSplit="2" ySplit="6" topLeftCell="G7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C5" sqref="C5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7.25">
      <c r="A1" s="103"/>
      <c r="B1" s="103"/>
      <c r="C1" s="103"/>
    </row>
    <row r="2" ht="14.25">
      <c r="A2" s="20" t="s">
        <v>40</v>
      </c>
    </row>
    <row r="3" spans="1:8" s="16" customFormat="1" ht="13.5">
      <c r="A3" s="105" t="s">
        <v>32</v>
      </c>
      <c r="B3" s="7" t="s">
        <v>33</v>
      </c>
      <c r="C3" s="104" t="s">
        <v>34</v>
      </c>
      <c r="D3" s="104"/>
      <c r="E3" s="104" t="s">
        <v>35</v>
      </c>
      <c r="F3" s="104"/>
      <c r="G3" s="104" t="s">
        <v>36</v>
      </c>
      <c r="H3" s="104"/>
    </row>
    <row r="4" spans="1:8" s="16" customFormat="1" ht="13.5">
      <c r="A4" s="106"/>
      <c r="B4" s="8"/>
      <c r="C4" s="9"/>
      <c r="D4" s="9"/>
      <c r="E4" s="9"/>
      <c r="F4" s="9"/>
      <c r="G4" s="9"/>
      <c r="H4" s="9"/>
    </row>
    <row r="5" spans="1:8" s="16" customFormat="1" ht="13.5">
      <c r="A5" s="106"/>
      <c r="B5" s="8"/>
      <c r="C5" s="10" t="s">
        <v>37</v>
      </c>
      <c r="D5" s="10" t="s">
        <v>38</v>
      </c>
      <c r="E5" s="10" t="s">
        <v>37</v>
      </c>
      <c r="F5" s="10" t="s">
        <v>38</v>
      </c>
      <c r="G5" s="10" t="s">
        <v>37</v>
      </c>
      <c r="H5" s="10" t="s">
        <v>38</v>
      </c>
    </row>
    <row r="6" spans="1:8" s="16" customFormat="1" ht="13.5">
      <c r="A6" s="107"/>
      <c r="B6" s="11" t="s">
        <v>39</v>
      </c>
      <c r="C6" s="12"/>
      <c r="D6" s="12"/>
      <c r="E6" s="12"/>
      <c r="F6" s="12"/>
      <c r="G6" s="12"/>
      <c r="H6" s="12"/>
    </row>
    <row r="7" spans="1:8" s="13" customFormat="1" ht="19.5" customHeight="1">
      <c r="A7" s="3">
        <v>1</v>
      </c>
      <c r="B7" s="24" t="s">
        <v>26</v>
      </c>
      <c r="C7" s="51">
        <v>7680</v>
      </c>
      <c r="D7" s="51">
        <v>460</v>
      </c>
      <c r="E7" s="51">
        <v>268968</v>
      </c>
      <c r="F7" s="51">
        <v>13470</v>
      </c>
      <c r="G7" s="51">
        <v>366141</v>
      </c>
      <c r="H7" s="51">
        <v>39269</v>
      </c>
    </row>
    <row r="8" spans="1:8" s="13" customFormat="1" ht="19.5" customHeight="1">
      <c r="A8" s="4">
        <v>2</v>
      </c>
      <c r="B8" s="25" t="s">
        <v>27</v>
      </c>
      <c r="C8" s="52">
        <v>2920</v>
      </c>
      <c r="D8" s="52">
        <v>466</v>
      </c>
      <c r="E8" s="52">
        <v>116746</v>
      </c>
      <c r="F8" s="52">
        <v>8031</v>
      </c>
      <c r="G8" s="52">
        <v>193654</v>
      </c>
      <c r="H8" s="52">
        <v>42416</v>
      </c>
    </row>
    <row r="9" spans="1:8" s="13" customFormat="1" ht="19.5" customHeight="1">
      <c r="A9" s="4">
        <v>3</v>
      </c>
      <c r="B9" s="25" t="s">
        <v>28</v>
      </c>
      <c r="C9" s="52">
        <v>3183</v>
      </c>
      <c r="D9" s="52">
        <v>136</v>
      </c>
      <c r="E9" s="52">
        <v>122706</v>
      </c>
      <c r="F9" s="52">
        <v>3783</v>
      </c>
      <c r="G9" s="52">
        <v>173638</v>
      </c>
      <c r="H9" s="52">
        <v>13166</v>
      </c>
    </row>
    <row r="10" spans="1:8" s="13" customFormat="1" ht="19.5" customHeight="1">
      <c r="A10" s="4">
        <v>4</v>
      </c>
      <c r="B10" s="25" t="s">
        <v>29</v>
      </c>
      <c r="C10" s="52">
        <v>2881</v>
      </c>
      <c r="D10" s="52">
        <v>165</v>
      </c>
      <c r="E10" s="52">
        <v>138089</v>
      </c>
      <c r="F10" s="52">
        <v>5054</v>
      </c>
      <c r="G10" s="52">
        <v>162078</v>
      </c>
      <c r="H10" s="52">
        <v>15614</v>
      </c>
    </row>
    <row r="11" spans="1:8" s="13" customFormat="1" ht="19.5" customHeight="1">
      <c r="A11" s="4">
        <v>5</v>
      </c>
      <c r="B11" s="25" t="s">
        <v>1</v>
      </c>
      <c r="C11" s="52">
        <v>4799</v>
      </c>
      <c r="D11" s="52">
        <v>326</v>
      </c>
      <c r="E11" s="52">
        <v>191193</v>
      </c>
      <c r="F11" s="52">
        <v>11906</v>
      </c>
      <c r="G11" s="52">
        <v>229555</v>
      </c>
      <c r="H11" s="52">
        <v>32204</v>
      </c>
    </row>
    <row r="12" spans="1:8" s="13" customFormat="1" ht="19.5" customHeight="1">
      <c r="A12" s="4">
        <v>6</v>
      </c>
      <c r="B12" s="25" t="s">
        <v>2</v>
      </c>
      <c r="C12" s="52">
        <v>2061</v>
      </c>
      <c r="D12" s="52">
        <v>107</v>
      </c>
      <c r="E12" s="52">
        <v>105540</v>
      </c>
      <c r="F12" s="52">
        <v>4599</v>
      </c>
      <c r="G12" s="52">
        <v>106144</v>
      </c>
      <c r="H12" s="52">
        <v>9002</v>
      </c>
    </row>
    <row r="13" spans="1:8" s="13" customFormat="1" ht="19.5" customHeight="1">
      <c r="A13" s="4">
        <v>7</v>
      </c>
      <c r="B13" s="25" t="s">
        <v>42</v>
      </c>
      <c r="C13" s="52">
        <v>2043</v>
      </c>
      <c r="D13" s="52">
        <v>116</v>
      </c>
      <c r="E13" s="52">
        <v>74389</v>
      </c>
      <c r="F13" s="52">
        <v>3603</v>
      </c>
      <c r="G13" s="52">
        <v>87975</v>
      </c>
      <c r="H13" s="52">
        <v>9067</v>
      </c>
    </row>
    <row r="14" spans="1:8" s="13" customFormat="1" ht="19.5" customHeight="1">
      <c r="A14" s="4">
        <v>8</v>
      </c>
      <c r="B14" s="25" t="s">
        <v>3</v>
      </c>
      <c r="C14" s="52">
        <v>1813</v>
      </c>
      <c r="D14" s="52">
        <v>376</v>
      </c>
      <c r="E14" s="52">
        <v>70563</v>
      </c>
      <c r="F14" s="52">
        <v>10174</v>
      </c>
      <c r="G14" s="52">
        <v>82790</v>
      </c>
      <c r="H14" s="52">
        <v>25856</v>
      </c>
    </row>
    <row r="15" spans="1:8" s="13" customFormat="1" ht="19.5" customHeight="1">
      <c r="A15" s="4">
        <v>9</v>
      </c>
      <c r="B15" s="25" t="s">
        <v>43</v>
      </c>
      <c r="C15" s="52">
        <v>3411</v>
      </c>
      <c r="D15" s="52">
        <v>392</v>
      </c>
      <c r="E15" s="52">
        <v>152052</v>
      </c>
      <c r="F15" s="52">
        <v>14677</v>
      </c>
      <c r="G15" s="52">
        <v>165902</v>
      </c>
      <c r="H15" s="52">
        <v>35527</v>
      </c>
    </row>
    <row r="16" spans="1:8" s="13" customFormat="1" ht="19.5" customHeight="1">
      <c r="A16" s="4">
        <v>10</v>
      </c>
      <c r="B16" s="25" t="s">
        <v>4</v>
      </c>
      <c r="C16" s="52">
        <v>6301</v>
      </c>
      <c r="D16" s="52">
        <v>495</v>
      </c>
      <c r="E16" s="52">
        <v>285260</v>
      </c>
      <c r="F16" s="52">
        <v>15596</v>
      </c>
      <c r="G16" s="52">
        <v>273219</v>
      </c>
      <c r="H16" s="52">
        <v>43260</v>
      </c>
    </row>
    <row r="17" spans="1:8" s="13" customFormat="1" ht="19.5" customHeight="1">
      <c r="A17" s="4">
        <v>11</v>
      </c>
      <c r="B17" s="25" t="s">
        <v>5</v>
      </c>
      <c r="C17" s="52">
        <v>1350</v>
      </c>
      <c r="D17" s="52">
        <v>128</v>
      </c>
      <c r="E17" s="52">
        <v>65670</v>
      </c>
      <c r="F17" s="52">
        <v>2827</v>
      </c>
      <c r="G17" s="52">
        <v>73252</v>
      </c>
      <c r="H17" s="52">
        <v>9194</v>
      </c>
    </row>
    <row r="18" spans="1:8" s="13" customFormat="1" ht="19.5" customHeight="1">
      <c r="A18" s="4">
        <v>12</v>
      </c>
      <c r="B18" s="25" t="s">
        <v>6</v>
      </c>
      <c r="C18" s="52">
        <v>2685</v>
      </c>
      <c r="D18" s="52">
        <v>105</v>
      </c>
      <c r="E18" s="52">
        <v>135896</v>
      </c>
      <c r="F18" s="52">
        <v>3050</v>
      </c>
      <c r="G18" s="52">
        <v>151711</v>
      </c>
      <c r="H18" s="52">
        <v>8275</v>
      </c>
    </row>
    <row r="19" spans="1:8" s="13" customFormat="1" ht="19.5" customHeight="1">
      <c r="A19" s="4">
        <v>13</v>
      </c>
      <c r="B19" s="25" t="s">
        <v>7</v>
      </c>
      <c r="C19" s="52">
        <v>6322</v>
      </c>
      <c r="D19" s="52">
        <v>368</v>
      </c>
      <c r="E19" s="52">
        <v>239566</v>
      </c>
      <c r="F19" s="52">
        <v>12007</v>
      </c>
      <c r="G19" s="52">
        <v>194995</v>
      </c>
      <c r="H19" s="52">
        <v>30692</v>
      </c>
    </row>
    <row r="20" spans="1:8" s="13" customFormat="1" ht="19.5" customHeight="1">
      <c r="A20" s="4">
        <v>14</v>
      </c>
      <c r="B20" s="25" t="s">
        <v>8</v>
      </c>
      <c r="C20" s="52">
        <v>1255</v>
      </c>
      <c r="D20" s="52">
        <v>110</v>
      </c>
      <c r="E20" s="52">
        <v>37867</v>
      </c>
      <c r="F20" s="52">
        <v>2463</v>
      </c>
      <c r="G20" s="52">
        <v>67978</v>
      </c>
      <c r="H20" s="52">
        <v>9204</v>
      </c>
    </row>
    <row r="21" spans="1:8" s="13" customFormat="1" ht="19.5" customHeight="1">
      <c r="A21" s="4">
        <v>15</v>
      </c>
      <c r="B21" s="25" t="s">
        <v>9</v>
      </c>
      <c r="C21" s="52">
        <v>1175</v>
      </c>
      <c r="D21" s="52">
        <v>61</v>
      </c>
      <c r="E21" s="52">
        <v>40575</v>
      </c>
      <c r="F21" s="52">
        <v>2012</v>
      </c>
      <c r="G21" s="52">
        <v>48579</v>
      </c>
      <c r="H21" s="52">
        <v>4716</v>
      </c>
    </row>
    <row r="22" spans="1:8" s="13" customFormat="1" ht="19.5" customHeight="1">
      <c r="A22" s="4">
        <v>16</v>
      </c>
      <c r="B22" s="25" t="s">
        <v>10</v>
      </c>
      <c r="C22" s="52">
        <v>5513</v>
      </c>
      <c r="D22" s="52">
        <v>622</v>
      </c>
      <c r="E22" s="52">
        <v>211142</v>
      </c>
      <c r="F22" s="52">
        <v>21351</v>
      </c>
      <c r="G22" s="52">
        <v>225113</v>
      </c>
      <c r="H22" s="52">
        <v>48841</v>
      </c>
    </row>
    <row r="23" spans="1:8" s="13" customFormat="1" ht="19.5" customHeight="1">
      <c r="A23" s="4">
        <v>17</v>
      </c>
      <c r="B23" s="25" t="s">
        <v>0</v>
      </c>
      <c r="C23" s="52">
        <v>2990</v>
      </c>
      <c r="D23" s="52">
        <v>299</v>
      </c>
      <c r="E23" s="52">
        <v>110889</v>
      </c>
      <c r="F23" s="52">
        <v>6673</v>
      </c>
      <c r="G23" s="52">
        <v>171780</v>
      </c>
      <c r="H23" s="52">
        <v>26637</v>
      </c>
    </row>
    <row r="24" spans="1:8" s="13" customFormat="1" ht="19.5" customHeight="1">
      <c r="A24" s="4">
        <v>18</v>
      </c>
      <c r="B24" s="25" t="s">
        <v>11</v>
      </c>
      <c r="C24" s="52">
        <v>1326</v>
      </c>
      <c r="D24" s="52">
        <v>126</v>
      </c>
      <c r="E24" s="52">
        <v>50558</v>
      </c>
      <c r="F24" s="52">
        <v>3347</v>
      </c>
      <c r="G24" s="52">
        <v>81672</v>
      </c>
      <c r="H24" s="52">
        <v>8926</v>
      </c>
    </row>
    <row r="25" spans="1:8" s="13" customFormat="1" ht="19.5" customHeight="1">
      <c r="A25" s="4">
        <v>19</v>
      </c>
      <c r="B25" s="25" t="s">
        <v>12</v>
      </c>
      <c r="C25" s="52">
        <v>654</v>
      </c>
      <c r="D25" s="52">
        <v>53</v>
      </c>
      <c r="E25" s="52">
        <v>28465</v>
      </c>
      <c r="F25" s="52">
        <v>2105</v>
      </c>
      <c r="G25" s="52">
        <v>41326</v>
      </c>
      <c r="H25" s="52">
        <v>4568</v>
      </c>
    </row>
    <row r="26" spans="1:8" s="13" customFormat="1" ht="19.5" customHeight="1">
      <c r="A26" s="4">
        <v>20</v>
      </c>
      <c r="B26" s="25" t="s">
        <v>30</v>
      </c>
      <c r="C26" s="52">
        <v>668</v>
      </c>
      <c r="D26" s="52">
        <v>92</v>
      </c>
      <c r="E26" s="52">
        <v>22955</v>
      </c>
      <c r="F26" s="52">
        <v>2798</v>
      </c>
      <c r="G26" s="52">
        <v>26738</v>
      </c>
      <c r="H26" s="52">
        <v>6418</v>
      </c>
    </row>
    <row r="27" spans="1:8" s="13" customFormat="1" ht="19.5" customHeight="1">
      <c r="A27" s="4">
        <v>21</v>
      </c>
      <c r="B27" s="25" t="s">
        <v>77</v>
      </c>
      <c r="C27" s="52">
        <v>5233</v>
      </c>
      <c r="D27" s="52">
        <v>443</v>
      </c>
      <c r="E27" s="52">
        <v>225303</v>
      </c>
      <c r="F27" s="52">
        <v>14660</v>
      </c>
      <c r="G27" s="52">
        <v>218025</v>
      </c>
      <c r="H27" s="52">
        <v>31852</v>
      </c>
    </row>
    <row r="28" spans="1:8" s="13" customFormat="1" ht="19.5" customHeight="1">
      <c r="A28" s="4">
        <v>22</v>
      </c>
      <c r="B28" s="25" t="s">
        <v>44</v>
      </c>
      <c r="C28" s="52">
        <v>1489</v>
      </c>
      <c r="D28" s="52">
        <v>147</v>
      </c>
      <c r="E28" s="52">
        <v>58040</v>
      </c>
      <c r="F28" s="52">
        <v>4651</v>
      </c>
      <c r="G28" s="52">
        <v>82378</v>
      </c>
      <c r="H28" s="52">
        <v>13599</v>
      </c>
    </row>
    <row r="29" spans="1:8" s="13" customFormat="1" ht="19.5" customHeight="1">
      <c r="A29" s="4">
        <v>23</v>
      </c>
      <c r="B29" s="26" t="s">
        <v>45</v>
      </c>
      <c r="C29" s="52">
        <v>4749</v>
      </c>
      <c r="D29" s="52">
        <v>355</v>
      </c>
      <c r="E29" s="52">
        <v>214531</v>
      </c>
      <c r="F29" s="52">
        <v>13634</v>
      </c>
      <c r="G29" s="52">
        <v>228873</v>
      </c>
      <c r="H29" s="52">
        <v>33945</v>
      </c>
    </row>
    <row r="30" spans="1:8" s="13" customFormat="1" ht="19.5" customHeight="1">
      <c r="A30" s="4">
        <v>24</v>
      </c>
      <c r="B30" s="26" t="s">
        <v>46</v>
      </c>
      <c r="C30" s="52">
        <v>3234</v>
      </c>
      <c r="D30" s="52">
        <v>203</v>
      </c>
      <c r="E30" s="52">
        <v>141848</v>
      </c>
      <c r="F30" s="52">
        <v>7003</v>
      </c>
      <c r="G30" s="52">
        <v>134754</v>
      </c>
      <c r="H30" s="52">
        <v>14552</v>
      </c>
    </row>
    <row r="31" spans="1:8" s="13" customFormat="1" ht="19.5" customHeight="1">
      <c r="A31" s="4">
        <v>25</v>
      </c>
      <c r="B31" s="26" t="s">
        <v>47</v>
      </c>
      <c r="C31" s="52">
        <v>2576</v>
      </c>
      <c r="D31" s="52">
        <v>242</v>
      </c>
      <c r="E31" s="52">
        <v>99042</v>
      </c>
      <c r="F31" s="52">
        <v>6827</v>
      </c>
      <c r="G31" s="52">
        <v>111943</v>
      </c>
      <c r="H31" s="52">
        <v>16532</v>
      </c>
    </row>
    <row r="32" spans="1:8" s="13" customFormat="1" ht="19.5" customHeight="1">
      <c r="A32" s="4">
        <v>26</v>
      </c>
      <c r="B32" s="26" t="s">
        <v>48</v>
      </c>
      <c r="C32" s="52">
        <v>2639</v>
      </c>
      <c r="D32" s="52">
        <v>149</v>
      </c>
      <c r="E32" s="52">
        <v>106549</v>
      </c>
      <c r="F32" s="52">
        <v>4320</v>
      </c>
      <c r="G32" s="52">
        <v>107865</v>
      </c>
      <c r="H32" s="52">
        <v>9054</v>
      </c>
    </row>
    <row r="33" spans="1:8" s="13" customFormat="1" ht="19.5" customHeight="1">
      <c r="A33" s="4">
        <v>27</v>
      </c>
      <c r="B33" s="26" t="s">
        <v>49</v>
      </c>
      <c r="C33" s="52">
        <v>3929</v>
      </c>
      <c r="D33" s="52">
        <v>257</v>
      </c>
      <c r="E33" s="52">
        <v>165247</v>
      </c>
      <c r="F33" s="52">
        <v>7584</v>
      </c>
      <c r="G33" s="52">
        <v>166760</v>
      </c>
      <c r="H33" s="52">
        <v>23546</v>
      </c>
    </row>
    <row r="34" spans="1:8" s="13" customFormat="1" ht="19.5" customHeight="1">
      <c r="A34" s="4">
        <v>28</v>
      </c>
      <c r="B34" s="26" t="s">
        <v>50</v>
      </c>
      <c r="C34" s="52">
        <v>2535</v>
      </c>
      <c r="D34" s="52">
        <v>362</v>
      </c>
      <c r="E34" s="52">
        <v>99384</v>
      </c>
      <c r="F34" s="52">
        <v>11207</v>
      </c>
      <c r="G34" s="52">
        <v>125244</v>
      </c>
      <c r="H34" s="52">
        <v>22220</v>
      </c>
    </row>
    <row r="35" spans="1:8" s="13" customFormat="1" ht="19.5" customHeight="1">
      <c r="A35" s="4">
        <v>29</v>
      </c>
      <c r="B35" s="26" t="s">
        <v>51</v>
      </c>
      <c r="C35" s="52">
        <v>3349</v>
      </c>
      <c r="D35" s="52">
        <v>194</v>
      </c>
      <c r="E35" s="52">
        <v>125266</v>
      </c>
      <c r="F35" s="52">
        <v>4798</v>
      </c>
      <c r="G35" s="52">
        <v>157994</v>
      </c>
      <c r="H35" s="52">
        <v>12394</v>
      </c>
    </row>
    <row r="36" spans="1:8" s="13" customFormat="1" ht="19.5" customHeight="1">
      <c r="A36" s="4">
        <v>30</v>
      </c>
      <c r="B36" s="26" t="s">
        <v>52</v>
      </c>
      <c r="C36" s="52">
        <v>3417</v>
      </c>
      <c r="D36" s="52">
        <v>157</v>
      </c>
      <c r="E36" s="52">
        <v>126238</v>
      </c>
      <c r="F36" s="52">
        <v>5427</v>
      </c>
      <c r="G36" s="52">
        <v>255512</v>
      </c>
      <c r="H36" s="52">
        <v>13013</v>
      </c>
    </row>
    <row r="37" spans="1:8" s="15" customFormat="1" ht="19.5" customHeight="1">
      <c r="A37" s="14">
        <v>31</v>
      </c>
      <c r="B37" s="30" t="s">
        <v>54</v>
      </c>
      <c r="C37" s="19">
        <v>1092</v>
      </c>
      <c r="D37" s="19">
        <v>69</v>
      </c>
      <c r="E37" s="19">
        <v>44599</v>
      </c>
      <c r="F37" s="19">
        <v>2357</v>
      </c>
      <c r="G37" s="19">
        <v>45257</v>
      </c>
      <c r="H37" s="19">
        <v>6003</v>
      </c>
    </row>
    <row r="38" spans="1:8" s="13" customFormat="1" ht="19.5" customHeight="1">
      <c r="A38" s="5">
        <v>32</v>
      </c>
      <c r="B38" s="27" t="s">
        <v>55</v>
      </c>
      <c r="C38" s="53">
        <v>3789</v>
      </c>
      <c r="D38" s="53">
        <v>214</v>
      </c>
      <c r="E38" s="53">
        <v>125098</v>
      </c>
      <c r="F38" s="53">
        <v>4925</v>
      </c>
      <c r="G38" s="53">
        <v>121273</v>
      </c>
      <c r="H38" s="53">
        <v>14508</v>
      </c>
    </row>
    <row r="39" spans="1:8" s="15" customFormat="1" ht="19.5" customHeight="1">
      <c r="A39" s="23"/>
      <c r="B39" s="22" t="s">
        <v>56</v>
      </c>
      <c r="C39" s="21">
        <f aca="true" t="shared" si="0" ref="C39:H39">SUM(C7:C38)</f>
        <v>99061</v>
      </c>
      <c r="D39" s="21">
        <f t="shared" si="0"/>
        <v>7795</v>
      </c>
      <c r="E39" s="21">
        <f t="shared" si="0"/>
        <v>4000234</v>
      </c>
      <c r="F39" s="21">
        <f t="shared" si="0"/>
        <v>236919</v>
      </c>
      <c r="G39" s="21">
        <f t="shared" si="0"/>
        <v>4680118</v>
      </c>
      <c r="H39" s="21">
        <f t="shared" si="0"/>
        <v>634070</v>
      </c>
    </row>
    <row r="40" spans="1:8" s="13" customFormat="1" ht="19.5" customHeight="1">
      <c r="A40" s="6">
        <v>33</v>
      </c>
      <c r="B40" s="28" t="s">
        <v>13</v>
      </c>
      <c r="C40" s="69">
        <v>2096</v>
      </c>
      <c r="D40" s="69">
        <v>156</v>
      </c>
      <c r="E40" s="69">
        <v>83770</v>
      </c>
      <c r="F40" s="69">
        <v>5786</v>
      </c>
      <c r="G40" s="69">
        <v>92911</v>
      </c>
      <c r="H40" s="69">
        <v>14757</v>
      </c>
    </row>
    <row r="41" spans="1:8" s="13" customFormat="1" ht="19.5" customHeight="1">
      <c r="A41" s="4">
        <v>34</v>
      </c>
      <c r="B41" s="25" t="s">
        <v>31</v>
      </c>
      <c r="C41" s="52">
        <v>1027</v>
      </c>
      <c r="D41" s="52">
        <v>22</v>
      </c>
      <c r="E41" s="52">
        <v>39276</v>
      </c>
      <c r="F41" s="52">
        <v>1768</v>
      </c>
      <c r="G41" s="52">
        <v>50511</v>
      </c>
      <c r="H41" s="52">
        <v>3889</v>
      </c>
    </row>
    <row r="42" spans="1:8" s="13" customFormat="1" ht="19.5" customHeight="1">
      <c r="A42" s="4">
        <v>35</v>
      </c>
      <c r="B42" s="25" t="s">
        <v>53</v>
      </c>
      <c r="C42" s="52">
        <v>2383</v>
      </c>
      <c r="D42" s="52">
        <v>221</v>
      </c>
      <c r="E42" s="52">
        <v>91655</v>
      </c>
      <c r="F42" s="52">
        <v>7221</v>
      </c>
      <c r="G42" s="52">
        <v>98644</v>
      </c>
      <c r="H42" s="52">
        <v>18138</v>
      </c>
    </row>
    <row r="43" spans="1:8" s="13" customFormat="1" ht="19.5" customHeight="1">
      <c r="A43" s="4">
        <v>36</v>
      </c>
      <c r="B43" s="25" t="s">
        <v>14</v>
      </c>
      <c r="C43" s="52">
        <v>555</v>
      </c>
      <c r="D43" s="52">
        <v>58</v>
      </c>
      <c r="E43" s="52">
        <v>25175</v>
      </c>
      <c r="F43" s="52">
        <v>1732</v>
      </c>
      <c r="G43" s="52">
        <v>28851</v>
      </c>
      <c r="H43" s="52">
        <v>5214</v>
      </c>
    </row>
    <row r="44" spans="1:8" s="13" customFormat="1" ht="19.5" customHeight="1">
      <c r="A44" s="4">
        <v>37</v>
      </c>
      <c r="B44" s="25" t="s">
        <v>15</v>
      </c>
      <c r="C44" s="52">
        <v>4427</v>
      </c>
      <c r="D44" s="52">
        <v>210</v>
      </c>
      <c r="E44" s="52">
        <v>209360</v>
      </c>
      <c r="F44" s="52">
        <v>6524</v>
      </c>
      <c r="G44" s="52">
        <v>176576</v>
      </c>
      <c r="H44" s="52">
        <v>14923</v>
      </c>
    </row>
    <row r="45" spans="1:8" s="13" customFormat="1" ht="19.5" customHeight="1">
      <c r="A45" s="4">
        <v>38</v>
      </c>
      <c r="B45" s="25" t="s">
        <v>16</v>
      </c>
      <c r="C45" s="52">
        <v>369</v>
      </c>
      <c r="D45" s="52">
        <v>38</v>
      </c>
      <c r="E45" s="52">
        <v>16573</v>
      </c>
      <c r="F45" s="52">
        <v>1568</v>
      </c>
      <c r="G45" s="52">
        <v>17814</v>
      </c>
      <c r="H45" s="52">
        <v>3412</v>
      </c>
    </row>
    <row r="46" spans="1:8" s="13" customFormat="1" ht="19.5" customHeight="1">
      <c r="A46" s="4">
        <v>39</v>
      </c>
      <c r="B46" s="25" t="s">
        <v>17</v>
      </c>
      <c r="C46" s="52">
        <v>1384</v>
      </c>
      <c r="D46" s="52">
        <v>59</v>
      </c>
      <c r="E46" s="52">
        <v>46959</v>
      </c>
      <c r="F46" s="52">
        <v>1833</v>
      </c>
      <c r="G46" s="52">
        <v>53116</v>
      </c>
      <c r="H46" s="52">
        <v>6328</v>
      </c>
    </row>
    <row r="47" spans="1:8" s="13" customFormat="1" ht="19.5" customHeight="1">
      <c r="A47" s="4">
        <v>40</v>
      </c>
      <c r="B47" s="25" t="s">
        <v>18</v>
      </c>
      <c r="C47" s="52">
        <v>752</v>
      </c>
      <c r="D47" s="52">
        <v>33</v>
      </c>
      <c r="E47" s="52">
        <v>33884</v>
      </c>
      <c r="F47" s="52">
        <v>1238</v>
      </c>
      <c r="G47" s="52">
        <v>39145</v>
      </c>
      <c r="H47" s="52">
        <v>3820</v>
      </c>
    </row>
    <row r="48" spans="1:8" s="13" customFormat="1" ht="19.5" customHeight="1">
      <c r="A48" s="4">
        <v>41</v>
      </c>
      <c r="B48" s="25" t="s">
        <v>19</v>
      </c>
      <c r="C48" s="52">
        <v>739</v>
      </c>
      <c r="D48" s="52">
        <v>91</v>
      </c>
      <c r="E48" s="52">
        <v>35797</v>
      </c>
      <c r="F48" s="52">
        <v>3263</v>
      </c>
      <c r="G48" s="52">
        <v>34754</v>
      </c>
      <c r="H48" s="52">
        <v>8476</v>
      </c>
    </row>
    <row r="49" spans="1:8" s="13" customFormat="1" ht="19.5" customHeight="1">
      <c r="A49" s="4">
        <v>42</v>
      </c>
      <c r="B49" s="25" t="s">
        <v>20</v>
      </c>
      <c r="C49" s="52">
        <v>412</v>
      </c>
      <c r="D49" s="52">
        <v>21</v>
      </c>
      <c r="E49" s="52">
        <v>17062</v>
      </c>
      <c r="F49" s="52">
        <v>810</v>
      </c>
      <c r="G49" s="52">
        <v>15273</v>
      </c>
      <c r="H49" s="52">
        <v>1750</v>
      </c>
    </row>
    <row r="50" spans="1:8" s="13" customFormat="1" ht="19.5" customHeight="1">
      <c r="A50" s="4">
        <v>43</v>
      </c>
      <c r="B50" s="25" t="s">
        <v>21</v>
      </c>
      <c r="C50" s="52">
        <v>536</v>
      </c>
      <c r="D50" s="52">
        <v>70</v>
      </c>
      <c r="E50" s="52">
        <v>19705</v>
      </c>
      <c r="F50" s="52">
        <v>2028</v>
      </c>
      <c r="G50" s="52">
        <v>28671</v>
      </c>
      <c r="H50" s="52">
        <v>6101</v>
      </c>
    </row>
    <row r="51" spans="1:8" s="13" customFormat="1" ht="19.5" customHeight="1">
      <c r="A51" s="5">
        <v>44</v>
      </c>
      <c r="B51" s="29" t="s">
        <v>22</v>
      </c>
      <c r="C51" s="53">
        <v>477</v>
      </c>
      <c r="D51" s="53">
        <v>44</v>
      </c>
      <c r="E51" s="53">
        <v>19905</v>
      </c>
      <c r="F51" s="53">
        <v>798</v>
      </c>
      <c r="G51" s="53">
        <v>24401</v>
      </c>
      <c r="H51" s="53">
        <v>2477</v>
      </c>
    </row>
    <row r="52" spans="1:8" s="15" customFormat="1" ht="19.5" customHeight="1">
      <c r="A52" s="23"/>
      <c r="B52" s="22" t="s">
        <v>57</v>
      </c>
      <c r="C52" s="21">
        <f aca="true" t="shared" si="1" ref="C52:H52">SUM(C40:C51)</f>
        <v>15157</v>
      </c>
      <c r="D52" s="21">
        <f t="shared" si="1"/>
        <v>1023</v>
      </c>
      <c r="E52" s="21">
        <f t="shared" si="1"/>
        <v>639121</v>
      </c>
      <c r="F52" s="21">
        <f t="shared" si="1"/>
        <v>34569</v>
      </c>
      <c r="G52" s="21">
        <f t="shared" si="1"/>
        <v>660667</v>
      </c>
      <c r="H52" s="21">
        <f t="shared" si="1"/>
        <v>89285</v>
      </c>
    </row>
    <row r="53" spans="1:8" s="15" customFormat="1" ht="19.5" customHeight="1">
      <c r="A53" s="23"/>
      <c r="B53" s="22" t="s">
        <v>58</v>
      </c>
      <c r="C53" s="21">
        <f aca="true" t="shared" si="2" ref="C53:H53">C39+C52</f>
        <v>114218</v>
      </c>
      <c r="D53" s="21">
        <f t="shared" si="2"/>
        <v>8818</v>
      </c>
      <c r="E53" s="21">
        <f t="shared" si="2"/>
        <v>4639355</v>
      </c>
      <c r="F53" s="21">
        <f t="shared" si="2"/>
        <v>271488</v>
      </c>
      <c r="G53" s="21">
        <f t="shared" si="2"/>
        <v>5340785</v>
      </c>
      <c r="H53" s="21">
        <f t="shared" si="2"/>
        <v>723355</v>
      </c>
    </row>
  </sheetData>
  <sheetProtection/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SheetLayoutView="75" zoomScalePageLayoutView="0" workbookViewId="0" topLeftCell="A1">
      <pane ySplit="6" topLeftCell="BM7" activePane="bottomLeft" state="frozen"/>
      <selection pane="topLeft" activeCell="G10" sqref="G10"/>
      <selection pane="bottomLeft" activeCell="B46" sqref="B46"/>
    </sheetView>
  </sheetViews>
  <sheetFormatPr defaultColWidth="8.796875" defaultRowHeight="15"/>
  <cols>
    <col min="1" max="1" width="3.59765625" style="2" customWidth="1"/>
    <col min="2" max="2" width="14" style="2" customWidth="1"/>
    <col min="3" max="8" width="15.59765625" style="2" customWidth="1"/>
    <col min="9" max="16384" width="9" style="2" customWidth="1"/>
  </cols>
  <sheetData>
    <row r="1" spans="1:3" ht="17.25">
      <c r="A1" s="98"/>
      <c r="B1" s="98"/>
      <c r="C1" s="98"/>
    </row>
    <row r="2" ht="14.25">
      <c r="A2" s="31" t="s">
        <v>41</v>
      </c>
    </row>
    <row r="3" spans="1:8" s="17" customFormat="1" ht="13.5">
      <c r="A3" s="100" t="s">
        <v>32</v>
      </c>
      <c r="B3" s="32" t="s">
        <v>33</v>
      </c>
      <c r="C3" s="99" t="s">
        <v>34</v>
      </c>
      <c r="D3" s="99"/>
      <c r="E3" s="99" t="s">
        <v>35</v>
      </c>
      <c r="F3" s="99"/>
      <c r="G3" s="99" t="s">
        <v>36</v>
      </c>
      <c r="H3" s="99"/>
    </row>
    <row r="4" spans="1:8" s="17" customFormat="1" ht="13.5">
      <c r="A4" s="101"/>
      <c r="B4" s="33"/>
      <c r="C4" s="34"/>
      <c r="D4" s="34"/>
      <c r="E4" s="34"/>
      <c r="F4" s="34"/>
      <c r="G4" s="34"/>
      <c r="H4" s="34"/>
    </row>
    <row r="5" spans="1:8" s="17" customFormat="1" ht="13.5">
      <c r="A5" s="101"/>
      <c r="B5" s="33"/>
      <c r="C5" s="35" t="s">
        <v>37</v>
      </c>
      <c r="D5" s="35" t="s">
        <v>38</v>
      </c>
      <c r="E5" s="35" t="s">
        <v>37</v>
      </c>
      <c r="F5" s="35" t="s">
        <v>38</v>
      </c>
      <c r="G5" s="35" t="s">
        <v>37</v>
      </c>
      <c r="H5" s="35" t="s">
        <v>38</v>
      </c>
    </row>
    <row r="6" spans="1:8" s="17" customFormat="1" ht="13.5">
      <c r="A6" s="102"/>
      <c r="B6" s="36" t="s">
        <v>39</v>
      </c>
      <c r="C6" s="37"/>
      <c r="D6" s="37"/>
      <c r="E6" s="37"/>
      <c r="F6" s="37"/>
      <c r="G6" s="37"/>
      <c r="H6" s="37"/>
    </row>
    <row r="7" spans="1:8" s="17" customFormat="1" ht="19.5" customHeight="1">
      <c r="A7" s="38">
        <v>1</v>
      </c>
      <c r="B7" s="39" t="s">
        <v>26</v>
      </c>
      <c r="C7" s="40">
        <v>81397</v>
      </c>
      <c r="D7" s="40">
        <v>26678</v>
      </c>
      <c r="E7" s="40">
        <v>8230152</v>
      </c>
      <c r="F7" s="40">
        <v>8107233</v>
      </c>
      <c r="G7" s="40">
        <v>188063012</v>
      </c>
      <c r="H7" s="40">
        <v>356433641</v>
      </c>
    </row>
    <row r="8" spans="1:8" s="17" customFormat="1" ht="19.5" customHeight="1">
      <c r="A8" s="18">
        <v>2</v>
      </c>
      <c r="B8" s="41" t="s">
        <v>27</v>
      </c>
      <c r="C8" s="19">
        <v>60520</v>
      </c>
      <c r="D8" s="19">
        <v>22650</v>
      </c>
      <c r="E8" s="19">
        <v>6254036</v>
      </c>
      <c r="F8" s="19">
        <v>6453146</v>
      </c>
      <c r="G8" s="19">
        <v>139381497</v>
      </c>
      <c r="H8" s="19">
        <v>218131529</v>
      </c>
    </row>
    <row r="9" spans="1:8" s="17" customFormat="1" ht="19.5" customHeight="1">
      <c r="A9" s="18">
        <v>3</v>
      </c>
      <c r="B9" s="41" t="s">
        <v>28</v>
      </c>
      <c r="C9" s="19">
        <v>45193</v>
      </c>
      <c r="D9" s="19">
        <v>13466</v>
      </c>
      <c r="E9" s="19">
        <v>4723919</v>
      </c>
      <c r="F9" s="19">
        <v>5028281</v>
      </c>
      <c r="G9" s="19">
        <v>113005868</v>
      </c>
      <c r="H9" s="19">
        <v>204470675</v>
      </c>
    </row>
    <row r="10" spans="1:8" s="17" customFormat="1" ht="19.5" customHeight="1">
      <c r="A10" s="18">
        <v>4</v>
      </c>
      <c r="B10" s="41" t="s">
        <v>29</v>
      </c>
      <c r="C10" s="19">
        <v>53205</v>
      </c>
      <c r="D10" s="19">
        <v>14565</v>
      </c>
      <c r="E10" s="19">
        <v>5337765</v>
      </c>
      <c r="F10" s="19">
        <v>4546303</v>
      </c>
      <c r="G10" s="19">
        <v>110095447</v>
      </c>
      <c r="H10" s="19">
        <v>144079935</v>
      </c>
    </row>
    <row r="11" spans="1:8" s="17" customFormat="1" ht="19.5" customHeight="1">
      <c r="A11" s="18">
        <v>5</v>
      </c>
      <c r="B11" s="41" t="s">
        <v>1</v>
      </c>
      <c r="C11" s="19">
        <v>37980</v>
      </c>
      <c r="D11" s="19">
        <v>9232</v>
      </c>
      <c r="E11" s="19">
        <v>3445110</v>
      </c>
      <c r="F11" s="19">
        <v>2289059</v>
      </c>
      <c r="G11" s="19">
        <v>69327266</v>
      </c>
      <c r="H11" s="19">
        <v>70761713</v>
      </c>
    </row>
    <row r="12" spans="1:8" s="17" customFormat="1" ht="19.5" customHeight="1">
      <c r="A12" s="18">
        <v>6</v>
      </c>
      <c r="B12" s="41" t="s">
        <v>2</v>
      </c>
      <c r="C12" s="19">
        <v>18504</v>
      </c>
      <c r="D12" s="19">
        <v>5529</v>
      </c>
      <c r="E12" s="19">
        <v>2116362</v>
      </c>
      <c r="F12" s="19">
        <v>1628546</v>
      </c>
      <c r="G12" s="19">
        <v>45117868</v>
      </c>
      <c r="H12" s="19">
        <v>49360979</v>
      </c>
    </row>
    <row r="13" spans="1:8" s="17" customFormat="1" ht="19.5" customHeight="1">
      <c r="A13" s="18">
        <v>7</v>
      </c>
      <c r="B13" s="41" t="s">
        <v>42</v>
      </c>
      <c r="C13" s="19">
        <v>24428</v>
      </c>
      <c r="D13" s="19">
        <v>8891</v>
      </c>
      <c r="E13" s="19">
        <v>2676688</v>
      </c>
      <c r="F13" s="19">
        <v>2007754</v>
      </c>
      <c r="G13" s="19">
        <v>66276784</v>
      </c>
      <c r="H13" s="19">
        <v>69806988</v>
      </c>
    </row>
    <row r="14" spans="1:8" s="17" customFormat="1" ht="19.5" customHeight="1">
      <c r="A14" s="18">
        <v>8</v>
      </c>
      <c r="B14" s="41" t="s">
        <v>3</v>
      </c>
      <c r="C14" s="19">
        <v>24940</v>
      </c>
      <c r="D14" s="19">
        <v>8281</v>
      </c>
      <c r="E14" s="19">
        <v>2250536</v>
      </c>
      <c r="F14" s="19">
        <v>1730862</v>
      </c>
      <c r="G14" s="19">
        <v>44830544</v>
      </c>
      <c r="H14" s="19">
        <v>43124017</v>
      </c>
    </row>
    <row r="15" spans="1:8" s="17" customFormat="1" ht="19.5" customHeight="1">
      <c r="A15" s="18">
        <v>9</v>
      </c>
      <c r="B15" s="41" t="s">
        <v>43</v>
      </c>
      <c r="C15" s="19">
        <v>28401</v>
      </c>
      <c r="D15" s="19">
        <v>8561</v>
      </c>
      <c r="E15" s="19">
        <v>3036997</v>
      </c>
      <c r="F15" s="19">
        <v>2737225</v>
      </c>
      <c r="G15" s="19">
        <v>66865069</v>
      </c>
      <c r="H15" s="19">
        <v>80431978</v>
      </c>
    </row>
    <row r="16" spans="1:8" s="17" customFormat="1" ht="19.5" customHeight="1">
      <c r="A16" s="18">
        <v>10</v>
      </c>
      <c r="B16" s="41" t="s">
        <v>4</v>
      </c>
      <c r="C16" s="19">
        <v>30467</v>
      </c>
      <c r="D16" s="19">
        <v>5858</v>
      </c>
      <c r="E16" s="19">
        <v>2927150</v>
      </c>
      <c r="F16" s="19">
        <v>898102</v>
      </c>
      <c r="G16" s="19">
        <v>51748511</v>
      </c>
      <c r="H16" s="19">
        <v>25550159</v>
      </c>
    </row>
    <row r="17" spans="1:8" s="17" customFormat="1" ht="19.5" customHeight="1">
      <c r="A17" s="18">
        <v>11</v>
      </c>
      <c r="B17" s="41" t="s">
        <v>5</v>
      </c>
      <c r="C17" s="19">
        <v>10950</v>
      </c>
      <c r="D17" s="19">
        <v>3230</v>
      </c>
      <c r="E17" s="19">
        <v>1118598</v>
      </c>
      <c r="F17" s="19">
        <v>914912</v>
      </c>
      <c r="G17" s="19">
        <v>21341331</v>
      </c>
      <c r="H17" s="19">
        <v>29825217</v>
      </c>
    </row>
    <row r="18" spans="1:8" s="17" customFormat="1" ht="19.5" customHeight="1">
      <c r="A18" s="18">
        <v>12</v>
      </c>
      <c r="B18" s="41" t="s">
        <v>6</v>
      </c>
      <c r="C18" s="19">
        <v>18545</v>
      </c>
      <c r="D18" s="19">
        <v>3952</v>
      </c>
      <c r="E18" s="19">
        <v>1945671</v>
      </c>
      <c r="F18" s="19">
        <v>1291868</v>
      </c>
      <c r="G18" s="19">
        <v>39772898</v>
      </c>
      <c r="H18" s="19">
        <v>43514619</v>
      </c>
    </row>
    <row r="19" spans="1:8" s="17" customFormat="1" ht="19.5" customHeight="1">
      <c r="A19" s="18">
        <v>13</v>
      </c>
      <c r="B19" s="41" t="s">
        <v>7</v>
      </c>
      <c r="C19" s="19">
        <v>42004</v>
      </c>
      <c r="D19" s="19">
        <v>8513</v>
      </c>
      <c r="E19" s="19">
        <v>3576135</v>
      </c>
      <c r="F19" s="19">
        <v>2044869</v>
      </c>
      <c r="G19" s="19">
        <v>80068662</v>
      </c>
      <c r="H19" s="19">
        <v>67044488</v>
      </c>
    </row>
    <row r="20" spans="1:8" s="17" customFormat="1" ht="19.5" customHeight="1">
      <c r="A20" s="18">
        <v>14</v>
      </c>
      <c r="B20" s="41" t="s">
        <v>8</v>
      </c>
      <c r="C20" s="19">
        <v>31691</v>
      </c>
      <c r="D20" s="19">
        <v>8338</v>
      </c>
      <c r="E20" s="19">
        <v>3197625</v>
      </c>
      <c r="F20" s="19">
        <v>2751768</v>
      </c>
      <c r="G20" s="19">
        <v>72108970</v>
      </c>
      <c r="H20" s="19">
        <v>114865480</v>
      </c>
    </row>
    <row r="21" spans="1:8" s="17" customFormat="1" ht="19.5" customHeight="1">
      <c r="A21" s="18">
        <v>15</v>
      </c>
      <c r="B21" s="41" t="s">
        <v>9</v>
      </c>
      <c r="C21" s="19">
        <v>23672</v>
      </c>
      <c r="D21" s="19">
        <v>6922</v>
      </c>
      <c r="E21" s="19">
        <v>2580191</v>
      </c>
      <c r="F21" s="19">
        <v>1954279</v>
      </c>
      <c r="G21" s="19">
        <v>66957369</v>
      </c>
      <c r="H21" s="19">
        <v>89357348</v>
      </c>
    </row>
    <row r="22" spans="1:8" s="17" customFormat="1" ht="19.5" customHeight="1">
      <c r="A22" s="18">
        <v>16</v>
      </c>
      <c r="B22" s="41" t="s">
        <v>10</v>
      </c>
      <c r="C22" s="19">
        <v>67104</v>
      </c>
      <c r="D22" s="19">
        <v>23661</v>
      </c>
      <c r="E22" s="19">
        <v>6814111</v>
      </c>
      <c r="F22" s="19">
        <v>7967554</v>
      </c>
      <c r="G22" s="19">
        <v>167925034</v>
      </c>
      <c r="H22" s="19">
        <v>424526197</v>
      </c>
    </row>
    <row r="23" spans="1:8" s="17" customFormat="1" ht="19.5" customHeight="1">
      <c r="A23" s="18">
        <v>17</v>
      </c>
      <c r="B23" s="41" t="s">
        <v>0</v>
      </c>
      <c r="C23" s="19">
        <v>49149</v>
      </c>
      <c r="D23" s="19">
        <v>14733</v>
      </c>
      <c r="E23" s="19">
        <v>5253088</v>
      </c>
      <c r="F23" s="19">
        <v>4954463</v>
      </c>
      <c r="G23" s="19">
        <v>119847977</v>
      </c>
      <c r="H23" s="19">
        <v>168013132</v>
      </c>
    </row>
    <row r="24" spans="1:8" s="17" customFormat="1" ht="19.5" customHeight="1">
      <c r="A24" s="18">
        <v>18</v>
      </c>
      <c r="B24" s="41" t="s">
        <v>11</v>
      </c>
      <c r="C24" s="19">
        <v>31035</v>
      </c>
      <c r="D24" s="19">
        <v>6653</v>
      </c>
      <c r="E24" s="19">
        <v>2846195</v>
      </c>
      <c r="F24" s="19">
        <v>2747495</v>
      </c>
      <c r="G24" s="19">
        <v>63502413</v>
      </c>
      <c r="H24" s="19">
        <v>79136474</v>
      </c>
    </row>
    <row r="25" spans="1:8" s="17" customFormat="1" ht="19.5" customHeight="1">
      <c r="A25" s="18">
        <v>19</v>
      </c>
      <c r="B25" s="41" t="s">
        <v>12</v>
      </c>
      <c r="C25" s="19">
        <v>12990</v>
      </c>
      <c r="D25" s="19">
        <v>2708</v>
      </c>
      <c r="E25" s="19">
        <v>1310576</v>
      </c>
      <c r="F25" s="19">
        <v>676830</v>
      </c>
      <c r="G25" s="19">
        <v>23117052</v>
      </c>
      <c r="H25" s="19">
        <v>21111009</v>
      </c>
    </row>
    <row r="26" spans="1:8" s="17" customFormat="1" ht="19.5" customHeight="1">
      <c r="A26" s="18">
        <v>20</v>
      </c>
      <c r="B26" s="41" t="s">
        <v>30</v>
      </c>
      <c r="C26" s="19">
        <v>16917</v>
      </c>
      <c r="D26" s="19">
        <v>5001</v>
      </c>
      <c r="E26" s="19">
        <v>1946488</v>
      </c>
      <c r="F26" s="19">
        <v>1670185</v>
      </c>
      <c r="G26" s="19">
        <v>55774231</v>
      </c>
      <c r="H26" s="19">
        <v>81383998</v>
      </c>
    </row>
    <row r="27" spans="1:8" s="17" customFormat="1" ht="19.5" customHeight="1">
      <c r="A27" s="18">
        <v>21</v>
      </c>
      <c r="B27" s="41" t="s">
        <v>77</v>
      </c>
      <c r="C27" s="19">
        <v>26960</v>
      </c>
      <c r="D27" s="19">
        <v>4772</v>
      </c>
      <c r="E27" s="19">
        <v>2366564</v>
      </c>
      <c r="F27" s="19">
        <v>1182804</v>
      </c>
      <c r="G27" s="19">
        <v>40047610</v>
      </c>
      <c r="H27" s="19">
        <v>36321579</v>
      </c>
    </row>
    <row r="28" spans="1:8" s="17" customFormat="1" ht="19.5" customHeight="1">
      <c r="A28" s="18">
        <v>22</v>
      </c>
      <c r="B28" s="41" t="s">
        <v>44</v>
      </c>
      <c r="C28" s="19">
        <v>26009</v>
      </c>
      <c r="D28" s="19">
        <v>4465</v>
      </c>
      <c r="E28" s="19">
        <v>2487049</v>
      </c>
      <c r="F28" s="19">
        <v>1020512</v>
      </c>
      <c r="G28" s="19">
        <v>53149520</v>
      </c>
      <c r="H28" s="19">
        <v>46264349</v>
      </c>
    </row>
    <row r="29" spans="1:8" s="17" customFormat="1" ht="19.5" customHeight="1">
      <c r="A29" s="18">
        <v>23</v>
      </c>
      <c r="B29" s="30" t="s">
        <v>45</v>
      </c>
      <c r="C29" s="19">
        <v>47278</v>
      </c>
      <c r="D29" s="19">
        <v>13250</v>
      </c>
      <c r="E29" s="19">
        <v>4677924</v>
      </c>
      <c r="F29" s="19">
        <v>3419968</v>
      </c>
      <c r="G29" s="19">
        <v>105741302</v>
      </c>
      <c r="H29" s="19">
        <v>102807989</v>
      </c>
    </row>
    <row r="30" spans="1:8" s="17" customFormat="1" ht="19.5" customHeight="1">
      <c r="A30" s="18">
        <v>24</v>
      </c>
      <c r="B30" s="30" t="s">
        <v>46</v>
      </c>
      <c r="C30" s="19">
        <v>28504</v>
      </c>
      <c r="D30" s="19">
        <v>7663</v>
      </c>
      <c r="E30" s="19">
        <v>2838913</v>
      </c>
      <c r="F30" s="19">
        <v>1994439</v>
      </c>
      <c r="G30" s="19">
        <v>57062208</v>
      </c>
      <c r="H30" s="19">
        <v>52774717</v>
      </c>
    </row>
    <row r="31" spans="1:8" s="17" customFormat="1" ht="19.5" customHeight="1">
      <c r="A31" s="18">
        <v>25</v>
      </c>
      <c r="B31" s="30" t="s">
        <v>47</v>
      </c>
      <c r="C31" s="19">
        <v>26508</v>
      </c>
      <c r="D31" s="19">
        <v>5625</v>
      </c>
      <c r="E31" s="19">
        <v>2335862</v>
      </c>
      <c r="F31" s="19">
        <v>1348107</v>
      </c>
      <c r="G31" s="19">
        <v>41652655</v>
      </c>
      <c r="H31" s="19">
        <v>37740466</v>
      </c>
    </row>
    <row r="32" spans="1:8" s="17" customFormat="1" ht="19.5" customHeight="1">
      <c r="A32" s="18">
        <v>26</v>
      </c>
      <c r="B32" s="30" t="s">
        <v>48</v>
      </c>
      <c r="C32" s="19">
        <v>21655</v>
      </c>
      <c r="D32" s="19">
        <v>4328</v>
      </c>
      <c r="E32" s="19">
        <v>1903102</v>
      </c>
      <c r="F32" s="19">
        <v>1376247</v>
      </c>
      <c r="G32" s="19">
        <v>40486537</v>
      </c>
      <c r="H32" s="19">
        <v>39356121</v>
      </c>
    </row>
    <row r="33" spans="1:8" s="17" customFormat="1" ht="19.5" customHeight="1">
      <c r="A33" s="18">
        <v>27</v>
      </c>
      <c r="B33" s="30" t="s">
        <v>49</v>
      </c>
      <c r="C33" s="19">
        <v>22739</v>
      </c>
      <c r="D33" s="19">
        <v>6726</v>
      </c>
      <c r="E33" s="19">
        <v>2203714</v>
      </c>
      <c r="F33" s="19">
        <v>1268989</v>
      </c>
      <c r="G33" s="19">
        <v>43437613</v>
      </c>
      <c r="H33" s="19">
        <v>27743247</v>
      </c>
    </row>
    <row r="34" spans="1:8" s="17" customFormat="1" ht="19.5" customHeight="1">
      <c r="A34" s="18">
        <v>28</v>
      </c>
      <c r="B34" s="30" t="s">
        <v>50</v>
      </c>
      <c r="C34" s="19">
        <v>36225</v>
      </c>
      <c r="D34" s="19">
        <v>12478</v>
      </c>
      <c r="E34" s="19">
        <v>3680573</v>
      </c>
      <c r="F34" s="19">
        <v>5553818</v>
      </c>
      <c r="G34" s="19">
        <v>78910642</v>
      </c>
      <c r="H34" s="19">
        <v>179047407</v>
      </c>
    </row>
    <row r="35" spans="1:8" s="17" customFormat="1" ht="19.5" customHeight="1">
      <c r="A35" s="18">
        <v>29</v>
      </c>
      <c r="B35" s="30" t="s">
        <v>51</v>
      </c>
      <c r="C35" s="19">
        <v>26015</v>
      </c>
      <c r="D35" s="19">
        <v>4647</v>
      </c>
      <c r="E35" s="19">
        <v>2261728</v>
      </c>
      <c r="F35" s="19">
        <v>879468</v>
      </c>
      <c r="G35" s="19">
        <v>37523480</v>
      </c>
      <c r="H35" s="19">
        <v>21927619</v>
      </c>
    </row>
    <row r="36" spans="1:8" s="17" customFormat="1" ht="19.5" customHeight="1">
      <c r="A36" s="18">
        <v>30</v>
      </c>
      <c r="B36" s="30" t="s">
        <v>52</v>
      </c>
      <c r="C36" s="19">
        <v>34519</v>
      </c>
      <c r="D36" s="19">
        <v>5183</v>
      </c>
      <c r="E36" s="19">
        <v>2971657</v>
      </c>
      <c r="F36" s="19">
        <v>1067475</v>
      </c>
      <c r="G36" s="19">
        <v>51609032</v>
      </c>
      <c r="H36" s="19">
        <v>23456363</v>
      </c>
    </row>
    <row r="37" spans="1:8" s="17" customFormat="1" ht="19.5" customHeight="1">
      <c r="A37" s="18">
        <v>31</v>
      </c>
      <c r="B37" s="30" t="s">
        <v>54</v>
      </c>
      <c r="C37" s="19">
        <v>17970</v>
      </c>
      <c r="D37" s="19">
        <v>4114</v>
      </c>
      <c r="E37" s="19">
        <v>1804730</v>
      </c>
      <c r="F37" s="19">
        <v>1544170</v>
      </c>
      <c r="G37" s="19">
        <v>41198126</v>
      </c>
      <c r="H37" s="19">
        <v>55626754</v>
      </c>
    </row>
    <row r="38" spans="1:8" s="17" customFormat="1" ht="19.5" customHeight="1">
      <c r="A38" s="42">
        <v>32</v>
      </c>
      <c r="B38" s="43" t="s">
        <v>55</v>
      </c>
      <c r="C38" s="44">
        <v>28759</v>
      </c>
      <c r="D38" s="44">
        <v>6140</v>
      </c>
      <c r="E38" s="44">
        <v>2478031</v>
      </c>
      <c r="F38" s="44">
        <v>1762579</v>
      </c>
      <c r="G38" s="44">
        <v>48125372</v>
      </c>
      <c r="H38" s="44">
        <v>45921070</v>
      </c>
    </row>
    <row r="39" spans="1:8" s="17" customFormat="1" ht="19.5" customHeight="1">
      <c r="A39" s="68"/>
      <c r="B39" s="22" t="s">
        <v>56</v>
      </c>
      <c r="C39" s="21">
        <f aca="true" t="shared" si="0" ref="C39:H39">SUM(C7:C38)</f>
        <v>1052233</v>
      </c>
      <c r="D39" s="21">
        <f t="shared" si="0"/>
        <v>286813</v>
      </c>
      <c r="E39" s="21">
        <f t="shared" si="0"/>
        <v>103597240</v>
      </c>
      <c r="F39" s="21">
        <f t="shared" si="0"/>
        <v>84819310</v>
      </c>
      <c r="G39" s="21">
        <f t="shared" si="0"/>
        <v>2244071900</v>
      </c>
      <c r="H39" s="21">
        <f t="shared" si="0"/>
        <v>3049917257</v>
      </c>
    </row>
    <row r="40" spans="1:8" s="17" customFormat="1" ht="19.5" customHeight="1">
      <c r="A40" s="45">
        <v>33</v>
      </c>
      <c r="B40" s="46" t="s">
        <v>13</v>
      </c>
      <c r="C40" s="47">
        <v>17842</v>
      </c>
      <c r="D40" s="47">
        <v>4080</v>
      </c>
      <c r="E40" s="47">
        <v>1640413</v>
      </c>
      <c r="F40" s="47">
        <v>887314</v>
      </c>
      <c r="G40" s="47">
        <v>31340001</v>
      </c>
      <c r="H40" s="47">
        <v>22939885</v>
      </c>
    </row>
    <row r="41" spans="1:8" s="17" customFormat="1" ht="19.5" customHeight="1">
      <c r="A41" s="18">
        <v>34</v>
      </c>
      <c r="B41" s="41" t="s">
        <v>31</v>
      </c>
      <c r="C41" s="19">
        <v>9559</v>
      </c>
      <c r="D41" s="19">
        <v>1808</v>
      </c>
      <c r="E41" s="19">
        <v>793185</v>
      </c>
      <c r="F41" s="19">
        <v>618360</v>
      </c>
      <c r="G41" s="19">
        <v>12969619</v>
      </c>
      <c r="H41" s="19">
        <v>45858188</v>
      </c>
    </row>
    <row r="42" spans="1:8" s="17" customFormat="1" ht="19.5" customHeight="1">
      <c r="A42" s="18">
        <v>35</v>
      </c>
      <c r="B42" s="41" t="s">
        <v>53</v>
      </c>
      <c r="C42" s="19">
        <v>12012</v>
      </c>
      <c r="D42" s="19">
        <v>2306</v>
      </c>
      <c r="E42" s="19">
        <v>1082712</v>
      </c>
      <c r="F42" s="19">
        <v>374348</v>
      </c>
      <c r="G42" s="19">
        <v>21843387</v>
      </c>
      <c r="H42" s="19">
        <v>10759410</v>
      </c>
    </row>
    <row r="43" spans="1:8" s="17" customFormat="1" ht="19.5" customHeight="1">
      <c r="A43" s="18">
        <v>36</v>
      </c>
      <c r="B43" s="41" t="s">
        <v>14</v>
      </c>
      <c r="C43" s="19">
        <v>11712</v>
      </c>
      <c r="D43" s="19">
        <v>4404</v>
      </c>
      <c r="E43" s="19">
        <v>1299022</v>
      </c>
      <c r="F43" s="19">
        <v>1806719</v>
      </c>
      <c r="G43" s="19">
        <v>28254105</v>
      </c>
      <c r="H43" s="19">
        <v>138832551</v>
      </c>
    </row>
    <row r="44" spans="1:8" s="17" customFormat="1" ht="19.5" customHeight="1">
      <c r="A44" s="18">
        <v>37</v>
      </c>
      <c r="B44" s="41" t="s">
        <v>15</v>
      </c>
      <c r="C44" s="19">
        <v>14110</v>
      </c>
      <c r="D44" s="19">
        <v>2128</v>
      </c>
      <c r="E44" s="19">
        <v>1100842</v>
      </c>
      <c r="F44" s="19">
        <v>371934</v>
      </c>
      <c r="G44" s="19">
        <v>17927358</v>
      </c>
      <c r="H44" s="19">
        <v>12366787</v>
      </c>
    </row>
    <row r="45" spans="1:8" s="17" customFormat="1" ht="19.5" customHeight="1">
      <c r="A45" s="18">
        <v>38</v>
      </c>
      <c r="B45" s="41" t="s">
        <v>16</v>
      </c>
      <c r="C45" s="19">
        <v>7671</v>
      </c>
      <c r="D45" s="19">
        <v>2311</v>
      </c>
      <c r="E45" s="19">
        <v>729606</v>
      </c>
      <c r="F45" s="19">
        <v>690338</v>
      </c>
      <c r="G45" s="19">
        <v>14780672</v>
      </c>
      <c r="H45" s="19">
        <v>28297544</v>
      </c>
    </row>
    <row r="46" spans="1:8" s="17" customFormat="1" ht="19.5" customHeight="1">
      <c r="A46" s="18">
        <v>39</v>
      </c>
      <c r="B46" s="41" t="s">
        <v>17</v>
      </c>
      <c r="C46" s="19">
        <v>17307</v>
      </c>
      <c r="D46" s="19">
        <v>4614</v>
      </c>
      <c r="E46" s="19">
        <v>1778685</v>
      </c>
      <c r="F46" s="19">
        <v>1511783</v>
      </c>
      <c r="G46" s="19">
        <v>44574743</v>
      </c>
      <c r="H46" s="19">
        <v>55234371</v>
      </c>
    </row>
    <row r="47" spans="1:8" s="17" customFormat="1" ht="19.5" customHeight="1">
      <c r="A47" s="18">
        <v>40</v>
      </c>
      <c r="B47" s="41" t="s">
        <v>18</v>
      </c>
      <c r="C47" s="19">
        <v>5608</v>
      </c>
      <c r="D47" s="19">
        <v>1372</v>
      </c>
      <c r="E47" s="19">
        <v>524428</v>
      </c>
      <c r="F47" s="19">
        <v>232718</v>
      </c>
      <c r="G47" s="19">
        <v>9212048</v>
      </c>
      <c r="H47" s="19">
        <v>4690916</v>
      </c>
    </row>
    <row r="48" spans="1:8" s="17" customFormat="1" ht="19.5" customHeight="1">
      <c r="A48" s="18">
        <v>41</v>
      </c>
      <c r="B48" s="41" t="s">
        <v>19</v>
      </c>
      <c r="C48" s="19">
        <v>12664</v>
      </c>
      <c r="D48" s="19">
        <v>3260</v>
      </c>
      <c r="E48" s="19">
        <v>1268385</v>
      </c>
      <c r="F48" s="19">
        <v>745804</v>
      </c>
      <c r="G48" s="19">
        <v>23810036</v>
      </c>
      <c r="H48" s="19">
        <v>16270920</v>
      </c>
    </row>
    <row r="49" spans="1:8" s="17" customFormat="1" ht="19.5" customHeight="1">
      <c r="A49" s="18">
        <v>42</v>
      </c>
      <c r="B49" s="41" t="s">
        <v>20</v>
      </c>
      <c r="C49" s="19">
        <v>5208</v>
      </c>
      <c r="D49" s="19">
        <v>1001</v>
      </c>
      <c r="E49" s="19">
        <v>492040</v>
      </c>
      <c r="F49" s="19">
        <v>650966</v>
      </c>
      <c r="G49" s="19">
        <v>9067232</v>
      </c>
      <c r="H49" s="19">
        <v>21973708</v>
      </c>
    </row>
    <row r="50" spans="1:8" s="17" customFormat="1" ht="19.5" customHeight="1">
      <c r="A50" s="18">
        <v>43</v>
      </c>
      <c r="B50" s="41" t="s">
        <v>21</v>
      </c>
      <c r="C50" s="19">
        <v>13784</v>
      </c>
      <c r="D50" s="19">
        <v>3798</v>
      </c>
      <c r="E50" s="19">
        <v>1313676</v>
      </c>
      <c r="F50" s="19">
        <v>917555</v>
      </c>
      <c r="G50" s="19">
        <v>23722382</v>
      </c>
      <c r="H50" s="19">
        <v>19294155</v>
      </c>
    </row>
    <row r="51" spans="1:8" s="17" customFormat="1" ht="19.5" customHeight="1">
      <c r="A51" s="42">
        <v>44</v>
      </c>
      <c r="B51" s="48" t="s">
        <v>22</v>
      </c>
      <c r="C51" s="44">
        <v>7919</v>
      </c>
      <c r="D51" s="44">
        <v>1539</v>
      </c>
      <c r="E51" s="44">
        <v>781505</v>
      </c>
      <c r="F51" s="44">
        <v>194699</v>
      </c>
      <c r="G51" s="44">
        <v>17114881</v>
      </c>
      <c r="H51" s="44">
        <v>4433352</v>
      </c>
    </row>
    <row r="52" spans="1:8" s="17" customFormat="1" ht="19.5" customHeight="1">
      <c r="A52" s="68"/>
      <c r="B52" s="22" t="s">
        <v>59</v>
      </c>
      <c r="C52" s="21">
        <f aca="true" t="shared" si="1" ref="C52:H52">SUM(C40:C51)</f>
        <v>135396</v>
      </c>
      <c r="D52" s="21">
        <f t="shared" si="1"/>
        <v>32621</v>
      </c>
      <c r="E52" s="21">
        <f t="shared" si="1"/>
        <v>12804499</v>
      </c>
      <c r="F52" s="21">
        <f t="shared" si="1"/>
        <v>9002538</v>
      </c>
      <c r="G52" s="21">
        <f t="shared" si="1"/>
        <v>254616464</v>
      </c>
      <c r="H52" s="21">
        <f t="shared" si="1"/>
        <v>380951787</v>
      </c>
    </row>
    <row r="53" spans="1:8" s="17" customFormat="1" ht="19.5" customHeight="1">
      <c r="A53" s="68"/>
      <c r="B53" s="22" t="s">
        <v>58</v>
      </c>
      <c r="C53" s="21">
        <f aca="true" t="shared" si="2" ref="C53:H53">C39+C52</f>
        <v>1187629</v>
      </c>
      <c r="D53" s="21">
        <f t="shared" si="2"/>
        <v>319434</v>
      </c>
      <c r="E53" s="21">
        <f t="shared" si="2"/>
        <v>116401739</v>
      </c>
      <c r="F53" s="21">
        <f t="shared" si="2"/>
        <v>93821848</v>
      </c>
      <c r="G53" s="21">
        <f t="shared" si="2"/>
        <v>2498688364</v>
      </c>
      <c r="H53" s="21">
        <f t="shared" si="2"/>
        <v>3430869044</v>
      </c>
    </row>
    <row r="54" spans="1:8" ht="14.25">
      <c r="A54" s="49"/>
      <c r="B54" s="49"/>
      <c r="C54" s="49"/>
      <c r="D54" s="49"/>
      <c r="E54" s="49"/>
      <c r="F54" s="49"/>
      <c r="G54" s="49"/>
      <c r="H54" s="49"/>
    </row>
  </sheetData>
  <sheetProtection/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984251968503937" bottom="0.5905511811023623" header="0.4724409448818898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税政グループパソコン</cp:lastModifiedBy>
  <cp:lastPrinted>2013-03-18T05:08:22Z</cp:lastPrinted>
  <dcterms:created xsi:type="dcterms:W3CDTF">2003-03-09T23:52:37Z</dcterms:created>
  <dcterms:modified xsi:type="dcterms:W3CDTF">2013-03-19T04:32:29Z</dcterms:modified>
  <cp:category/>
  <cp:version/>
  <cp:contentType/>
  <cp:contentStatus/>
</cp:coreProperties>
</file>