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860" activeTab="0"/>
  </bookViews>
  <sheets>
    <sheet name="総括表(1)" sheetId="1" r:id="rId1"/>
    <sheet name="総括表(2)" sheetId="2" r:id="rId2"/>
    <sheet name="総括表(3)" sheetId="3" r:id="rId3"/>
    <sheet name="内訳表" sheetId="4" r:id="rId4"/>
  </sheets>
  <definedNames/>
  <calcPr fullCalcOnLoad="1"/>
</workbook>
</file>

<file path=xl/sharedStrings.xml><?xml version="1.0" encoding="utf-8"?>
<sst xmlns="http://schemas.openxmlformats.org/spreadsheetml/2006/main" count="184" uniqueCount="122">
  <si>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</si>
  <si>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</si>
  <si>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</si>
  <si>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</si>
  <si>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</si>
  <si>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</si>
  <si>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</si>
  <si>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</si>
  <si>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</si>
  <si>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</si>
  <si>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</si>
  <si>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</si>
  <si>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</si>
  <si>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</si>
  <si>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</si>
  <si>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</si>
  <si>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</si>
  <si>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</si>
  <si>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</si>
  <si>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</si>
  <si>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</si>
  <si>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</si>
  <si>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</si>
  <si>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</si>
  <si>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</si>
  <si>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</si>
  <si>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</si>
  <si>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</si>
  <si>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総　　数</t>
  </si>
  <si>
    <t>法定免税点未満のもの</t>
  </si>
  <si>
    <t>法定免税点以上のもの</t>
  </si>
  <si>
    <t>個　　人</t>
  </si>
  <si>
    <t>法　　人</t>
  </si>
  <si>
    <t>合　　計</t>
  </si>
  <si>
    <t>種　　　類</t>
  </si>
  <si>
    <t>決定価格</t>
  </si>
  <si>
    <t>課税標準額</t>
  </si>
  <si>
    <t>（千円）</t>
  </si>
  <si>
    <t>機械及び装置</t>
  </si>
  <si>
    <t>車両及び運搬具</t>
  </si>
  <si>
    <t>法第７４３条第１項の規定により県知事が価格等を決定したもの　　　　（ホ）</t>
  </si>
  <si>
    <t>（ハ）＋（ニ）＋（ホ）</t>
  </si>
  <si>
    <t>同</t>
  </si>
  <si>
    <t>市町村分の額</t>
  </si>
  <si>
    <t>上</t>
  </si>
  <si>
    <t>県分の額</t>
  </si>
  <si>
    <t>１　総括表</t>
  </si>
  <si>
    <t>（３）市町村計</t>
  </si>
  <si>
    <t>２　市町村別内訳表</t>
  </si>
  <si>
    <t>（２）町村計</t>
  </si>
  <si>
    <t>（１）市　計</t>
  </si>
  <si>
    <t>守谷市</t>
  </si>
  <si>
    <t>常陸大宮市</t>
  </si>
  <si>
    <t>常総市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</si>
  <si>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</si>
  <si>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</si>
  <si>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</si>
  <si>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</si>
  <si>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</si>
  <si>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</si>
  <si>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</si>
  <si>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</si>
  <si>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</si>
  <si>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</si>
  <si>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龍ヶ崎市</t>
  </si>
  <si>
    <t>つくばみらい市</t>
  </si>
  <si>
    <t>小美玉市</t>
  </si>
  <si>
    <t>（法定免税点以上）</t>
  </si>
  <si>
    <t>法第７４３条第１項の規定により</t>
  </si>
  <si>
    <t>県知事が価格等を決定したもの</t>
  </si>
  <si>
    <t>決定価格（千円）</t>
  </si>
  <si>
    <t>課税標準額（千円）</t>
  </si>
  <si>
    <t>総　　数</t>
  </si>
  <si>
    <t>法定免税点未満のもの</t>
  </si>
  <si>
    <t>法定免税点以上のもの</t>
  </si>
  <si>
    <t>個　　人</t>
  </si>
  <si>
    <t>法　　人</t>
  </si>
  <si>
    <t>合　　計</t>
  </si>
  <si>
    <t>決定価格</t>
  </si>
  <si>
    <t>課税標準額</t>
  </si>
  <si>
    <t>課 税 標 準 額 の 内 訳</t>
  </si>
  <si>
    <t>特例適用　　　　　　　　</t>
  </si>
  <si>
    <t>特例非適用</t>
  </si>
  <si>
    <t>（千円）</t>
  </si>
  <si>
    <t>番号</t>
  </si>
  <si>
    <t>納税義務者</t>
  </si>
  <si>
    <t>市町村長が価格等を決定したもの</t>
  </si>
  <si>
    <t>合　　　計</t>
  </si>
  <si>
    <t>総務大臣が価格等を決定したもの</t>
  </si>
  <si>
    <t>小計</t>
  </si>
  <si>
    <t>（人）</t>
  </si>
  <si>
    <t>種　　　類</t>
  </si>
  <si>
    <t>市 町 村 長 が 価 格 等 を 決 定 し た も の</t>
  </si>
  <si>
    <t>機械及び装置</t>
  </si>
  <si>
    <t>車両及び運搬具</t>
  </si>
  <si>
    <t>工具，器具及び備品</t>
  </si>
  <si>
    <t>総務大臣が価格等を決定し，配分したもの</t>
  </si>
  <si>
    <t>県知事が価格等を決定し，配分したもの</t>
  </si>
  <si>
    <t>法第７４３条第１項の規定により県知事が価格等を決定したもの　　　　（ホ）</t>
  </si>
  <si>
    <t>（ハ）＋（ニ）＋（ホ）</t>
  </si>
  <si>
    <t>同</t>
  </si>
  <si>
    <t>市分の額</t>
  </si>
  <si>
    <t>上</t>
  </si>
  <si>
    <t>県分の額</t>
  </si>
  <si>
    <t>町村分の額</t>
  </si>
  <si>
    <t>小　　計　（ハ）</t>
  </si>
  <si>
    <t>小　　計　（ニ）</t>
  </si>
  <si>
    <t xml:space="preserve">                                 法第３８９関係</t>
  </si>
  <si>
    <t>【市　計】</t>
  </si>
  <si>
    <t>【町 村 計】</t>
  </si>
  <si>
    <t>【市町村計】</t>
  </si>
  <si>
    <t>　　　　区分
市町村名</t>
  </si>
  <si>
    <t>構築物</t>
  </si>
  <si>
    <t>船舶</t>
  </si>
  <si>
    <t>航空機</t>
  </si>
  <si>
    <t>構築物</t>
  </si>
  <si>
    <t>船舶</t>
  </si>
  <si>
    <t>航空機</t>
  </si>
  <si>
    <t>構築物</t>
  </si>
  <si>
    <t>船舶</t>
  </si>
  <si>
    <t>航空機</t>
  </si>
  <si>
    <t>第３表　平成２４年度償却資産に関する概要調書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</si>
</sst>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" fontId="0" fillId="0" borderId="0" xfId="0" applyNumberFormat="1" applyAlignment="1">
      <alignment/>
    </xf>
    <xf numFmtId="177" fontId="0" fillId="0" borderId="0" xfId="60" applyNumberFormat="1">
      <alignment vertical="center"/>
      <protection/>
    </xf>
    <xf numFmtId="178" fontId="0" fillId="0" borderId="0" xfId="0" applyNumberFormat="1" applyAlignment="1">
      <alignment/>
    </xf>
    <xf numFmtId="3" fontId="5" fillId="0" borderId="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3" fontId="4" fillId="0" borderId="14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12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/>
    </xf>
    <xf numFmtId="3" fontId="4" fillId="33" borderId="15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3" fontId="4" fillId="0" borderId="22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3" fontId="7" fillId="0" borderId="16" xfId="0" applyNumberFormat="1" applyFont="1" applyBorder="1" applyAlignment="1">
      <alignment horizontal="distributed"/>
    </xf>
    <xf numFmtId="3" fontId="7" fillId="0" borderId="17" xfId="0" applyNumberFormat="1" applyFont="1" applyBorder="1" applyAlignment="1">
      <alignment horizontal="distributed"/>
    </xf>
    <xf numFmtId="3" fontId="7" fillId="0" borderId="18" xfId="0" applyNumberFormat="1" applyFont="1" applyBorder="1" applyAlignment="1">
      <alignment horizontal="distributed"/>
    </xf>
    <xf numFmtId="3" fontId="7" fillId="0" borderId="19" xfId="0" applyNumberFormat="1" applyFont="1" applyBorder="1" applyAlignment="1">
      <alignment horizontal="distributed"/>
    </xf>
    <xf numFmtId="3" fontId="15" fillId="0" borderId="11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177" fontId="15" fillId="0" borderId="11" xfId="60" applyNumberFormat="1" applyFont="1" applyBorder="1">
      <alignment vertical="center"/>
      <protection/>
    </xf>
    <xf numFmtId="3" fontId="15" fillId="0" borderId="11" xfId="0" applyNumberFormat="1" applyFont="1" applyBorder="1" applyAlignment="1">
      <alignment horizontal="right" vertical="center"/>
    </xf>
    <xf numFmtId="177" fontId="15" fillId="0" borderId="17" xfId="60" applyNumberFormat="1" applyFont="1" applyBorder="1">
      <alignment vertical="center"/>
      <protection/>
    </xf>
    <xf numFmtId="3" fontId="15" fillId="0" borderId="17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0" borderId="15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3" fontId="4" fillId="0" borderId="21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3" fontId="4" fillId="0" borderId="15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left" vertical="justify" wrapText="1"/>
    </xf>
    <xf numFmtId="3" fontId="4" fillId="0" borderId="29" xfId="0" applyNumberFormat="1" applyFont="1" applyBorder="1" applyAlignment="1">
      <alignment horizontal="left" vertical="justify"/>
    </xf>
    <xf numFmtId="3" fontId="4" fillId="0" borderId="30" xfId="0" applyNumberFormat="1" applyFont="1" applyBorder="1" applyAlignment="1">
      <alignment horizontal="left" vertical="justify"/>
    </xf>
    <xf numFmtId="3" fontId="4" fillId="0" borderId="11" xfId="0" applyNumberFormat="1" applyFont="1" applyBorder="1" applyAlignment="1">
      <alignment horizontal="center" vertical="distributed" textRotation="255"/>
    </xf>
    <xf numFmtId="3" fontId="4" fillId="0" borderId="12" xfId="0" applyNumberFormat="1" applyFont="1" applyBorder="1" applyAlignment="1">
      <alignment horizontal="center" vertical="distributed" textRotation="255"/>
    </xf>
    <xf numFmtId="3" fontId="4" fillId="0" borderId="13" xfId="0" applyNumberFormat="1" applyFont="1" applyBorder="1" applyAlignment="1">
      <alignment horizontal="center" vertical="distributed" textRotation="255"/>
    </xf>
    <xf numFmtId="3" fontId="6" fillId="0" borderId="15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lef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left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(1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SheetLayoutView="75" zoomScalePageLayoutView="0" workbookViewId="0" topLeftCell="A1">
      <selection activeCell="F12" sqref="F12"/>
    </sheetView>
  </sheetViews>
  <sheetFormatPr defaultColWidth="9.00390625" defaultRowHeight="13.5"/>
  <cols>
    <col min="1" max="1" width="3.625" style="0" customWidth="1"/>
    <col min="2" max="2" width="17.625" style="0" customWidth="1"/>
    <col min="3" max="6" width="15.625" style="0" customWidth="1"/>
    <col min="9" max="9" width="11.75390625" style="0" bestFit="1" customWidth="1"/>
  </cols>
  <sheetData>
    <row r="1" spans="1:5" s="27" customFormat="1" ht="14.25">
      <c r="A1" s="79" t="s">
        <v>121</v>
      </c>
      <c r="B1" s="79"/>
      <c r="C1" s="79"/>
      <c r="D1" s="79"/>
      <c r="E1" s="79"/>
    </row>
    <row r="2" ht="13.5">
      <c r="A2" s="28" t="s">
        <v>46</v>
      </c>
    </row>
    <row r="3" spans="1:6" ht="30" customHeight="1">
      <c r="A3" s="29" t="s">
        <v>50</v>
      </c>
      <c r="C3" s="6"/>
      <c r="D3" s="6" t="s">
        <v>72</v>
      </c>
      <c r="E3" s="7" t="s">
        <v>73</v>
      </c>
      <c r="F3" s="7" t="s">
        <v>74</v>
      </c>
    </row>
    <row r="4" spans="3:6" ht="30" customHeight="1">
      <c r="C4" s="9" t="s">
        <v>75</v>
      </c>
      <c r="D4" s="61">
        <v>8089</v>
      </c>
      <c r="E4" s="61">
        <v>6160</v>
      </c>
      <c r="F4" s="61">
        <v>1929</v>
      </c>
    </row>
    <row r="5" spans="3:6" ht="30" customHeight="1">
      <c r="C5" s="44" t="s">
        <v>76</v>
      </c>
      <c r="D5" s="62">
        <v>42112</v>
      </c>
      <c r="E5" s="62">
        <v>21346</v>
      </c>
      <c r="F5" s="62">
        <v>20766</v>
      </c>
    </row>
    <row r="6" spans="3:7" ht="30" customHeight="1">
      <c r="C6" s="38" t="s">
        <v>77</v>
      </c>
      <c r="D6" s="37">
        <f>SUM(D4:D5)</f>
        <v>50201</v>
      </c>
      <c r="E6" s="37">
        <f>SUM(E4:E5)</f>
        <v>27506</v>
      </c>
      <c r="F6" s="37">
        <f>SUM(F4:F5)</f>
        <v>22695</v>
      </c>
      <c r="G6" s="5"/>
    </row>
    <row r="7" spans="3:6" ht="27" customHeight="1">
      <c r="C7" s="8"/>
      <c r="D7" s="8"/>
      <c r="E7" s="8"/>
      <c r="F7" s="8"/>
    </row>
    <row r="8" spans="1:6" ht="13.5">
      <c r="A8" s="86" t="s">
        <v>91</v>
      </c>
      <c r="B8" s="86"/>
      <c r="C8" s="86" t="s">
        <v>78</v>
      </c>
      <c r="D8" s="86" t="s">
        <v>79</v>
      </c>
      <c r="E8" s="89" t="s">
        <v>80</v>
      </c>
      <c r="F8" s="90"/>
    </row>
    <row r="9" spans="1:6" ht="13.5" customHeight="1">
      <c r="A9" s="87"/>
      <c r="B9" s="87"/>
      <c r="C9" s="87"/>
      <c r="D9" s="87"/>
      <c r="E9" s="10" t="s">
        <v>81</v>
      </c>
      <c r="F9" s="11" t="s">
        <v>82</v>
      </c>
    </row>
    <row r="10" spans="1:6" ht="13.5" customHeight="1">
      <c r="A10" s="88"/>
      <c r="B10" s="88"/>
      <c r="C10" s="12" t="s">
        <v>83</v>
      </c>
      <c r="D10" s="12" t="s">
        <v>83</v>
      </c>
      <c r="E10" s="12" t="s">
        <v>83</v>
      </c>
      <c r="F10" s="12" t="s">
        <v>83</v>
      </c>
    </row>
    <row r="11" spans="1:6" ht="36" customHeight="1">
      <c r="A11" s="91" t="s">
        <v>92</v>
      </c>
      <c r="B11" s="54" t="s">
        <v>112</v>
      </c>
      <c r="C11" s="63">
        <v>469040509</v>
      </c>
      <c r="D11" s="63">
        <v>461560726</v>
      </c>
      <c r="E11" s="63">
        <v>5122593</v>
      </c>
      <c r="F11" s="64">
        <v>456438133</v>
      </c>
    </row>
    <row r="12" spans="1:6" ht="36" customHeight="1">
      <c r="A12" s="92"/>
      <c r="B12" s="55" t="s">
        <v>93</v>
      </c>
      <c r="C12" s="65">
        <v>1398700605</v>
      </c>
      <c r="D12" s="65">
        <v>1371117566</v>
      </c>
      <c r="E12" s="65">
        <v>11329766</v>
      </c>
      <c r="F12" s="66">
        <v>1359787800</v>
      </c>
    </row>
    <row r="13" spans="1:11" ht="36" customHeight="1">
      <c r="A13" s="92"/>
      <c r="B13" s="55" t="s">
        <v>113</v>
      </c>
      <c r="C13" s="65">
        <v>4639216</v>
      </c>
      <c r="D13" s="65">
        <v>3261760</v>
      </c>
      <c r="E13" s="65">
        <v>1124416</v>
      </c>
      <c r="F13" s="66">
        <v>2137344</v>
      </c>
      <c r="I13" s="2"/>
      <c r="J13" s="2"/>
      <c r="K13" s="2"/>
    </row>
    <row r="14" spans="1:6" ht="36" customHeight="1">
      <c r="A14" s="92"/>
      <c r="B14" s="55" t="s">
        <v>114</v>
      </c>
      <c r="C14" s="66">
        <v>91075</v>
      </c>
      <c r="D14" s="66">
        <v>91075</v>
      </c>
      <c r="E14" s="66">
        <v>0</v>
      </c>
      <c r="F14" s="66">
        <v>91075</v>
      </c>
    </row>
    <row r="15" spans="1:6" ht="36" customHeight="1">
      <c r="A15" s="92"/>
      <c r="B15" s="55" t="s">
        <v>94</v>
      </c>
      <c r="C15" s="66">
        <v>12003471</v>
      </c>
      <c r="D15" s="66">
        <v>11988796</v>
      </c>
      <c r="E15" s="66">
        <v>8110</v>
      </c>
      <c r="F15" s="66">
        <v>11980686</v>
      </c>
    </row>
    <row r="16" spans="1:6" ht="36" customHeight="1">
      <c r="A16" s="92"/>
      <c r="B16" s="56" t="s">
        <v>95</v>
      </c>
      <c r="C16" s="67">
        <v>301019844</v>
      </c>
      <c r="D16" s="67">
        <v>299047791</v>
      </c>
      <c r="E16" s="67">
        <v>1355020</v>
      </c>
      <c r="F16" s="67">
        <v>297692771</v>
      </c>
    </row>
    <row r="17" spans="1:6" ht="36" customHeight="1">
      <c r="A17" s="92"/>
      <c r="B17" s="39" t="s">
        <v>105</v>
      </c>
      <c r="C17" s="40">
        <f>SUM(C11:C16)</f>
        <v>2185494720</v>
      </c>
      <c r="D17" s="40">
        <f>SUM(D11:D16)</f>
        <v>2147067714</v>
      </c>
      <c r="E17" s="40">
        <f>SUM(E11:E16)</f>
        <v>18939905</v>
      </c>
      <c r="F17" s="40">
        <f>SUM(F11:F16)</f>
        <v>2128127809</v>
      </c>
    </row>
    <row r="18" spans="1:6" ht="36" customHeight="1">
      <c r="A18" s="92"/>
      <c r="B18" s="45" t="s">
        <v>96</v>
      </c>
      <c r="C18" s="64">
        <v>651367950</v>
      </c>
      <c r="D18" s="64">
        <v>564179640</v>
      </c>
      <c r="E18" s="41"/>
      <c r="F18" s="41"/>
    </row>
    <row r="19" spans="1:6" ht="36" customHeight="1">
      <c r="A19" s="92"/>
      <c r="B19" s="46" t="s">
        <v>97</v>
      </c>
      <c r="C19" s="68">
        <v>22174643</v>
      </c>
      <c r="D19" s="68">
        <v>14477111</v>
      </c>
      <c r="E19" s="47"/>
      <c r="F19" s="47"/>
    </row>
    <row r="20" spans="1:6" ht="36" customHeight="1">
      <c r="A20" s="93"/>
      <c r="B20" s="39" t="s">
        <v>106</v>
      </c>
      <c r="C20" s="40">
        <f>SUM(C18:C19)</f>
        <v>673542593</v>
      </c>
      <c r="D20" s="40">
        <f>SUM(D18:D19)</f>
        <v>578656751</v>
      </c>
      <c r="E20" s="13"/>
      <c r="F20" s="13"/>
    </row>
    <row r="21" spans="1:6" ht="36" customHeight="1">
      <c r="A21" s="80" t="s">
        <v>98</v>
      </c>
      <c r="B21" s="81"/>
      <c r="C21" s="75">
        <v>0</v>
      </c>
      <c r="D21" s="75">
        <v>0</v>
      </c>
      <c r="E21" s="13"/>
      <c r="F21" s="13"/>
    </row>
    <row r="22" spans="1:6" ht="18" customHeight="1">
      <c r="A22" s="82" t="s">
        <v>77</v>
      </c>
      <c r="B22" s="83"/>
      <c r="C22" s="96">
        <f>C17+C20+C21</f>
        <v>2859037313</v>
      </c>
      <c r="D22" s="96">
        <f>D17+D20+D21</f>
        <v>2725724465</v>
      </c>
      <c r="E22" s="94"/>
      <c r="F22" s="94"/>
    </row>
    <row r="23" spans="1:6" ht="18" customHeight="1">
      <c r="A23" s="84" t="s">
        <v>99</v>
      </c>
      <c r="B23" s="85"/>
      <c r="C23" s="97"/>
      <c r="D23" s="97"/>
      <c r="E23" s="95"/>
      <c r="F23" s="95"/>
    </row>
    <row r="24" spans="1:6" ht="36" customHeight="1">
      <c r="A24" s="9" t="s">
        <v>100</v>
      </c>
      <c r="B24" s="9" t="s">
        <v>101</v>
      </c>
      <c r="C24" s="41"/>
      <c r="D24" s="76">
        <v>2725724465</v>
      </c>
      <c r="E24" s="41"/>
      <c r="F24" s="41"/>
    </row>
    <row r="25" spans="1:6" ht="36" customHeight="1">
      <c r="A25" s="24" t="s">
        <v>102</v>
      </c>
      <c r="B25" s="44" t="s">
        <v>103</v>
      </c>
      <c r="C25" s="47"/>
      <c r="D25" s="77">
        <v>0</v>
      </c>
      <c r="E25" s="47"/>
      <c r="F25" s="47"/>
    </row>
    <row r="26" spans="1:4" ht="13.5">
      <c r="A26" s="78"/>
      <c r="B26" s="78"/>
      <c r="C26" s="78"/>
      <c r="D26" s="78"/>
    </row>
    <row r="30" spans="4:5" ht="13.5">
      <c r="D30" s="3"/>
      <c r="E30" s="3"/>
    </row>
  </sheetData>
  <sheetProtection/>
  <mergeCells count="13">
    <mergeCell ref="E22:E23"/>
    <mergeCell ref="D22:D23"/>
    <mergeCell ref="C22:C23"/>
    <mergeCell ref="A1:E1"/>
    <mergeCell ref="A21:B21"/>
    <mergeCell ref="A22:B22"/>
    <mergeCell ref="A23:B23"/>
    <mergeCell ref="D8:D9"/>
    <mergeCell ref="C8:C9"/>
    <mergeCell ref="A8:B10"/>
    <mergeCell ref="E8:F8"/>
    <mergeCell ref="A11:A20"/>
    <mergeCell ref="F22:F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SheetLayoutView="75" zoomScalePageLayoutView="0" workbookViewId="0" topLeftCell="A1">
      <selection activeCell="F12" sqref="F12"/>
    </sheetView>
  </sheetViews>
  <sheetFormatPr defaultColWidth="9.00390625" defaultRowHeight="13.5"/>
  <cols>
    <col min="1" max="1" width="3.625" style="0" customWidth="1"/>
    <col min="2" max="2" width="17.625" style="0" customWidth="1"/>
    <col min="3" max="6" width="15.625" style="0" customWidth="1"/>
  </cols>
  <sheetData>
    <row r="2" ht="13.5">
      <c r="A2" s="25"/>
    </row>
    <row r="3" spans="1:6" ht="30" customHeight="1">
      <c r="A3" s="29" t="s">
        <v>49</v>
      </c>
      <c r="C3" s="6"/>
      <c r="D3" s="6" t="s">
        <v>28</v>
      </c>
      <c r="E3" s="7" t="s">
        <v>29</v>
      </c>
      <c r="F3" s="7" t="s">
        <v>30</v>
      </c>
    </row>
    <row r="4" spans="3:6" ht="30" customHeight="1">
      <c r="C4" s="9" t="s">
        <v>31</v>
      </c>
      <c r="D4" s="61">
        <v>415</v>
      </c>
      <c r="E4" s="61">
        <v>314</v>
      </c>
      <c r="F4" s="61">
        <v>101</v>
      </c>
    </row>
    <row r="5" spans="3:6" ht="30" customHeight="1">
      <c r="C5" s="44" t="s">
        <v>32</v>
      </c>
      <c r="D5" s="62">
        <v>4577</v>
      </c>
      <c r="E5" s="62">
        <v>2093</v>
      </c>
      <c r="F5" s="62">
        <v>2484</v>
      </c>
    </row>
    <row r="6" spans="3:6" ht="30" customHeight="1">
      <c r="C6" s="38" t="s">
        <v>33</v>
      </c>
      <c r="D6" s="37">
        <f>SUM(D4:D5)</f>
        <v>4992</v>
      </c>
      <c r="E6" s="37">
        <f>SUM(E4:E5)</f>
        <v>2407</v>
      </c>
      <c r="F6" s="37">
        <f>SUM(F4:F5)</f>
        <v>2585</v>
      </c>
    </row>
    <row r="7" spans="3:6" ht="27" customHeight="1">
      <c r="C7" s="8"/>
      <c r="D7" s="8"/>
      <c r="E7" s="8"/>
      <c r="F7" s="8"/>
    </row>
    <row r="8" spans="1:6" ht="13.5">
      <c r="A8" s="86" t="s">
        <v>34</v>
      </c>
      <c r="B8" s="86"/>
      <c r="C8" s="86" t="s">
        <v>35</v>
      </c>
      <c r="D8" s="86" t="s">
        <v>36</v>
      </c>
      <c r="E8" s="89" t="s">
        <v>80</v>
      </c>
      <c r="F8" s="90"/>
    </row>
    <row r="9" spans="1:6" ht="13.5" customHeight="1">
      <c r="A9" s="87"/>
      <c r="B9" s="87"/>
      <c r="C9" s="87"/>
      <c r="D9" s="87"/>
      <c r="E9" s="10" t="s">
        <v>81</v>
      </c>
      <c r="F9" s="11" t="s">
        <v>82</v>
      </c>
    </row>
    <row r="10" spans="1:6" ht="13.5" customHeight="1">
      <c r="A10" s="88"/>
      <c r="B10" s="88"/>
      <c r="C10" s="12" t="s">
        <v>37</v>
      </c>
      <c r="D10" s="12" t="s">
        <v>37</v>
      </c>
      <c r="E10" s="12" t="s">
        <v>83</v>
      </c>
      <c r="F10" s="12" t="s">
        <v>83</v>
      </c>
    </row>
    <row r="11" spans="1:6" ht="36" customHeight="1">
      <c r="A11" s="91" t="s">
        <v>92</v>
      </c>
      <c r="B11" s="54" t="s">
        <v>115</v>
      </c>
      <c r="C11" s="64">
        <v>78338219</v>
      </c>
      <c r="D11" s="64">
        <v>76325287</v>
      </c>
      <c r="E11" s="64">
        <v>2522652</v>
      </c>
      <c r="F11" s="64">
        <v>73802635</v>
      </c>
    </row>
    <row r="12" spans="1:6" ht="36" customHeight="1">
      <c r="A12" s="92"/>
      <c r="B12" s="55" t="s">
        <v>38</v>
      </c>
      <c r="C12" s="66">
        <v>217354645</v>
      </c>
      <c r="D12" s="66">
        <v>206380892</v>
      </c>
      <c r="E12" s="66">
        <v>9636919</v>
      </c>
      <c r="F12" s="66">
        <v>196743973</v>
      </c>
    </row>
    <row r="13" spans="1:6" ht="36" customHeight="1">
      <c r="A13" s="92"/>
      <c r="B13" s="55" t="s">
        <v>116</v>
      </c>
      <c r="C13" s="66">
        <v>23516</v>
      </c>
      <c r="D13" s="66">
        <v>23516</v>
      </c>
      <c r="E13" s="66">
        <v>0</v>
      </c>
      <c r="F13" s="66">
        <v>23516</v>
      </c>
    </row>
    <row r="14" spans="1:6" ht="36" customHeight="1">
      <c r="A14" s="92"/>
      <c r="B14" s="55" t="s">
        <v>117</v>
      </c>
      <c r="C14" s="66">
        <v>4911</v>
      </c>
      <c r="D14" s="66">
        <v>4911</v>
      </c>
      <c r="E14" s="66">
        <v>0</v>
      </c>
      <c r="F14" s="66">
        <v>4911</v>
      </c>
    </row>
    <row r="15" spans="1:6" ht="36" customHeight="1">
      <c r="A15" s="92"/>
      <c r="B15" s="55" t="s">
        <v>39</v>
      </c>
      <c r="C15" s="66">
        <v>2129437</v>
      </c>
      <c r="D15" s="66">
        <v>2094057</v>
      </c>
      <c r="E15" s="66">
        <v>24927</v>
      </c>
      <c r="F15" s="66">
        <v>2069130</v>
      </c>
    </row>
    <row r="16" spans="1:6" ht="36" customHeight="1">
      <c r="A16" s="92"/>
      <c r="B16" s="56" t="s">
        <v>95</v>
      </c>
      <c r="C16" s="67">
        <v>40497304</v>
      </c>
      <c r="D16" s="67">
        <v>37021313</v>
      </c>
      <c r="E16" s="67">
        <v>2239471</v>
      </c>
      <c r="F16" s="67">
        <v>34781842</v>
      </c>
    </row>
    <row r="17" spans="1:6" ht="36" customHeight="1">
      <c r="A17" s="92"/>
      <c r="B17" s="39" t="s">
        <v>105</v>
      </c>
      <c r="C17" s="40">
        <f>SUM(C11:C16)</f>
        <v>338348032</v>
      </c>
      <c r="D17" s="40">
        <f>SUM(D11:D16)</f>
        <v>321849976</v>
      </c>
      <c r="E17" s="40">
        <f>SUM(E11:E16)</f>
        <v>14423969</v>
      </c>
      <c r="F17" s="40">
        <f>SUM(F11:F16)</f>
        <v>307426007</v>
      </c>
    </row>
    <row r="18" spans="1:6" ht="36" customHeight="1">
      <c r="A18" s="92"/>
      <c r="B18" s="45" t="s">
        <v>96</v>
      </c>
      <c r="C18" s="64">
        <v>214750491</v>
      </c>
      <c r="D18" s="64">
        <v>208363818</v>
      </c>
      <c r="E18" s="41"/>
      <c r="F18" s="41"/>
    </row>
    <row r="19" spans="1:6" ht="36" customHeight="1">
      <c r="A19" s="92"/>
      <c r="B19" s="46" t="s">
        <v>97</v>
      </c>
      <c r="C19" s="68">
        <v>1620497</v>
      </c>
      <c r="D19" s="68">
        <v>638872</v>
      </c>
      <c r="E19" s="47"/>
      <c r="F19" s="47"/>
    </row>
    <row r="20" spans="1:6" ht="36" customHeight="1">
      <c r="A20" s="93"/>
      <c r="B20" s="39" t="s">
        <v>106</v>
      </c>
      <c r="C20" s="40">
        <f>SUM(C18:C19)</f>
        <v>216370988</v>
      </c>
      <c r="D20" s="40">
        <f>SUM(D18:D19)</f>
        <v>209002690</v>
      </c>
      <c r="E20" s="13"/>
      <c r="F20" s="13"/>
    </row>
    <row r="21" spans="1:6" ht="36" customHeight="1">
      <c r="A21" s="80" t="s">
        <v>40</v>
      </c>
      <c r="B21" s="98"/>
      <c r="C21" s="69">
        <v>0</v>
      </c>
      <c r="D21" s="69">
        <v>0</v>
      </c>
      <c r="E21" s="13"/>
      <c r="F21" s="13"/>
    </row>
    <row r="22" spans="1:6" ht="18" customHeight="1">
      <c r="A22" s="82" t="s">
        <v>33</v>
      </c>
      <c r="B22" s="83"/>
      <c r="C22" s="96">
        <f>C17+C20+C21</f>
        <v>554719020</v>
      </c>
      <c r="D22" s="96">
        <f>D17+D20+D21</f>
        <v>530852666</v>
      </c>
      <c r="E22" s="94"/>
      <c r="F22" s="94"/>
    </row>
    <row r="23" spans="1:6" ht="18" customHeight="1">
      <c r="A23" s="84" t="s">
        <v>41</v>
      </c>
      <c r="B23" s="85"/>
      <c r="C23" s="97"/>
      <c r="D23" s="97"/>
      <c r="E23" s="95"/>
      <c r="F23" s="95"/>
    </row>
    <row r="24" spans="1:6" ht="36" customHeight="1">
      <c r="A24" s="9" t="s">
        <v>42</v>
      </c>
      <c r="B24" s="9" t="s">
        <v>104</v>
      </c>
      <c r="C24" s="41"/>
      <c r="D24" s="64">
        <v>530852666</v>
      </c>
      <c r="E24" s="41"/>
      <c r="F24" s="41"/>
    </row>
    <row r="25" spans="1:6" ht="36" customHeight="1">
      <c r="A25" s="24" t="s">
        <v>44</v>
      </c>
      <c r="B25" s="44" t="s">
        <v>45</v>
      </c>
      <c r="C25" s="47"/>
      <c r="D25" s="68">
        <v>0</v>
      </c>
      <c r="E25" s="47"/>
      <c r="F25" s="47"/>
    </row>
  </sheetData>
  <sheetProtection/>
  <mergeCells count="12">
    <mergeCell ref="C22:C23"/>
    <mergeCell ref="D22:D23"/>
    <mergeCell ref="F22:F23"/>
    <mergeCell ref="C8:C9"/>
    <mergeCell ref="A8:B10"/>
    <mergeCell ref="E8:F8"/>
    <mergeCell ref="A21:B21"/>
    <mergeCell ref="D8:D9"/>
    <mergeCell ref="A11:A20"/>
    <mergeCell ref="E22:E23"/>
    <mergeCell ref="A22:B22"/>
    <mergeCell ref="A23:B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3.625" style="0" customWidth="1"/>
    <col min="2" max="2" width="17.625" style="0" customWidth="1"/>
    <col min="3" max="6" width="15.625" style="0" customWidth="1"/>
  </cols>
  <sheetData>
    <row r="2" ht="13.5">
      <c r="A2" s="25"/>
    </row>
    <row r="3" spans="1:6" ht="30" customHeight="1">
      <c r="A3" s="30" t="s">
        <v>47</v>
      </c>
      <c r="C3" s="6"/>
      <c r="D3" s="6" t="s">
        <v>72</v>
      </c>
      <c r="E3" s="7" t="s">
        <v>73</v>
      </c>
      <c r="F3" s="7" t="s">
        <v>74</v>
      </c>
    </row>
    <row r="4" spans="3:6" ht="30" customHeight="1">
      <c r="C4" s="48" t="s">
        <v>75</v>
      </c>
      <c r="D4" s="49">
        <f>SUM('総括表(1):総括表(2)'!D4)</f>
        <v>8504</v>
      </c>
      <c r="E4" s="49">
        <f>SUM('総括表(1):総括表(2)'!E4)</f>
        <v>6474</v>
      </c>
      <c r="F4" s="49">
        <f>SUM('総括表(1):総括表(2)'!F4)</f>
        <v>2030</v>
      </c>
    </row>
    <row r="5" spans="3:6" ht="30" customHeight="1">
      <c r="C5" s="50" t="s">
        <v>76</v>
      </c>
      <c r="D5" s="51">
        <f>SUM('総括表(1):総括表(2)'!D5)</f>
        <v>46689</v>
      </c>
      <c r="E5" s="51">
        <f>SUM('総括表(1):総括表(2)'!E5)</f>
        <v>23439</v>
      </c>
      <c r="F5" s="51">
        <f>SUM('総括表(1):総括表(2)'!F5)</f>
        <v>23250</v>
      </c>
    </row>
    <row r="6" spans="3:6" ht="30" customHeight="1">
      <c r="C6" s="38" t="s">
        <v>77</v>
      </c>
      <c r="D6" s="37">
        <f>SUM(D4:D5)</f>
        <v>55193</v>
      </c>
      <c r="E6" s="37">
        <f>SUM(E4:E5)</f>
        <v>29913</v>
      </c>
      <c r="F6" s="37">
        <f>SUM(F4:F5)</f>
        <v>25280</v>
      </c>
    </row>
    <row r="7" spans="3:6" ht="27" customHeight="1">
      <c r="C7" s="8"/>
      <c r="D7" s="8"/>
      <c r="E7" s="8"/>
      <c r="F7" s="8"/>
    </row>
    <row r="8" spans="1:6" ht="13.5">
      <c r="A8" s="86" t="s">
        <v>34</v>
      </c>
      <c r="B8" s="86"/>
      <c r="C8" s="86" t="s">
        <v>78</v>
      </c>
      <c r="D8" s="86" t="s">
        <v>79</v>
      </c>
      <c r="E8" s="89" t="s">
        <v>80</v>
      </c>
      <c r="F8" s="90"/>
    </row>
    <row r="9" spans="1:6" ht="13.5" customHeight="1">
      <c r="A9" s="87"/>
      <c r="B9" s="87"/>
      <c r="C9" s="87"/>
      <c r="D9" s="87"/>
      <c r="E9" s="10" t="s">
        <v>81</v>
      </c>
      <c r="F9" s="11" t="s">
        <v>82</v>
      </c>
    </row>
    <row r="10" spans="1:6" ht="13.5" customHeight="1">
      <c r="A10" s="88"/>
      <c r="B10" s="88"/>
      <c r="C10" s="12" t="s">
        <v>83</v>
      </c>
      <c r="D10" s="12" t="s">
        <v>83</v>
      </c>
      <c r="E10" s="12" t="s">
        <v>83</v>
      </c>
      <c r="F10" s="12" t="s">
        <v>83</v>
      </c>
    </row>
    <row r="11" spans="1:6" ht="36" customHeight="1">
      <c r="A11" s="91" t="s">
        <v>92</v>
      </c>
      <c r="B11" s="54" t="s">
        <v>118</v>
      </c>
      <c r="C11" s="42">
        <f>SUM('総括表(1):総括表(2)'!C11)</f>
        <v>547378728</v>
      </c>
      <c r="D11" s="42">
        <f>SUM('総括表(1):総括表(2)'!D11)</f>
        <v>537886013</v>
      </c>
      <c r="E11" s="42">
        <f>SUM('総括表(1):総括表(2)'!E11)</f>
        <v>7645245</v>
      </c>
      <c r="F11" s="42">
        <f>SUM('総括表(1):総括表(2)'!F11)</f>
        <v>530240768</v>
      </c>
    </row>
    <row r="12" spans="1:6" ht="36" customHeight="1">
      <c r="A12" s="92"/>
      <c r="B12" s="55" t="s">
        <v>38</v>
      </c>
      <c r="C12" s="52">
        <f>SUM('総括表(1):総括表(2)'!C12)</f>
        <v>1616055250</v>
      </c>
      <c r="D12" s="52">
        <f>SUM('総括表(1):総括表(2)'!D12)</f>
        <v>1577498458</v>
      </c>
      <c r="E12" s="52">
        <f>SUM('総括表(1):総括表(2)'!E12)</f>
        <v>20966685</v>
      </c>
      <c r="F12" s="52">
        <f>SUM('総括表(1):総括表(2)'!F12)</f>
        <v>1556531773</v>
      </c>
    </row>
    <row r="13" spans="1:6" ht="36" customHeight="1">
      <c r="A13" s="92"/>
      <c r="B13" s="55" t="s">
        <v>119</v>
      </c>
      <c r="C13" s="52">
        <f>SUM('総括表(1):総括表(2)'!C13)</f>
        <v>4662732</v>
      </c>
      <c r="D13" s="52">
        <f>SUM('総括表(1):総括表(2)'!D13)</f>
        <v>3285276</v>
      </c>
      <c r="E13" s="52">
        <f>SUM('総括表(1):総括表(2)'!E13)</f>
        <v>1124416</v>
      </c>
      <c r="F13" s="52">
        <f>SUM('総括表(1):総括表(2)'!F13)</f>
        <v>2160860</v>
      </c>
    </row>
    <row r="14" spans="1:6" ht="36" customHeight="1">
      <c r="A14" s="92"/>
      <c r="B14" s="55" t="s">
        <v>120</v>
      </c>
      <c r="C14" s="52">
        <f>SUM('総括表(1):総括表(2)'!C14)</f>
        <v>95986</v>
      </c>
      <c r="D14" s="52">
        <f>SUM('総括表(1):総括表(2)'!D14)</f>
        <v>95986</v>
      </c>
      <c r="E14" s="52">
        <f>SUM('総括表(1):総括表(2)'!E14)</f>
        <v>0</v>
      </c>
      <c r="F14" s="52">
        <f>SUM('総括表(1):総括表(2)'!F14)</f>
        <v>95986</v>
      </c>
    </row>
    <row r="15" spans="1:6" ht="36" customHeight="1">
      <c r="A15" s="92"/>
      <c r="B15" s="55" t="s">
        <v>39</v>
      </c>
      <c r="C15" s="52">
        <f>SUM('総括表(1):総括表(2)'!C15)</f>
        <v>14132908</v>
      </c>
      <c r="D15" s="52">
        <f>SUM('総括表(1):総括表(2)'!D15)</f>
        <v>14082853</v>
      </c>
      <c r="E15" s="52">
        <f>SUM('総括表(1):総括表(2)'!E15)</f>
        <v>33037</v>
      </c>
      <c r="F15" s="52">
        <f>SUM('総括表(1):総括表(2)'!F15)</f>
        <v>14049816</v>
      </c>
    </row>
    <row r="16" spans="1:6" ht="36" customHeight="1">
      <c r="A16" s="92"/>
      <c r="B16" s="56" t="s">
        <v>95</v>
      </c>
      <c r="C16" s="43">
        <f>SUM('総括表(1):総括表(2)'!C16)</f>
        <v>341517148</v>
      </c>
      <c r="D16" s="43">
        <f>SUM('総括表(1):総括表(2)'!D16)</f>
        <v>336069104</v>
      </c>
      <c r="E16" s="43">
        <f>SUM('総括表(1):総括表(2)'!E16)</f>
        <v>3594491</v>
      </c>
      <c r="F16" s="43">
        <f>SUM('総括表(1):総括表(2)'!F16)</f>
        <v>332474613</v>
      </c>
    </row>
    <row r="17" spans="1:6" ht="36" customHeight="1">
      <c r="A17" s="92"/>
      <c r="B17" s="39" t="s">
        <v>105</v>
      </c>
      <c r="C17" s="40">
        <f>SUM(C11:C16)</f>
        <v>2523842752</v>
      </c>
      <c r="D17" s="40">
        <f>SUM(D11:D16)</f>
        <v>2468917690</v>
      </c>
      <c r="E17" s="40">
        <f>SUM(E11:E16)</f>
        <v>33363874</v>
      </c>
      <c r="F17" s="40">
        <f>SUM(F11:F16)</f>
        <v>2435553816</v>
      </c>
    </row>
    <row r="18" spans="1:6" ht="36" customHeight="1">
      <c r="A18" s="92"/>
      <c r="B18" s="45" t="s">
        <v>96</v>
      </c>
      <c r="C18" s="42">
        <f>SUM('総括表(1):総括表(2)'!C18)</f>
        <v>866118441</v>
      </c>
      <c r="D18" s="42">
        <f>SUM('総括表(1):総括表(2)'!D18)</f>
        <v>772543458</v>
      </c>
      <c r="E18" s="41"/>
      <c r="F18" s="41"/>
    </row>
    <row r="19" spans="1:6" ht="36" customHeight="1">
      <c r="A19" s="92"/>
      <c r="B19" s="46" t="s">
        <v>97</v>
      </c>
      <c r="C19" s="53">
        <f>SUM('総括表(1):総括表(2)'!C19)</f>
        <v>23795140</v>
      </c>
      <c r="D19" s="53">
        <f>SUM('総括表(1):総括表(2)'!D19)</f>
        <v>15115983</v>
      </c>
      <c r="E19" s="47"/>
      <c r="F19" s="47"/>
    </row>
    <row r="20" spans="1:6" ht="36" customHeight="1">
      <c r="A20" s="93"/>
      <c r="B20" s="39" t="s">
        <v>106</v>
      </c>
      <c r="C20" s="40">
        <f>SUM(C18:C19)</f>
        <v>889913581</v>
      </c>
      <c r="D20" s="40">
        <f>SUM(D18:D19)</f>
        <v>787659441</v>
      </c>
      <c r="E20" s="13"/>
      <c r="F20" s="13"/>
    </row>
    <row r="21" spans="1:6" ht="36" customHeight="1">
      <c r="A21" s="80" t="s">
        <v>40</v>
      </c>
      <c r="B21" s="98"/>
      <c r="C21" s="40">
        <f>SUM('総括表(1):総括表(2)'!C21)</f>
        <v>0</v>
      </c>
      <c r="D21" s="40">
        <f>SUM('総括表(1):総括表(2)'!D21)</f>
        <v>0</v>
      </c>
      <c r="E21" s="13"/>
      <c r="F21" s="13"/>
    </row>
    <row r="22" spans="1:6" ht="18" customHeight="1">
      <c r="A22" s="82" t="s">
        <v>33</v>
      </c>
      <c r="B22" s="83"/>
      <c r="C22" s="96">
        <f>C17+C20+C21</f>
        <v>3413756333</v>
      </c>
      <c r="D22" s="96">
        <f>D17+D20+D21</f>
        <v>3256577131</v>
      </c>
      <c r="E22" s="94"/>
      <c r="F22" s="94"/>
    </row>
    <row r="23" spans="1:6" ht="18" customHeight="1">
      <c r="A23" s="84" t="s">
        <v>41</v>
      </c>
      <c r="B23" s="85"/>
      <c r="C23" s="97"/>
      <c r="D23" s="97"/>
      <c r="E23" s="95"/>
      <c r="F23" s="95"/>
    </row>
    <row r="24" spans="1:6" ht="36" customHeight="1">
      <c r="A24" s="9" t="s">
        <v>42</v>
      </c>
      <c r="B24" s="9" t="s">
        <v>43</v>
      </c>
      <c r="C24" s="41"/>
      <c r="D24" s="42">
        <f>SUM('総括表(1):総括表(2)'!D24)</f>
        <v>3256577131</v>
      </c>
      <c r="E24" s="41"/>
      <c r="F24" s="41"/>
    </row>
    <row r="25" spans="1:6" ht="36" customHeight="1">
      <c r="A25" s="24" t="s">
        <v>44</v>
      </c>
      <c r="B25" s="44" t="s">
        <v>45</v>
      </c>
      <c r="C25" s="47"/>
      <c r="D25" s="53">
        <f>SUM('総括表(1):総括表(2)'!D25)</f>
        <v>0</v>
      </c>
      <c r="E25" s="47"/>
      <c r="F25" s="47"/>
    </row>
  </sheetData>
  <sheetProtection/>
  <mergeCells count="12">
    <mergeCell ref="C8:C9"/>
    <mergeCell ref="A8:B10"/>
    <mergeCell ref="E8:F8"/>
    <mergeCell ref="A11:A20"/>
    <mergeCell ref="C22:C23"/>
    <mergeCell ref="D22:D23"/>
    <mergeCell ref="E22:E23"/>
    <mergeCell ref="F22:F23"/>
    <mergeCell ref="A21:B21"/>
    <mergeCell ref="A22:B22"/>
    <mergeCell ref="A23:B23"/>
    <mergeCell ref="D8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SheetLayoutView="100" zoomScalePageLayoutView="0" workbookViewId="0" topLeftCell="A1">
      <pane xSplit="2" ySplit="5" topLeftCell="H6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K46" sqref="K46"/>
    </sheetView>
  </sheetViews>
  <sheetFormatPr defaultColWidth="9.00390625" defaultRowHeight="13.5"/>
  <cols>
    <col min="1" max="1" width="4.375" style="1" customWidth="1"/>
    <col min="2" max="2" width="14.125" style="1" customWidth="1"/>
    <col min="3" max="4" width="15.75390625" style="1" customWidth="1"/>
    <col min="5" max="15" width="16.625" style="1" customWidth="1"/>
    <col min="16" max="16" width="9.00390625" style="1" customWidth="1"/>
    <col min="17" max="17" width="12.50390625" style="1" customWidth="1"/>
    <col min="18" max="16384" width="9.00390625" style="1" customWidth="1"/>
  </cols>
  <sheetData>
    <row r="1" spans="1:3" s="34" customFormat="1" ht="16.5" customHeight="1">
      <c r="A1" s="31" t="s">
        <v>48</v>
      </c>
      <c r="B1" s="32"/>
      <c r="C1" s="33"/>
    </row>
    <row r="2" spans="1:3" ht="16.5" customHeight="1">
      <c r="A2" s="4"/>
      <c r="B2" s="4"/>
      <c r="C2" s="4"/>
    </row>
    <row r="3" spans="1:15" ht="16.5" customHeight="1">
      <c r="A3" s="104" t="s">
        <v>84</v>
      </c>
      <c r="B3" s="101" t="s">
        <v>111</v>
      </c>
      <c r="C3" s="15" t="s">
        <v>85</v>
      </c>
      <c r="D3" s="107" t="s">
        <v>86</v>
      </c>
      <c r="E3" s="108"/>
      <c r="F3" s="109" t="s">
        <v>107</v>
      </c>
      <c r="G3" s="110"/>
      <c r="H3" s="110"/>
      <c r="I3" s="110"/>
      <c r="J3" s="110"/>
      <c r="K3" s="111"/>
      <c r="L3" s="114" t="s">
        <v>68</v>
      </c>
      <c r="M3" s="115"/>
      <c r="N3" s="99" t="s">
        <v>87</v>
      </c>
      <c r="O3" s="100"/>
    </row>
    <row r="4" spans="1:15" ht="16.5" customHeight="1">
      <c r="A4" s="105"/>
      <c r="B4" s="102"/>
      <c r="C4" s="16" t="s">
        <v>67</v>
      </c>
      <c r="D4" s="15" t="s">
        <v>78</v>
      </c>
      <c r="E4" s="15" t="s">
        <v>79</v>
      </c>
      <c r="F4" s="116" t="s">
        <v>88</v>
      </c>
      <c r="G4" s="117"/>
      <c r="H4" s="116" t="s">
        <v>69</v>
      </c>
      <c r="I4" s="117"/>
      <c r="J4" s="99" t="s">
        <v>89</v>
      </c>
      <c r="K4" s="100"/>
      <c r="L4" s="112" t="s">
        <v>69</v>
      </c>
      <c r="M4" s="113"/>
      <c r="N4" s="15" t="s">
        <v>78</v>
      </c>
      <c r="O4" s="15" t="s">
        <v>79</v>
      </c>
    </row>
    <row r="5" spans="1:15" ht="16.5" customHeight="1">
      <c r="A5" s="106"/>
      <c r="B5" s="103"/>
      <c r="C5" s="14" t="s">
        <v>90</v>
      </c>
      <c r="D5" s="14" t="s">
        <v>83</v>
      </c>
      <c r="E5" s="14" t="s">
        <v>83</v>
      </c>
      <c r="F5" s="18" t="s">
        <v>70</v>
      </c>
      <c r="G5" s="18" t="s">
        <v>71</v>
      </c>
      <c r="H5" s="18" t="s">
        <v>70</v>
      </c>
      <c r="I5" s="18" t="s">
        <v>71</v>
      </c>
      <c r="J5" s="18" t="s">
        <v>70</v>
      </c>
      <c r="K5" s="18" t="s">
        <v>71</v>
      </c>
      <c r="L5" s="19" t="s">
        <v>70</v>
      </c>
      <c r="M5" s="17" t="s">
        <v>71</v>
      </c>
      <c r="N5" s="14" t="s">
        <v>83</v>
      </c>
      <c r="O5" s="14" t="s">
        <v>83</v>
      </c>
    </row>
    <row r="6" spans="1:15" ht="21" customHeight="1">
      <c r="A6" s="20">
        <v>1</v>
      </c>
      <c r="B6" s="57" t="s">
        <v>0</v>
      </c>
      <c r="C6" s="70">
        <v>2313</v>
      </c>
      <c r="D6" s="70">
        <v>80643107</v>
      </c>
      <c r="E6" s="70">
        <v>80078752</v>
      </c>
      <c r="F6" s="70">
        <v>51344944</v>
      </c>
      <c r="G6" s="70">
        <v>50643651</v>
      </c>
      <c r="H6" s="70">
        <v>4793403</v>
      </c>
      <c r="I6" s="70">
        <v>2957352</v>
      </c>
      <c r="J6" s="70">
        <v>56138347</v>
      </c>
      <c r="K6" s="70">
        <v>53601003</v>
      </c>
      <c r="L6" s="70">
        <v>0</v>
      </c>
      <c r="M6" s="70">
        <v>0</v>
      </c>
      <c r="N6" s="70">
        <v>136781454</v>
      </c>
      <c r="O6" s="70">
        <v>133679755</v>
      </c>
    </row>
    <row r="7" spans="1:15" ht="21" customHeight="1">
      <c r="A7" s="21">
        <v>2</v>
      </c>
      <c r="B7" s="58" t="s">
        <v>1</v>
      </c>
      <c r="C7" s="71">
        <v>1476</v>
      </c>
      <c r="D7" s="71">
        <v>150119255</v>
      </c>
      <c r="E7" s="71">
        <v>146996062</v>
      </c>
      <c r="F7" s="71">
        <v>34432510</v>
      </c>
      <c r="G7" s="71">
        <v>33169317</v>
      </c>
      <c r="H7" s="71">
        <v>80142</v>
      </c>
      <c r="I7" s="71">
        <v>80142</v>
      </c>
      <c r="J7" s="71">
        <v>34512652</v>
      </c>
      <c r="K7" s="71">
        <v>33249459</v>
      </c>
      <c r="L7" s="71">
        <v>0</v>
      </c>
      <c r="M7" s="71">
        <v>0</v>
      </c>
      <c r="N7" s="71">
        <v>184631907</v>
      </c>
      <c r="O7" s="71">
        <v>180245521</v>
      </c>
    </row>
    <row r="8" spans="1:15" ht="21" customHeight="1">
      <c r="A8" s="21">
        <v>3</v>
      </c>
      <c r="B8" s="58" t="s">
        <v>2</v>
      </c>
      <c r="C8" s="71">
        <v>1388</v>
      </c>
      <c r="D8" s="71">
        <v>93582341</v>
      </c>
      <c r="E8" s="71">
        <v>93153083</v>
      </c>
      <c r="F8" s="71">
        <v>26013824</v>
      </c>
      <c r="G8" s="71">
        <v>25498989</v>
      </c>
      <c r="H8" s="71">
        <v>1971250</v>
      </c>
      <c r="I8" s="71">
        <v>1493440</v>
      </c>
      <c r="J8" s="71">
        <v>27985074</v>
      </c>
      <c r="K8" s="71">
        <v>26992429</v>
      </c>
      <c r="L8" s="71">
        <v>0</v>
      </c>
      <c r="M8" s="71">
        <v>0</v>
      </c>
      <c r="N8" s="71">
        <v>121567415</v>
      </c>
      <c r="O8" s="71">
        <v>120145512</v>
      </c>
    </row>
    <row r="9" spans="1:15" ht="21" customHeight="1">
      <c r="A9" s="21">
        <v>4</v>
      </c>
      <c r="B9" s="58" t="s">
        <v>3</v>
      </c>
      <c r="C9" s="71">
        <v>1171</v>
      </c>
      <c r="D9" s="71">
        <v>78600388</v>
      </c>
      <c r="E9" s="71">
        <v>78232665</v>
      </c>
      <c r="F9" s="71">
        <v>30232161</v>
      </c>
      <c r="G9" s="71">
        <v>27727587</v>
      </c>
      <c r="H9" s="71">
        <v>0</v>
      </c>
      <c r="I9" s="71">
        <v>0</v>
      </c>
      <c r="J9" s="71">
        <v>30232161</v>
      </c>
      <c r="K9" s="71">
        <v>27727587</v>
      </c>
      <c r="L9" s="71">
        <v>0</v>
      </c>
      <c r="M9" s="71">
        <v>0</v>
      </c>
      <c r="N9" s="71">
        <v>108832549</v>
      </c>
      <c r="O9" s="71">
        <v>105960252</v>
      </c>
    </row>
    <row r="10" spans="1:15" ht="21" customHeight="1">
      <c r="A10" s="21">
        <v>5</v>
      </c>
      <c r="B10" s="58" t="s">
        <v>4</v>
      </c>
      <c r="C10" s="71">
        <v>703</v>
      </c>
      <c r="D10" s="71">
        <v>50294576</v>
      </c>
      <c r="E10" s="71">
        <v>50071933</v>
      </c>
      <c r="F10" s="71">
        <v>17860649</v>
      </c>
      <c r="G10" s="71">
        <v>17515820</v>
      </c>
      <c r="H10" s="71">
        <v>279727</v>
      </c>
      <c r="I10" s="71">
        <v>244076</v>
      </c>
      <c r="J10" s="71">
        <v>18140376</v>
      </c>
      <c r="K10" s="71">
        <v>17759896</v>
      </c>
      <c r="L10" s="71">
        <v>0</v>
      </c>
      <c r="M10" s="71">
        <v>0</v>
      </c>
      <c r="N10" s="71">
        <v>68434952</v>
      </c>
      <c r="O10" s="71">
        <v>67831829</v>
      </c>
    </row>
    <row r="11" spans="1:15" ht="21" customHeight="1">
      <c r="A11" s="22">
        <v>6</v>
      </c>
      <c r="B11" s="59" t="s">
        <v>5</v>
      </c>
      <c r="C11" s="72">
        <v>455</v>
      </c>
      <c r="D11" s="72">
        <v>28277396</v>
      </c>
      <c r="E11" s="72">
        <v>28172636</v>
      </c>
      <c r="F11" s="72">
        <v>6413872</v>
      </c>
      <c r="G11" s="72">
        <v>6269788</v>
      </c>
      <c r="H11" s="72">
        <v>0</v>
      </c>
      <c r="I11" s="72">
        <v>0</v>
      </c>
      <c r="J11" s="72">
        <v>6413872</v>
      </c>
      <c r="K11" s="72">
        <v>6269788</v>
      </c>
      <c r="L11" s="72">
        <v>0</v>
      </c>
      <c r="M11" s="72">
        <v>0</v>
      </c>
      <c r="N11" s="72">
        <v>34691268</v>
      </c>
      <c r="O11" s="72">
        <v>34442424</v>
      </c>
    </row>
    <row r="12" spans="1:15" ht="21" customHeight="1">
      <c r="A12" s="21">
        <v>7</v>
      </c>
      <c r="B12" s="58" t="s">
        <v>64</v>
      </c>
      <c r="C12" s="71">
        <v>570</v>
      </c>
      <c r="D12" s="71">
        <v>27576486</v>
      </c>
      <c r="E12" s="71">
        <v>27522272</v>
      </c>
      <c r="F12" s="71">
        <v>12280418</v>
      </c>
      <c r="G12" s="71">
        <v>11527850</v>
      </c>
      <c r="H12" s="71">
        <v>111536</v>
      </c>
      <c r="I12" s="71">
        <v>107030</v>
      </c>
      <c r="J12" s="71">
        <v>12391954</v>
      </c>
      <c r="K12" s="71">
        <v>11634880</v>
      </c>
      <c r="L12" s="71">
        <v>0</v>
      </c>
      <c r="M12" s="71">
        <v>0</v>
      </c>
      <c r="N12" s="71">
        <v>39968440</v>
      </c>
      <c r="O12" s="71">
        <v>39157152</v>
      </c>
    </row>
    <row r="13" spans="1:15" ht="21" customHeight="1">
      <c r="A13" s="21">
        <v>8</v>
      </c>
      <c r="B13" s="58" t="s">
        <v>6</v>
      </c>
      <c r="C13" s="71">
        <v>485</v>
      </c>
      <c r="D13" s="71">
        <v>22963969</v>
      </c>
      <c r="E13" s="71">
        <v>22933641</v>
      </c>
      <c r="F13" s="71">
        <v>6239959</v>
      </c>
      <c r="G13" s="71">
        <v>5970180</v>
      </c>
      <c r="H13" s="71">
        <v>580051</v>
      </c>
      <c r="I13" s="71">
        <v>545889</v>
      </c>
      <c r="J13" s="71">
        <v>6820010</v>
      </c>
      <c r="K13" s="71">
        <v>6516069</v>
      </c>
      <c r="L13" s="71">
        <v>0</v>
      </c>
      <c r="M13" s="71">
        <v>0</v>
      </c>
      <c r="N13" s="71">
        <v>29783979</v>
      </c>
      <c r="O13" s="71">
        <v>29449710</v>
      </c>
    </row>
    <row r="14" spans="1:15" ht="21" customHeight="1">
      <c r="A14" s="21">
        <v>9</v>
      </c>
      <c r="B14" s="58" t="s">
        <v>53</v>
      </c>
      <c r="C14" s="71">
        <v>646</v>
      </c>
      <c r="D14" s="71">
        <v>59741557</v>
      </c>
      <c r="E14" s="71">
        <v>57646170</v>
      </c>
      <c r="F14" s="71">
        <v>10222821</v>
      </c>
      <c r="G14" s="71">
        <v>9633197</v>
      </c>
      <c r="H14" s="71">
        <v>1324974</v>
      </c>
      <c r="I14" s="71">
        <v>1130314</v>
      </c>
      <c r="J14" s="71">
        <v>11547795</v>
      </c>
      <c r="K14" s="71">
        <v>10763511</v>
      </c>
      <c r="L14" s="71">
        <v>0</v>
      </c>
      <c r="M14" s="71">
        <v>0</v>
      </c>
      <c r="N14" s="71">
        <v>71289352</v>
      </c>
      <c r="O14" s="71">
        <v>68409681</v>
      </c>
    </row>
    <row r="15" spans="1:15" ht="21" customHeight="1">
      <c r="A15" s="21">
        <v>10</v>
      </c>
      <c r="B15" s="58" t="s">
        <v>7</v>
      </c>
      <c r="C15" s="71">
        <v>363</v>
      </c>
      <c r="D15" s="71">
        <v>12936329</v>
      </c>
      <c r="E15" s="71">
        <v>12627210</v>
      </c>
      <c r="F15" s="71">
        <v>10781643</v>
      </c>
      <c r="G15" s="71">
        <v>10656156</v>
      </c>
      <c r="H15" s="71">
        <v>38157</v>
      </c>
      <c r="I15" s="71">
        <v>38157</v>
      </c>
      <c r="J15" s="71">
        <v>10819800</v>
      </c>
      <c r="K15" s="71">
        <v>10694313</v>
      </c>
      <c r="L15" s="71">
        <v>0</v>
      </c>
      <c r="M15" s="71">
        <v>0</v>
      </c>
      <c r="N15" s="71">
        <v>23756129</v>
      </c>
      <c r="O15" s="71">
        <v>23321523</v>
      </c>
    </row>
    <row r="16" spans="1:15" ht="21" customHeight="1">
      <c r="A16" s="21">
        <v>11</v>
      </c>
      <c r="B16" s="58" t="s">
        <v>8</v>
      </c>
      <c r="C16" s="71">
        <v>259</v>
      </c>
      <c r="D16" s="71">
        <v>25296065</v>
      </c>
      <c r="E16" s="71">
        <v>25142586</v>
      </c>
      <c r="F16" s="71">
        <v>7923582</v>
      </c>
      <c r="G16" s="71">
        <v>7863941</v>
      </c>
      <c r="H16" s="71">
        <v>230612</v>
      </c>
      <c r="I16" s="71">
        <v>229804</v>
      </c>
      <c r="J16" s="71">
        <v>8154194</v>
      </c>
      <c r="K16" s="71">
        <v>8093745</v>
      </c>
      <c r="L16" s="71">
        <v>0</v>
      </c>
      <c r="M16" s="71">
        <v>0</v>
      </c>
      <c r="N16" s="71">
        <v>33450259</v>
      </c>
      <c r="O16" s="71">
        <v>33236331</v>
      </c>
    </row>
    <row r="17" spans="1:15" ht="21" customHeight="1">
      <c r="A17" s="21">
        <v>12</v>
      </c>
      <c r="B17" s="58" t="s">
        <v>9</v>
      </c>
      <c r="C17" s="71">
        <v>423</v>
      </c>
      <c r="D17" s="71">
        <v>52283396</v>
      </c>
      <c r="E17" s="71">
        <v>51809106</v>
      </c>
      <c r="F17" s="71">
        <v>13747741</v>
      </c>
      <c r="G17" s="71">
        <v>13634794</v>
      </c>
      <c r="H17" s="71">
        <v>496483</v>
      </c>
      <c r="I17" s="71">
        <v>421535</v>
      </c>
      <c r="J17" s="71">
        <v>14244224</v>
      </c>
      <c r="K17" s="71">
        <v>14056329</v>
      </c>
      <c r="L17" s="71">
        <v>0</v>
      </c>
      <c r="M17" s="71">
        <v>0</v>
      </c>
      <c r="N17" s="71">
        <v>66527620</v>
      </c>
      <c r="O17" s="71">
        <v>65865435</v>
      </c>
    </row>
    <row r="18" spans="1:15" ht="21" customHeight="1">
      <c r="A18" s="21">
        <v>13</v>
      </c>
      <c r="B18" s="58" t="s">
        <v>10</v>
      </c>
      <c r="C18" s="71">
        <v>606</v>
      </c>
      <c r="D18" s="71">
        <v>41215869</v>
      </c>
      <c r="E18" s="71">
        <v>38615818</v>
      </c>
      <c r="F18" s="71">
        <v>19642674</v>
      </c>
      <c r="G18" s="71">
        <v>19108282</v>
      </c>
      <c r="H18" s="71">
        <v>90491</v>
      </c>
      <c r="I18" s="71">
        <v>81901</v>
      </c>
      <c r="J18" s="71">
        <v>19733165</v>
      </c>
      <c r="K18" s="71">
        <v>19190183</v>
      </c>
      <c r="L18" s="71">
        <v>0</v>
      </c>
      <c r="M18" s="71">
        <v>0</v>
      </c>
      <c r="N18" s="71">
        <v>60949034</v>
      </c>
      <c r="O18" s="71">
        <v>57806001</v>
      </c>
    </row>
    <row r="19" spans="1:15" ht="21" customHeight="1">
      <c r="A19" s="21">
        <v>14</v>
      </c>
      <c r="B19" s="58" t="s">
        <v>11</v>
      </c>
      <c r="C19" s="71">
        <v>551</v>
      </c>
      <c r="D19" s="71">
        <v>57779099</v>
      </c>
      <c r="E19" s="71">
        <v>56861297</v>
      </c>
      <c r="F19" s="71">
        <v>16703652</v>
      </c>
      <c r="G19" s="71">
        <v>15021363</v>
      </c>
      <c r="H19" s="71">
        <v>804635</v>
      </c>
      <c r="I19" s="71">
        <v>713175</v>
      </c>
      <c r="J19" s="71">
        <v>17508287</v>
      </c>
      <c r="K19" s="71">
        <v>15734538</v>
      </c>
      <c r="L19" s="71">
        <v>0</v>
      </c>
      <c r="M19" s="71">
        <v>0</v>
      </c>
      <c r="N19" s="71">
        <v>75287386</v>
      </c>
      <c r="O19" s="71">
        <v>72595835</v>
      </c>
    </row>
    <row r="20" spans="1:15" ht="21" customHeight="1">
      <c r="A20" s="21">
        <v>15</v>
      </c>
      <c r="B20" s="58" t="s">
        <v>12</v>
      </c>
      <c r="C20" s="71">
        <v>539</v>
      </c>
      <c r="D20" s="71">
        <v>34149412</v>
      </c>
      <c r="E20" s="71">
        <v>34059444</v>
      </c>
      <c r="F20" s="71">
        <v>14622142</v>
      </c>
      <c r="G20" s="71">
        <v>13414213</v>
      </c>
      <c r="H20" s="71">
        <v>0</v>
      </c>
      <c r="I20" s="71">
        <v>0</v>
      </c>
      <c r="J20" s="71">
        <v>14622142</v>
      </c>
      <c r="K20" s="71">
        <v>13414213</v>
      </c>
      <c r="L20" s="71">
        <v>0</v>
      </c>
      <c r="M20" s="71">
        <v>0</v>
      </c>
      <c r="N20" s="71">
        <v>48771554</v>
      </c>
      <c r="O20" s="71">
        <v>47473657</v>
      </c>
    </row>
    <row r="21" spans="1:15" ht="21" customHeight="1">
      <c r="A21" s="21">
        <v>16</v>
      </c>
      <c r="B21" s="58" t="s">
        <v>13</v>
      </c>
      <c r="C21" s="71">
        <v>2293</v>
      </c>
      <c r="D21" s="71">
        <v>165461037</v>
      </c>
      <c r="E21" s="71">
        <v>159460532</v>
      </c>
      <c r="F21" s="71">
        <v>70980103</v>
      </c>
      <c r="G21" s="71">
        <v>51312414</v>
      </c>
      <c r="H21" s="71">
        <v>3614013</v>
      </c>
      <c r="I21" s="71">
        <v>2114742</v>
      </c>
      <c r="J21" s="71">
        <v>74594116</v>
      </c>
      <c r="K21" s="71">
        <v>53427156</v>
      </c>
      <c r="L21" s="71">
        <v>0</v>
      </c>
      <c r="M21" s="71">
        <v>0</v>
      </c>
      <c r="N21" s="71">
        <v>240055153</v>
      </c>
      <c r="O21" s="71">
        <v>212887688</v>
      </c>
    </row>
    <row r="22" spans="1:15" ht="21" customHeight="1">
      <c r="A22" s="21">
        <v>17</v>
      </c>
      <c r="B22" s="58" t="s">
        <v>14</v>
      </c>
      <c r="C22" s="71">
        <v>1509</v>
      </c>
      <c r="D22" s="71">
        <v>165728375</v>
      </c>
      <c r="E22" s="71">
        <v>164508578</v>
      </c>
      <c r="F22" s="71">
        <v>26028188</v>
      </c>
      <c r="G22" s="71">
        <v>24338807</v>
      </c>
      <c r="H22" s="71">
        <v>0</v>
      </c>
      <c r="I22" s="71">
        <v>0</v>
      </c>
      <c r="J22" s="71">
        <v>26028188</v>
      </c>
      <c r="K22" s="71">
        <v>24338807</v>
      </c>
      <c r="L22" s="71">
        <v>0</v>
      </c>
      <c r="M22" s="71">
        <v>0</v>
      </c>
      <c r="N22" s="71">
        <v>191756563</v>
      </c>
      <c r="O22" s="71">
        <v>188847385</v>
      </c>
    </row>
    <row r="23" spans="1:15" ht="21" customHeight="1">
      <c r="A23" s="21">
        <v>18</v>
      </c>
      <c r="B23" s="58" t="s">
        <v>15</v>
      </c>
      <c r="C23" s="71">
        <v>565</v>
      </c>
      <c r="D23" s="71">
        <v>211795358</v>
      </c>
      <c r="E23" s="71">
        <v>205566911</v>
      </c>
      <c r="F23" s="71">
        <v>12019670</v>
      </c>
      <c r="G23" s="71">
        <v>10191329</v>
      </c>
      <c r="H23" s="71">
        <v>1279453</v>
      </c>
      <c r="I23" s="71">
        <v>501078</v>
      </c>
      <c r="J23" s="71">
        <v>13299123</v>
      </c>
      <c r="K23" s="71">
        <v>10692407</v>
      </c>
      <c r="L23" s="71">
        <v>0</v>
      </c>
      <c r="M23" s="71">
        <v>0</v>
      </c>
      <c r="N23" s="71">
        <v>225094481</v>
      </c>
      <c r="O23" s="71">
        <v>216259318</v>
      </c>
    </row>
    <row r="24" spans="1:15" ht="21" customHeight="1">
      <c r="A24" s="21">
        <v>19</v>
      </c>
      <c r="B24" s="58" t="s">
        <v>16</v>
      </c>
      <c r="C24" s="71">
        <v>183</v>
      </c>
      <c r="D24" s="71">
        <v>11835178</v>
      </c>
      <c r="E24" s="71">
        <v>11778566</v>
      </c>
      <c r="F24" s="71">
        <v>6034246</v>
      </c>
      <c r="G24" s="71">
        <v>6016280</v>
      </c>
      <c r="H24" s="71">
        <v>0</v>
      </c>
      <c r="I24" s="71">
        <v>0</v>
      </c>
      <c r="J24" s="71">
        <v>6034246</v>
      </c>
      <c r="K24" s="71">
        <v>6016280</v>
      </c>
      <c r="L24" s="71">
        <v>0</v>
      </c>
      <c r="M24" s="71">
        <v>0</v>
      </c>
      <c r="N24" s="71">
        <v>17869424</v>
      </c>
      <c r="O24" s="71">
        <v>17794846</v>
      </c>
    </row>
    <row r="25" spans="1:15" ht="21" customHeight="1">
      <c r="A25" s="21">
        <v>20</v>
      </c>
      <c r="B25" s="58" t="s">
        <v>51</v>
      </c>
      <c r="C25" s="71">
        <v>459</v>
      </c>
      <c r="D25" s="71">
        <v>43597601</v>
      </c>
      <c r="E25" s="71">
        <v>43317455</v>
      </c>
      <c r="F25" s="71">
        <v>38783655</v>
      </c>
      <c r="G25" s="71">
        <v>22923453</v>
      </c>
      <c r="H25" s="71">
        <v>1573908</v>
      </c>
      <c r="I25" s="71">
        <v>1246284</v>
      </c>
      <c r="J25" s="71">
        <v>40357563</v>
      </c>
      <c r="K25" s="71">
        <v>24169737</v>
      </c>
      <c r="L25" s="71">
        <v>0</v>
      </c>
      <c r="M25" s="71">
        <v>0</v>
      </c>
      <c r="N25" s="71">
        <v>83955164</v>
      </c>
      <c r="O25" s="71">
        <v>67487192</v>
      </c>
    </row>
    <row r="26" spans="1:15" ht="21" customHeight="1">
      <c r="A26" s="21">
        <v>21</v>
      </c>
      <c r="B26" s="58" t="s">
        <v>52</v>
      </c>
      <c r="C26" s="71">
        <v>415</v>
      </c>
      <c r="D26" s="71">
        <v>32555429</v>
      </c>
      <c r="E26" s="71">
        <v>32458857</v>
      </c>
      <c r="F26" s="71">
        <v>11763084</v>
      </c>
      <c r="G26" s="71">
        <v>10936915</v>
      </c>
      <c r="H26" s="71">
        <v>0</v>
      </c>
      <c r="I26" s="71">
        <v>0</v>
      </c>
      <c r="J26" s="71">
        <v>11763084</v>
      </c>
      <c r="K26" s="71">
        <v>10936915</v>
      </c>
      <c r="L26" s="71">
        <v>0</v>
      </c>
      <c r="M26" s="71">
        <v>0</v>
      </c>
      <c r="N26" s="71">
        <v>44318513</v>
      </c>
      <c r="O26" s="71">
        <v>43395772</v>
      </c>
    </row>
    <row r="27" spans="1:15" ht="21" customHeight="1">
      <c r="A27" s="21">
        <v>22</v>
      </c>
      <c r="B27" s="58" t="s">
        <v>54</v>
      </c>
      <c r="C27" s="71">
        <v>357</v>
      </c>
      <c r="D27" s="71">
        <v>26559055</v>
      </c>
      <c r="E27" s="71">
        <v>25922987</v>
      </c>
      <c r="F27" s="71">
        <v>20980600</v>
      </c>
      <c r="G27" s="71">
        <v>18743360</v>
      </c>
      <c r="H27" s="71">
        <v>0</v>
      </c>
      <c r="I27" s="71">
        <v>0</v>
      </c>
      <c r="J27" s="71">
        <v>20980600</v>
      </c>
      <c r="K27" s="71">
        <v>18743360</v>
      </c>
      <c r="L27" s="71">
        <v>0</v>
      </c>
      <c r="M27" s="71">
        <v>0</v>
      </c>
      <c r="N27" s="71">
        <v>47539655</v>
      </c>
      <c r="O27" s="71">
        <v>44666347</v>
      </c>
    </row>
    <row r="28" spans="1:15" ht="21" customHeight="1">
      <c r="A28" s="21">
        <v>23</v>
      </c>
      <c r="B28" s="58" t="s">
        <v>55</v>
      </c>
      <c r="C28" s="71">
        <v>967</v>
      </c>
      <c r="D28" s="71">
        <v>69796566</v>
      </c>
      <c r="E28" s="71">
        <v>69482504</v>
      </c>
      <c r="F28" s="71">
        <v>19085716</v>
      </c>
      <c r="G28" s="71">
        <v>18450662</v>
      </c>
      <c r="H28" s="71">
        <v>517794</v>
      </c>
      <c r="I28" s="71">
        <v>487531</v>
      </c>
      <c r="J28" s="71">
        <v>19603510</v>
      </c>
      <c r="K28" s="71">
        <v>18938193</v>
      </c>
      <c r="L28" s="71">
        <v>0</v>
      </c>
      <c r="M28" s="71">
        <v>0</v>
      </c>
      <c r="N28" s="71">
        <v>89400076</v>
      </c>
      <c r="O28" s="71">
        <v>88420697</v>
      </c>
    </row>
    <row r="29" spans="1:15" ht="21" customHeight="1">
      <c r="A29" s="21">
        <v>24</v>
      </c>
      <c r="B29" s="58" t="s">
        <v>56</v>
      </c>
      <c r="C29" s="71">
        <v>509</v>
      </c>
      <c r="D29" s="71">
        <v>38559856</v>
      </c>
      <c r="E29" s="71">
        <v>38536456</v>
      </c>
      <c r="F29" s="71">
        <v>8811812</v>
      </c>
      <c r="G29" s="71">
        <v>8599346</v>
      </c>
      <c r="H29" s="71">
        <v>0</v>
      </c>
      <c r="I29" s="71">
        <v>0</v>
      </c>
      <c r="J29" s="71">
        <v>8811812</v>
      </c>
      <c r="K29" s="71">
        <v>8599346</v>
      </c>
      <c r="L29" s="71">
        <v>0</v>
      </c>
      <c r="M29" s="71">
        <v>0</v>
      </c>
      <c r="N29" s="71">
        <v>47371668</v>
      </c>
      <c r="O29" s="71">
        <v>47135802</v>
      </c>
    </row>
    <row r="30" spans="1:15" ht="21" customHeight="1">
      <c r="A30" s="21">
        <v>25</v>
      </c>
      <c r="B30" s="58" t="s">
        <v>57</v>
      </c>
      <c r="C30" s="71">
        <v>380</v>
      </c>
      <c r="D30" s="71">
        <v>23519621</v>
      </c>
      <c r="E30" s="71">
        <v>23506974</v>
      </c>
      <c r="F30" s="71">
        <v>9399083</v>
      </c>
      <c r="G30" s="71">
        <v>9374497</v>
      </c>
      <c r="H30" s="71">
        <v>0</v>
      </c>
      <c r="I30" s="71">
        <v>0</v>
      </c>
      <c r="J30" s="71">
        <v>9399083</v>
      </c>
      <c r="K30" s="71">
        <v>9374497</v>
      </c>
      <c r="L30" s="71">
        <v>0</v>
      </c>
      <c r="M30" s="71">
        <v>0</v>
      </c>
      <c r="N30" s="71">
        <v>32918704</v>
      </c>
      <c r="O30" s="71">
        <v>32881471</v>
      </c>
    </row>
    <row r="31" spans="1:15" ht="21" customHeight="1">
      <c r="A31" s="21">
        <v>26</v>
      </c>
      <c r="B31" s="58" t="s">
        <v>58</v>
      </c>
      <c r="C31" s="71">
        <v>347</v>
      </c>
      <c r="D31" s="71">
        <v>30029695</v>
      </c>
      <c r="E31" s="71">
        <v>29992715</v>
      </c>
      <c r="F31" s="71">
        <v>6442733</v>
      </c>
      <c r="G31" s="71">
        <v>6396472</v>
      </c>
      <c r="H31" s="71">
        <v>87728</v>
      </c>
      <c r="I31" s="71">
        <v>58072</v>
      </c>
      <c r="J31" s="71">
        <v>6530461</v>
      </c>
      <c r="K31" s="71">
        <v>6454544</v>
      </c>
      <c r="L31" s="71">
        <v>0</v>
      </c>
      <c r="M31" s="71">
        <v>0</v>
      </c>
      <c r="N31" s="71">
        <v>36560156</v>
      </c>
      <c r="O31" s="71">
        <v>36447259</v>
      </c>
    </row>
    <row r="32" spans="1:15" ht="21" customHeight="1">
      <c r="A32" s="21">
        <v>27</v>
      </c>
      <c r="B32" s="58" t="s">
        <v>59</v>
      </c>
      <c r="C32" s="71">
        <v>376</v>
      </c>
      <c r="D32" s="71">
        <v>12640862</v>
      </c>
      <c r="E32" s="71">
        <v>12576582</v>
      </c>
      <c r="F32" s="71">
        <v>8642456</v>
      </c>
      <c r="G32" s="71">
        <v>8329566</v>
      </c>
      <c r="H32" s="71">
        <v>75116</v>
      </c>
      <c r="I32" s="71">
        <v>75116</v>
      </c>
      <c r="J32" s="71">
        <v>8717572</v>
      </c>
      <c r="K32" s="71">
        <v>8404682</v>
      </c>
      <c r="L32" s="71">
        <v>0</v>
      </c>
      <c r="M32" s="71">
        <v>0</v>
      </c>
      <c r="N32" s="71">
        <v>21358434</v>
      </c>
      <c r="O32" s="71">
        <v>20981264</v>
      </c>
    </row>
    <row r="33" spans="1:15" ht="21" customHeight="1">
      <c r="A33" s="21">
        <v>28</v>
      </c>
      <c r="B33" s="58" t="s">
        <v>60</v>
      </c>
      <c r="C33" s="71">
        <v>1101</v>
      </c>
      <c r="D33" s="71">
        <v>464696433</v>
      </c>
      <c r="E33" s="71">
        <v>453050899</v>
      </c>
      <c r="F33" s="71">
        <v>62295131</v>
      </c>
      <c r="G33" s="71">
        <v>44511196</v>
      </c>
      <c r="H33" s="71">
        <v>722902</v>
      </c>
      <c r="I33" s="71">
        <v>643984</v>
      </c>
      <c r="J33" s="71">
        <v>63018033</v>
      </c>
      <c r="K33" s="71">
        <v>45155180</v>
      </c>
      <c r="L33" s="71">
        <v>0</v>
      </c>
      <c r="M33" s="71">
        <v>0</v>
      </c>
      <c r="N33" s="71">
        <v>527714466</v>
      </c>
      <c r="O33" s="71">
        <v>498206079</v>
      </c>
    </row>
    <row r="34" spans="1:15" ht="21" customHeight="1">
      <c r="A34" s="21">
        <v>29</v>
      </c>
      <c r="B34" s="58" t="s">
        <v>61</v>
      </c>
      <c r="C34" s="71">
        <v>223</v>
      </c>
      <c r="D34" s="71">
        <v>10799981</v>
      </c>
      <c r="E34" s="71">
        <v>10790755</v>
      </c>
      <c r="F34" s="71">
        <v>8746313</v>
      </c>
      <c r="G34" s="71">
        <v>8612756</v>
      </c>
      <c r="H34" s="71">
        <v>0</v>
      </c>
      <c r="I34" s="71">
        <v>0</v>
      </c>
      <c r="J34" s="71">
        <v>8746313</v>
      </c>
      <c r="K34" s="71">
        <v>8612756</v>
      </c>
      <c r="L34" s="71">
        <v>0</v>
      </c>
      <c r="M34" s="71">
        <v>0</v>
      </c>
      <c r="N34" s="71">
        <v>19546294</v>
      </c>
      <c r="O34" s="71">
        <v>19403511</v>
      </c>
    </row>
    <row r="35" spans="1:15" ht="21" customHeight="1">
      <c r="A35" s="21">
        <v>30</v>
      </c>
      <c r="B35" s="58" t="s">
        <v>62</v>
      </c>
      <c r="C35" s="71">
        <v>248</v>
      </c>
      <c r="D35" s="71">
        <v>9679598</v>
      </c>
      <c r="E35" s="71">
        <v>9611117</v>
      </c>
      <c r="F35" s="71">
        <v>10179083</v>
      </c>
      <c r="G35" s="71">
        <v>10165043</v>
      </c>
      <c r="H35" s="71">
        <v>2477658</v>
      </c>
      <c r="I35" s="71">
        <v>510542</v>
      </c>
      <c r="J35" s="71">
        <v>12656741</v>
      </c>
      <c r="K35" s="71">
        <v>10675585</v>
      </c>
      <c r="L35" s="71">
        <v>0</v>
      </c>
      <c r="M35" s="71">
        <v>0</v>
      </c>
      <c r="N35" s="71">
        <v>22336339</v>
      </c>
      <c r="O35" s="71">
        <v>20286702</v>
      </c>
    </row>
    <row r="36" spans="1:15" ht="21" customHeight="1">
      <c r="A36" s="21">
        <v>31</v>
      </c>
      <c r="B36" s="58" t="s">
        <v>65</v>
      </c>
      <c r="C36" s="71">
        <v>340</v>
      </c>
      <c r="D36" s="71">
        <v>20639000</v>
      </c>
      <c r="E36" s="71">
        <v>20610157</v>
      </c>
      <c r="F36" s="71">
        <v>40527798</v>
      </c>
      <c r="G36" s="71">
        <v>26119564</v>
      </c>
      <c r="H36" s="71">
        <v>952610</v>
      </c>
      <c r="I36" s="71">
        <v>728297</v>
      </c>
      <c r="J36" s="71">
        <v>41480408</v>
      </c>
      <c r="K36" s="71">
        <v>26847861</v>
      </c>
      <c r="L36" s="71">
        <v>0</v>
      </c>
      <c r="M36" s="71">
        <v>0</v>
      </c>
      <c r="N36" s="71">
        <v>62119408</v>
      </c>
      <c r="O36" s="71">
        <v>47458018</v>
      </c>
    </row>
    <row r="37" spans="1:15" ht="21" customHeight="1">
      <c r="A37" s="23">
        <v>32</v>
      </c>
      <c r="B37" s="60" t="s">
        <v>66</v>
      </c>
      <c r="C37" s="73">
        <v>475</v>
      </c>
      <c r="D37" s="73">
        <v>32141830</v>
      </c>
      <c r="E37" s="73">
        <v>31972994</v>
      </c>
      <c r="F37" s="73">
        <v>12185687</v>
      </c>
      <c r="G37" s="73">
        <v>11502852</v>
      </c>
      <c r="H37" s="73">
        <v>72000</v>
      </c>
      <c r="I37" s="73">
        <v>68650</v>
      </c>
      <c r="J37" s="73">
        <v>12257687</v>
      </c>
      <c r="K37" s="73">
        <v>11571502</v>
      </c>
      <c r="L37" s="73">
        <v>0</v>
      </c>
      <c r="M37" s="73">
        <v>0</v>
      </c>
      <c r="N37" s="73">
        <v>44399517</v>
      </c>
      <c r="O37" s="73">
        <v>43544496</v>
      </c>
    </row>
    <row r="38" spans="1:15" s="26" customFormat="1" ht="21" customHeight="1">
      <c r="A38" s="35"/>
      <c r="B38" s="36" t="s">
        <v>108</v>
      </c>
      <c r="C38" s="74">
        <f>SUM(C6:C37)</f>
        <v>22695</v>
      </c>
      <c r="D38" s="74">
        <f aca="true" t="shared" si="0" ref="D38:O38">SUM(D6:D37)</f>
        <v>2185494720</v>
      </c>
      <c r="E38" s="74">
        <f t="shared" si="0"/>
        <v>2147067714</v>
      </c>
      <c r="F38" s="74">
        <f t="shared" si="0"/>
        <v>651367950</v>
      </c>
      <c r="G38" s="74">
        <f t="shared" si="0"/>
        <v>564179640</v>
      </c>
      <c r="H38" s="74">
        <f t="shared" si="0"/>
        <v>22174643</v>
      </c>
      <c r="I38" s="74">
        <f t="shared" si="0"/>
        <v>14477111</v>
      </c>
      <c r="J38" s="74">
        <f t="shared" si="0"/>
        <v>673542593</v>
      </c>
      <c r="K38" s="74">
        <f t="shared" si="0"/>
        <v>578656751</v>
      </c>
      <c r="L38" s="74">
        <f t="shared" si="0"/>
        <v>0</v>
      </c>
      <c r="M38" s="74">
        <f t="shared" si="0"/>
        <v>0</v>
      </c>
      <c r="N38" s="74">
        <f t="shared" si="0"/>
        <v>2859037313</v>
      </c>
      <c r="O38" s="74">
        <f t="shared" si="0"/>
        <v>2725724465</v>
      </c>
    </row>
    <row r="39" spans="1:15" ht="21" customHeight="1">
      <c r="A39" s="20">
        <v>33</v>
      </c>
      <c r="B39" s="57" t="s">
        <v>17</v>
      </c>
      <c r="C39" s="70">
        <v>310</v>
      </c>
      <c r="D39" s="70">
        <v>13954591</v>
      </c>
      <c r="E39" s="70">
        <v>13875867</v>
      </c>
      <c r="F39" s="70">
        <v>4717955</v>
      </c>
      <c r="G39" s="70">
        <v>4702671</v>
      </c>
      <c r="H39" s="70">
        <v>49322</v>
      </c>
      <c r="I39" s="70">
        <v>33772</v>
      </c>
      <c r="J39" s="70">
        <v>4767277</v>
      </c>
      <c r="K39" s="70">
        <v>4736443</v>
      </c>
      <c r="L39" s="70">
        <v>0</v>
      </c>
      <c r="M39" s="70">
        <v>0</v>
      </c>
      <c r="N39" s="70">
        <v>18721868</v>
      </c>
      <c r="O39" s="70">
        <v>18612310</v>
      </c>
    </row>
    <row r="40" spans="1:15" ht="21" customHeight="1">
      <c r="A40" s="21">
        <v>34</v>
      </c>
      <c r="B40" s="58" t="s">
        <v>18</v>
      </c>
      <c r="C40" s="71">
        <v>167</v>
      </c>
      <c r="D40" s="71">
        <v>27407514</v>
      </c>
      <c r="E40" s="71">
        <v>22204484</v>
      </c>
      <c r="F40" s="71">
        <v>3318249</v>
      </c>
      <c r="G40" s="71">
        <v>2641726</v>
      </c>
      <c r="H40" s="71">
        <v>850922</v>
      </c>
      <c r="I40" s="71">
        <v>175195</v>
      </c>
      <c r="J40" s="71">
        <v>4169171</v>
      </c>
      <c r="K40" s="71">
        <v>2816921</v>
      </c>
      <c r="L40" s="71">
        <v>0</v>
      </c>
      <c r="M40" s="71">
        <v>0</v>
      </c>
      <c r="N40" s="71">
        <v>31576685</v>
      </c>
      <c r="O40" s="71">
        <v>25021405</v>
      </c>
    </row>
    <row r="41" spans="1:15" ht="21" customHeight="1">
      <c r="A41" s="21">
        <v>35</v>
      </c>
      <c r="B41" s="58" t="s">
        <v>63</v>
      </c>
      <c r="C41" s="71">
        <v>140</v>
      </c>
      <c r="D41" s="71">
        <v>7015619</v>
      </c>
      <c r="E41" s="71">
        <v>6956899</v>
      </c>
      <c r="F41" s="71">
        <v>4171223</v>
      </c>
      <c r="G41" s="71">
        <v>4130235</v>
      </c>
      <c r="H41" s="71">
        <v>0</v>
      </c>
      <c r="I41" s="71">
        <v>0</v>
      </c>
      <c r="J41" s="71">
        <v>4171223</v>
      </c>
      <c r="K41" s="71">
        <v>4130235</v>
      </c>
      <c r="L41" s="71">
        <v>0</v>
      </c>
      <c r="M41" s="71">
        <v>0</v>
      </c>
      <c r="N41" s="71">
        <v>11186842</v>
      </c>
      <c r="O41" s="71">
        <v>11087134</v>
      </c>
    </row>
    <row r="42" spans="1:15" ht="21" customHeight="1">
      <c r="A42" s="21">
        <v>36</v>
      </c>
      <c r="B42" s="58" t="s">
        <v>19</v>
      </c>
      <c r="C42" s="71">
        <v>345</v>
      </c>
      <c r="D42" s="71">
        <v>149337268</v>
      </c>
      <c r="E42" s="71">
        <v>138817623</v>
      </c>
      <c r="F42" s="71">
        <v>149751210</v>
      </c>
      <c r="G42" s="71">
        <v>146489544</v>
      </c>
      <c r="H42" s="71">
        <v>0</v>
      </c>
      <c r="I42" s="71">
        <v>0</v>
      </c>
      <c r="J42" s="71">
        <v>149751210</v>
      </c>
      <c r="K42" s="71">
        <v>146489544</v>
      </c>
      <c r="L42" s="71">
        <v>0</v>
      </c>
      <c r="M42" s="71">
        <v>0</v>
      </c>
      <c r="N42" s="71">
        <v>299088478</v>
      </c>
      <c r="O42" s="71">
        <v>285307167</v>
      </c>
    </row>
    <row r="43" spans="1:15" ht="21" customHeight="1">
      <c r="A43" s="21">
        <v>37</v>
      </c>
      <c r="B43" s="58" t="s">
        <v>20</v>
      </c>
      <c r="C43" s="71">
        <v>193</v>
      </c>
      <c r="D43" s="71">
        <v>5142455</v>
      </c>
      <c r="E43" s="71">
        <v>5021965</v>
      </c>
      <c r="F43" s="71">
        <v>8034936</v>
      </c>
      <c r="G43" s="71">
        <v>7242428</v>
      </c>
      <c r="H43" s="71">
        <v>0</v>
      </c>
      <c r="I43" s="71">
        <v>0</v>
      </c>
      <c r="J43" s="71">
        <v>8034936</v>
      </c>
      <c r="K43" s="71">
        <v>7242428</v>
      </c>
      <c r="L43" s="71">
        <v>0</v>
      </c>
      <c r="M43" s="71">
        <v>0</v>
      </c>
      <c r="N43" s="71">
        <v>13177391</v>
      </c>
      <c r="O43" s="71">
        <v>12264393</v>
      </c>
    </row>
    <row r="44" spans="1:15" ht="21" customHeight="1">
      <c r="A44" s="21">
        <v>38</v>
      </c>
      <c r="B44" s="58" t="s">
        <v>21</v>
      </c>
      <c r="C44" s="71">
        <v>128</v>
      </c>
      <c r="D44" s="71">
        <v>28106870</v>
      </c>
      <c r="E44" s="71">
        <v>28010790</v>
      </c>
      <c r="F44" s="71">
        <v>2055047</v>
      </c>
      <c r="G44" s="71">
        <v>2001839</v>
      </c>
      <c r="H44" s="71">
        <v>0</v>
      </c>
      <c r="I44" s="71">
        <v>0</v>
      </c>
      <c r="J44" s="71">
        <v>2055047</v>
      </c>
      <c r="K44" s="71">
        <v>2001839</v>
      </c>
      <c r="L44" s="71">
        <v>0</v>
      </c>
      <c r="M44" s="71">
        <v>0</v>
      </c>
      <c r="N44" s="71">
        <v>30161917</v>
      </c>
      <c r="O44" s="71">
        <v>30012629</v>
      </c>
    </row>
    <row r="45" spans="1:15" ht="21" customHeight="1">
      <c r="A45" s="21">
        <v>39</v>
      </c>
      <c r="B45" s="58" t="s">
        <v>22</v>
      </c>
      <c r="C45" s="71">
        <v>469</v>
      </c>
      <c r="D45" s="71">
        <v>46539593</v>
      </c>
      <c r="E45" s="71">
        <v>46304316</v>
      </c>
      <c r="F45" s="71">
        <v>7190372</v>
      </c>
      <c r="G45" s="71">
        <v>6497034</v>
      </c>
      <c r="H45" s="71">
        <v>720253</v>
      </c>
      <c r="I45" s="71">
        <v>429905</v>
      </c>
      <c r="J45" s="71">
        <v>7910625</v>
      </c>
      <c r="K45" s="71">
        <v>6926939</v>
      </c>
      <c r="L45" s="71">
        <v>0</v>
      </c>
      <c r="M45" s="71">
        <v>0</v>
      </c>
      <c r="N45" s="71">
        <v>54450218</v>
      </c>
      <c r="O45" s="71">
        <v>53231255</v>
      </c>
    </row>
    <row r="46" spans="1:15" ht="21" customHeight="1">
      <c r="A46" s="21">
        <v>40</v>
      </c>
      <c r="B46" s="58" t="s">
        <v>23</v>
      </c>
      <c r="C46" s="71">
        <v>87</v>
      </c>
      <c r="D46" s="71">
        <v>1861404</v>
      </c>
      <c r="E46" s="71">
        <v>1858589</v>
      </c>
      <c r="F46" s="71">
        <v>1962527</v>
      </c>
      <c r="G46" s="71">
        <v>1960602</v>
      </c>
      <c r="H46" s="71">
        <v>0</v>
      </c>
      <c r="I46" s="71">
        <v>0</v>
      </c>
      <c r="J46" s="71">
        <v>1962527</v>
      </c>
      <c r="K46" s="71">
        <v>1960602</v>
      </c>
      <c r="L46" s="71">
        <v>0</v>
      </c>
      <c r="M46" s="71">
        <v>0</v>
      </c>
      <c r="N46" s="71">
        <v>3823931</v>
      </c>
      <c r="O46" s="71">
        <v>3819191</v>
      </c>
    </row>
    <row r="47" spans="1:15" ht="21" customHeight="1">
      <c r="A47" s="21">
        <v>41</v>
      </c>
      <c r="B47" s="58" t="s">
        <v>24</v>
      </c>
      <c r="C47" s="71">
        <v>188</v>
      </c>
      <c r="D47" s="71">
        <v>11506041</v>
      </c>
      <c r="E47" s="71">
        <v>11444184</v>
      </c>
      <c r="F47" s="71">
        <v>8953027</v>
      </c>
      <c r="G47" s="71">
        <v>8725939</v>
      </c>
      <c r="H47" s="71">
        <v>0</v>
      </c>
      <c r="I47" s="71">
        <v>0</v>
      </c>
      <c r="J47" s="71">
        <v>8953027</v>
      </c>
      <c r="K47" s="71">
        <v>8725939</v>
      </c>
      <c r="L47" s="71">
        <v>0</v>
      </c>
      <c r="M47" s="71">
        <v>0</v>
      </c>
      <c r="N47" s="71">
        <v>20459068</v>
      </c>
      <c r="O47" s="71">
        <v>20170123</v>
      </c>
    </row>
    <row r="48" spans="1:15" ht="21" customHeight="1">
      <c r="A48" s="21">
        <v>42</v>
      </c>
      <c r="B48" s="58" t="s">
        <v>25</v>
      </c>
      <c r="C48" s="71">
        <v>195</v>
      </c>
      <c r="D48" s="71">
        <v>29853572</v>
      </c>
      <c r="E48" s="71">
        <v>29757507</v>
      </c>
      <c r="F48" s="71">
        <v>4082017</v>
      </c>
      <c r="G48" s="71">
        <v>3639060</v>
      </c>
      <c r="H48" s="71">
        <v>0</v>
      </c>
      <c r="I48" s="71">
        <v>0</v>
      </c>
      <c r="J48" s="71">
        <v>4082017</v>
      </c>
      <c r="K48" s="71">
        <v>3639060</v>
      </c>
      <c r="L48" s="71">
        <v>0</v>
      </c>
      <c r="M48" s="71">
        <v>0</v>
      </c>
      <c r="N48" s="71">
        <v>33935589</v>
      </c>
      <c r="O48" s="71">
        <v>33396567</v>
      </c>
    </row>
    <row r="49" spans="1:15" ht="21" customHeight="1">
      <c r="A49" s="21">
        <v>43</v>
      </c>
      <c r="B49" s="58" t="s">
        <v>26</v>
      </c>
      <c r="C49" s="71">
        <v>277</v>
      </c>
      <c r="D49" s="71">
        <v>16086202</v>
      </c>
      <c r="E49" s="71">
        <v>16064020</v>
      </c>
      <c r="F49" s="71">
        <v>18235891</v>
      </c>
      <c r="G49" s="71">
        <v>18184184</v>
      </c>
      <c r="H49" s="71">
        <v>0</v>
      </c>
      <c r="I49" s="71">
        <v>0</v>
      </c>
      <c r="J49" s="71">
        <v>18235891</v>
      </c>
      <c r="K49" s="71">
        <v>18184184</v>
      </c>
      <c r="L49" s="71">
        <v>0</v>
      </c>
      <c r="M49" s="71">
        <v>0</v>
      </c>
      <c r="N49" s="71">
        <v>34322093</v>
      </c>
      <c r="O49" s="71">
        <v>34248204</v>
      </c>
    </row>
    <row r="50" spans="1:15" ht="21" customHeight="1">
      <c r="A50" s="23">
        <v>44</v>
      </c>
      <c r="B50" s="60" t="s">
        <v>27</v>
      </c>
      <c r="C50" s="73">
        <v>86</v>
      </c>
      <c r="D50" s="73">
        <v>1536903</v>
      </c>
      <c r="E50" s="73">
        <v>1533732</v>
      </c>
      <c r="F50" s="73">
        <v>2278037</v>
      </c>
      <c r="G50" s="73">
        <v>2148556</v>
      </c>
      <c r="H50" s="73">
        <v>0</v>
      </c>
      <c r="I50" s="73">
        <v>0</v>
      </c>
      <c r="J50" s="73">
        <v>2278037</v>
      </c>
      <c r="K50" s="73">
        <v>2148556</v>
      </c>
      <c r="L50" s="73">
        <v>0</v>
      </c>
      <c r="M50" s="73">
        <v>0</v>
      </c>
      <c r="N50" s="73">
        <v>3814940</v>
      </c>
      <c r="O50" s="73">
        <v>3682288</v>
      </c>
    </row>
    <row r="51" spans="1:15" s="26" customFormat="1" ht="21" customHeight="1">
      <c r="A51" s="35"/>
      <c r="B51" s="36" t="s">
        <v>109</v>
      </c>
      <c r="C51" s="74">
        <f>SUM(C39:C50)</f>
        <v>2585</v>
      </c>
      <c r="D51" s="74">
        <f aca="true" t="shared" si="1" ref="D51:O51">SUM(D39:D50)</f>
        <v>338348032</v>
      </c>
      <c r="E51" s="74">
        <f t="shared" si="1"/>
        <v>321849976</v>
      </c>
      <c r="F51" s="74">
        <f t="shared" si="1"/>
        <v>214750491</v>
      </c>
      <c r="G51" s="74">
        <f t="shared" si="1"/>
        <v>208363818</v>
      </c>
      <c r="H51" s="74">
        <f t="shared" si="1"/>
        <v>1620497</v>
      </c>
      <c r="I51" s="74">
        <f t="shared" si="1"/>
        <v>638872</v>
      </c>
      <c r="J51" s="74">
        <f>SUM(J39:J50)</f>
        <v>216370988</v>
      </c>
      <c r="K51" s="74">
        <f t="shared" si="1"/>
        <v>209002690</v>
      </c>
      <c r="L51" s="74">
        <f t="shared" si="1"/>
        <v>0</v>
      </c>
      <c r="M51" s="74">
        <f t="shared" si="1"/>
        <v>0</v>
      </c>
      <c r="N51" s="74">
        <f t="shared" si="1"/>
        <v>554719020</v>
      </c>
      <c r="O51" s="74">
        <f t="shared" si="1"/>
        <v>530852666</v>
      </c>
    </row>
    <row r="52" spans="1:15" s="26" customFormat="1" ht="21" customHeight="1">
      <c r="A52" s="35"/>
      <c r="B52" s="36" t="s">
        <v>110</v>
      </c>
      <c r="C52" s="74">
        <f>SUM(C51,C38)</f>
        <v>25280</v>
      </c>
      <c r="D52" s="74">
        <f aca="true" t="shared" si="2" ref="D52:O52">SUM(D51,D38)</f>
        <v>2523842752</v>
      </c>
      <c r="E52" s="74">
        <f t="shared" si="2"/>
        <v>2468917690</v>
      </c>
      <c r="F52" s="74">
        <f t="shared" si="2"/>
        <v>866118441</v>
      </c>
      <c r="G52" s="74">
        <f t="shared" si="2"/>
        <v>772543458</v>
      </c>
      <c r="H52" s="74">
        <f t="shared" si="2"/>
        <v>23795140</v>
      </c>
      <c r="I52" s="74">
        <f t="shared" si="2"/>
        <v>15115983</v>
      </c>
      <c r="J52" s="74">
        <f t="shared" si="2"/>
        <v>889913581</v>
      </c>
      <c r="K52" s="74">
        <f t="shared" si="2"/>
        <v>787659441</v>
      </c>
      <c r="L52" s="74">
        <f t="shared" si="2"/>
        <v>0</v>
      </c>
      <c r="M52" s="74">
        <f t="shared" si="2"/>
        <v>0</v>
      </c>
      <c r="N52" s="74">
        <f>SUM(N51,N38)</f>
        <v>3413756333</v>
      </c>
      <c r="O52" s="74">
        <f t="shared" si="2"/>
        <v>3256577131</v>
      </c>
    </row>
  </sheetData>
  <sheetProtection/>
  <mergeCells count="10">
    <mergeCell ref="N3:O3"/>
    <mergeCell ref="B3:B5"/>
    <mergeCell ref="J4:K4"/>
    <mergeCell ref="A3:A5"/>
    <mergeCell ref="D3:E3"/>
    <mergeCell ref="F3:K3"/>
    <mergeCell ref="L4:M4"/>
    <mergeCell ref="L3:M3"/>
    <mergeCell ref="H4:I4"/>
    <mergeCell ref="F4:G4"/>
  </mergeCells>
  <printOptions/>
  <pageMargins left="1.141732283464567" right="0.8661417322834646" top="0.93" bottom="0.35" header="0.5118110236220472" footer="0.31496062992125984"/>
  <pageSetup fitToWidth="2" horizontalDpi="600" verticalDpi="600" orientation="portrait" paperSize="9" scale="6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H23030044</cp:lastModifiedBy>
  <cp:lastPrinted>2013-03-18T05:12:38Z</cp:lastPrinted>
  <dcterms:created xsi:type="dcterms:W3CDTF">2003-03-07T02:17:14Z</dcterms:created>
  <dcterms:modified xsi:type="dcterms:W3CDTF">2013-03-18T05:12:51Z</dcterms:modified>
  <cp:category/>
  <cp:version/>
  <cp:contentType/>
  <cp:contentStatus/>
</cp:coreProperties>
</file>