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0" windowWidth="10815" windowHeight="8265" tabRatio="673" activeTab="0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納税義務者）" sheetId="4" r:id="rId4"/>
    <sheet name="内訳（地積等１）" sheetId="5" r:id="rId5"/>
    <sheet name="内訳（地積等２）" sheetId="6" r:id="rId6"/>
  </sheets>
  <definedNames>
    <definedName name="_xlnm.Print_Area" localSheetId="0">'１表総括表（市計）'!$A$1:$P$35</definedName>
    <definedName name="_xlnm.Print_Area" localSheetId="2">'１表総括表（市町村計）'!$A$1:$P$33</definedName>
    <definedName name="_xlnm.Print_Area" localSheetId="1">'１表総括表（町村計）'!$A$1:$P$33</definedName>
    <definedName name="_xlnm.Print_Area" localSheetId="4">'内訳（地積等１）'!$A$1:$IR$50</definedName>
    <definedName name="_xlnm.Print_Area" localSheetId="5">'内訳（地積等２）'!$B$1:$AJ$50</definedName>
  </definedNames>
  <calcPr fullCalcOnLoad="1"/>
</workbook>
</file>

<file path=xl/sharedStrings.xml><?xml version="1.0" encoding="utf-8"?>
<sst xmlns="http://schemas.openxmlformats.org/spreadsheetml/2006/main" count="794" uniqueCount="171">
  <si>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</si>
  <si>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</si>
  <si>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</si>
  <si>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</si>
  <si>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</si>
  <si>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</si>
  <si>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</si>
  <si>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</si>
  <si>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</si>
  <si>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</si>
  <si>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</si>
  <si>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</si>
  <si>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</si>
  <si>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</si>
  <si>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</si>
  <si>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</si>
  <si>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</si>
  <si>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</si>
  <si>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</si>
  <si>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</si>
  <si>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</si>
  <si>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</si>
  <si>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</si>
  <si>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</si>
  <si>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</si>
  <si>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</si>
  <si>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</si>
  <si>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</si>
  <si>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</si>
  <si>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</si>
  <si>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</si>
  <si>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</si>
  <si>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</si>
  <si>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</si>
  <si>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</si>
  <si>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</si>
  <si>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</si>
  <si>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</si>
  <si>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</si>
  <si>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</si>
  <si>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</si>
  <si>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</si>
  <si>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</si>
  <si>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</si>
  <si>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</si>
  <si>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</si>
  <si>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</si>
  <si>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</si>
  <si>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</si>
  <si>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</si>
  <si>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</si>
  <si>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</si>
  <si>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</si>
  <si>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</si>
  <si>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</si>
  <si>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</si>
  <si>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</si>
  <si>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</si>
  <si>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</si>
  <si>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</si>
  <si>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</si>
  <si>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</si>
  <si>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</si>
  <si>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</si>
  <si>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</si>
  <si>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</si>
  <si>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</si>
  <si>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</si>
  <si>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（1）　市　計</t>
  </si>
  <si>
    <t>（２）　町　村　計</t>
  </si>
  <si>
    <t>（３）　市　町　村　計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</si>
  <si>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</si>
  <si>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</si>
  <si>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</si>
  <si>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</si>
  <si>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</si>
  <si>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</si>
  <si>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</si>
  <si>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</si>
  <si>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</si>
  <si>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</si>
  <si>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</si>
  <si>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</si>
  <si>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</si>
  <si>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</si>
  <si>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</si>
  <si>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</si>
  <si>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</si>
  <si>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</si>
  <si>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</si>
  <si>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</si>
  <si>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</si>
  <si>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</si>
  <si>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</si>
  <si>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</si>
  <si>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</si>
  <si>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</si>
  <si>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</si>
  <si>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</si>
  <si>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</si>
  <si>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</si>
  <si>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</si>
  <si>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</si>
  <si>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</si>
  <si>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</si>
  <si>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</si>
  <si>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</si>
  <si>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</si>
  <si>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</si>
  <si>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</si>
  <si>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</si>
  <si>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</si>
  <si>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</si>
  <si>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</si>
  <si>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</si>
  <si>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</si>
  <si>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</si>
  <si>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</si>
  <si>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</si>
  <si>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</si>
  <si>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</si>
  <si>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</si>
  <si>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</si>
  <si>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</si>
  <si>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</si>
  <si>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</si>
  <si>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【市計】</t>
  </si>
  <si>
    <t>つくばみらい市</t>
  </si>
  <si>
    <t>小美玉市</t>
  </si>
  <si>
    <t>筆数</t>
  </si>
  <si>
    <t>評価総筆数
（ロ）</t>
  </si>
  <si>
    <t>非課税地筆数（イ）</t>
  </si>
  <si>
    <t>２　一般田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</si>
  <si>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</si>
  <si>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</si>
  <si>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</si>
  <si>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</si>
  <si>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</si>
  <si>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</si>
  <si>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納税義務者</t>
  </si>
  <si>
    <t>個人</t>
  </si>
  <si>
    <t>合計（個人＋法人）</t>
  </si>
  <si>
    <t>法人</t>
  </si>
  <si>
    <t>非課税地筆数
（イ）</t>
  </si>
  <si>
    <t>３　一般田</t>
  </si>
  <si>
    <t>勧告遊休田</t>
  </si>
  <si>
    <t>勧告遊休畑</t>
  </si>
  <si>
    <t>４　勧告遊休田</t>
  </si>
  <si>
    <t>５　介在田・市街化区域田</t>
  </si>
  <si>
    <t>６　一般畑</t>
  </si>
  <si>
    <t>７　勧告遊休畑</t>
  </si>
  <si>
    <t>８　介在畑・市街化区域畑</t>
  </si>
  <si>
    <t>９　小規模住宅用地</t>
  </si>
  <si>
    <t>１０　一般住宅用地</t>
  </si>
  <si>
    <t>１１　住宅用地以外の宅地</t>
  </si>
  <si>
    <t>１２　宅地　計</t>
  </si>
  <si>
    <t>１３　塩田</t>
  </si>
  <si>
    <t>１４　鉱泉地</t>
  </si>
  <si>
    <t>１５　池沼</t>
  </si>
  <si>
    <t>１６　一般山林</t>
  </si>
  <si>
    <t>１７　介在山林</t>
  </si>
  <si>
    <t>１８　牧場</t>
  </si>
  <si>
    <t>１９　原野</t>
  </si>
  <si>
    <t>２０　ゴルフ場の用地</t>
  </si>
  <si>
    <t>２１　遊園地等の用地</t>
  </si>
  <si>
    <t>２２　鉄軌道用地（単体利用）</t>
  </si>
  <si>
    <t>２３　鉄軌道用地（複合利用）</t>
  </si>
  <si>
    <t>２４　その他の雑種地</t>
  </si>
  <si>
    <t>２５　その他</t>
  </si>
  <si>
    <t>２６　合計</t>
  </si>
  <si>
    <t>第１表　令和元年度土地に関する概要調書報告書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</si>
</sst>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" fillId="28" borderId="2" applyNumberFormat="0" applyFont="0" applyAlignment="0" applyProtection="0"/>
    <xf numFmtId="0" fontId="9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2" fillId="0" borderId="10" xfId="113" applyFont="1" applyBorder="1" applyAlignment="1">
      <alignment horizontal="right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0" xfId="113" applyFont="1" applyAlignment="1">
      <alignment horizontal="right" vertical="distributed"/>
    </xf>
    <xf numFmtId="38" fontId="1" fillId="0" borderId="0" xfId="113" applyFont="1" applyAlignment="1">
      <alignment horizontal="center" vertical="distributed"/>
    </xf>
    <xf numFmtId="38" fontId="2" fillId="0" borderId="0" xfId="113" applyFont="1" applyAlignment="1">
      <alignment horizontal="center" vertical="distributed"/>
    </xf>
    <xf numFmtId="38" fontId="2" fillId="0" borderId="0" xfId="113" applyFont="1" applyBorder="1" applyAlignment="1">
      <alignment horizontal="center" vertical="distributed"/>
    </xf>
    <xf numFmtId="38" fontId="2" fillId="0" borderId="10" xfId="113" applyFont="1" applyBorder="1" applyAlignment="1">
      <alignment horizontal="center" vertical="distributed" wrapText="1"/>
    </xf>
    <xf numFmtId="38" fontId="5" fillId="0" borderId="0" xfId="113" applyFont="1" applyAlignment="1">
      <alignment vertical="center"/>
    </xf>
    <xf numFmtId="38" fontId="6" fillId="0" borderId="0" xfId="113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33" borderId="10" xfId="113" applyFont="1" applyFill="1" applyBorder="1" applyAlignment="1">
      <alignment horizontal="right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wrapText="1"/>
    </xf>
    <xf numFmtId="38" fontId="2" fillId="0" borderId="10" xfId="113" applyFont="1" applyFill="1" applyBorder="1" applyAlignment="1">
      <alignment horizontal="right" vertical="distributed"/>
    </xf>
    <xf numFmtId="38" fontId="2" fillId="0" borderId="0" xfId="113" applyFont="1" applyFill="1" applyAlignment="1">
      <alignment horizontal="right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34" borderId="10" xfId="113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38" fontId="4" fillId="33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38" fontId="4" fillId="33" borderId="10" xfId="113" applyFont="1" applyFill="1" applyBorder="1" applyAlignment="1">
      <alignment vertical="center"/>
    </xf>
    <xf numFmtId="38" fontId="4" fillId="0" borderId="11" xfId="113" applyFont="1" applyFill="1" applyBorder="1" applyAlignment="1">
      <alignment vertical="center"/>
    </xf>
    <xf numFmtId="38" fontId="4" fillId="0" borderId="12" xfId="113" applyFont="1" applyFill="1" applyBorder="1" applyAlignment="1">
      <alignment vertical="center"/>
    </xf>
    <xf numFmtId="38" fontId="4" fillId="0" borderId="14" xfId="113" applyFont="1" applyFill="1" applyBorder="1" applyAlignment="1">
      <alignment vertical="center"/>
    </xf>
    <xf numFmtId="38" fontId="4" fillId="0" borderId="15" xfId="113" applyFont="1" applyFill="1" applyBorder="1" applyAlignment="1">
      <alignment vertical="center"/>
    </xf>
    <xf numFmtId="38" fontId="4" fillId="0" borderId="19" xfId="11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1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38" fontId="9" fillId="0" borderId="11" xfId="113" applyFont="1" applyFill="1" applyBorder="1" applyAlignment="1">
      <alignment vertical="center"/>
    </xf>
    <xf numFmtId="38" fontId="9" fillId="0" borderId="0" xfId="113" applyFont="1" applyFill="1" applyAlignment="1">
      <alignment vertical="center"/>
    </xf>
    <xf numFmtId="38" fontId="9" fillId="0" borderId="20" xfId="113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38" fontId="9" fillId="0" borderId="12" xfId="113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21" xfId="113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38" fontId="9" fillId="0" borderId="14" xfId="113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distributed" vertical="center"/>
    </xf>
    <xf numFmtId="38" fontId="9" fillId="33" borderId="10" xfId="113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38" fontId="9" fillId="0" borderId="15" xfId="113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9" xfId="113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distributed" vertical="center"/>
    </xf>
    <xf numFmtId="38" fontId="9" fillId="33" borderId="18" xfId="0" applyNumberFormat="1" applyFont="1" applyFill="1" applyBorder="1" applyAlignment="1">
      <alignment vertical="center"/>
    </xf>
    <xf numFmtId="38" fontId="9" fillId="33" borderId="10" xfId="0" applyNumberFormat="1" applyFont="1" applyFill="1" applyBorder="1" applyAlignment="1">
      <alignment vertical="center"/>
    </xf>
    <xf numFmtId="38" fontId="9" fillId="0" borderId="20" xfId="0" applyNumberFormat="1" applyFont="1" applyFill="1" applyBorder="1" applyAlignment="1">
      <alignment vertical="center"/>
    </xf>
    <xf numFmtId="38" fontId="9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1" fillId="0" borderId="0" xfId="113" applyFont="1" applyFill="1" applyAlignment="1">
      <alignment vertical="center"/>
    </xf>
    <xf numFmtId="38" fontId="11" fillId="0" borderId="0" xfId="113" applyFont="1" applyFill="1" applyBorder="1" applyAlignment="1">
      <alignment vertical="center"/>
    </xf>
    <xf numFmtId="0" fontId="4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distributed" vertical="distributed"/>
    </xf>
    <xf numFmtId="0" fontId="2" fillId="0" borderId="26" xfId="0" applyFont="1" applyFill="1" applyBorder="1" applyAlignment="1">
      <alignment horizontal="distributed" vertical="distributed"/>
    </xf>
    <xf numFmtId="0" fontId="2" fillId="0" borderId="23" xfId="0" applyFont="1" applyFill="1" applyBorder="1" applyAlignment="1">
      <alignment horizontal="distributed" vertical="distributed"/>
    </xf>
    <xf numFmtId="0" fontId="2" fillId="0" borderId="27" xfId="0" applyFont="1" applyFill="1" applyBorder="1" applyAlignment="1">
      <alignment horizontal="center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center" vertical="distributed"/>
    </xf>
    <xf numFmtId="0" fontId="2" fillId="0" borderId="26" xfId="0" applyFont="1" applyFill="1" applyBorder="1" applyAlignment="1">
      <alignment horizontal="center" vertical="distributed"/>
    </xf>
    <xf numFmtId="0" fontId="2" fillId="0" borderId="23" xfId="0" applyFont="1" applyFill="1" applyBorder="1" applyAlignment="1">
      <alignment horizontal="center" vertical="distributed"/>
    </xf>
    <xf numFmtId="0" fontId="2" fillId="0" borderId="30" xfId="0" applyFont="1" applyFill="1" applyBorder="1" applyAlignment="1">
      <alignment horizontal="left" vertical="distributed" wrapText="1"/>
    </xf>
    <xf numFmtId="0" fontId="2" fillId="0" borderId="30" xfId="0" applyFont="1" applyFill="1" applyBorder="1" applyAlignment="1">
      <alignment horizontal="left" vertical="distributed"/>
    </xf>
    <xf numFmtId="38" fontId="2" fillId="0" borderId="27" xfId="113" applyFont="1" applyBorder="1" applyAlignment="1">
      <alignment horizontal="center" vertical="distributed"/>
    </xf>
    <xf numFmtId="38" fontId="2" fillId="0" borderId="28" xfId="113" applyFont="1" applyBorder="1" applyAlignment="1">
      <alignment horizontal="center" vertical="distributed"/>
    </xf>
    <xf numFmtId="38" fontId="2" fillId="0" borderId="29" xfId="113" applyFont="1" applyBorder="1" applyAlignment="1">
      <alignment horizontal="center" vertical="distributed"/>
    </xf>
    <xf numFmtId="38" fontId="2" fillId="0" borderId="22" xfId="113" applyFont="1" applyBorder="1" applyAlignment="1">
      <alignment horizontal="center" vertical="distributed"/>
    </xf>
    <xf numFmtId="38" fontId="2" fillId="0" borderId="26" xfId="113" applyFont="1" applyBorder="1" applyAlignment="1">
      <alignment horizontal="center" vertical="distributed"/>
    </xf>
    <xf numFmtId="38" fontId="2" fillId="0" borderId="23" xfId="113" applyFont="1" applyBorder="1" applyAlignment="1">
      <alignment horizontal="center" vertical="distributed"/>
    </xf>
    <xf numFmtId="38" fontId="2" fillId="0" borderId="30" xfId="113" applyFont="1" applyBorder="1" applyAlignment="1">
      <alignment horizontal="left" vertical="distributed" wrapText="1"/>
    </xf>
    <xf numFmtId="38" fontId="2" fillId="0" borderId="30" xfId="113" applyFont="1" applyBorder="1" applyAlignment="1">
      <alignment horizontal="left" vertical="distributed"/>
    </xf>
    <xf numFmtId="38" fontId="2" fillId="0" borderId="22" xfId="113" applyFont="1" applyBorder="1" applyAlignment="1">
      <alignment horizontal="distributed" vertical="distributed"/>
    </xf>
    <xf numFmtId="38" fontId="2" fillId="0" borderId="26" xfId="113" applyFont="1" applyBorder="1" applyAlignment="1">
      <alignment horizontal="distributed" vertical="distributed"/>
    </xf>
    <xf numFmtId="38" fontId="2" fillId="0" borderId="23" xfId="113" applyFont="1" applyBorder="1" applyAlignment="1">
      <alignment horizontal="distributed" vertical="distributed"/>
    </xf>
    <xf numFmtId="38" fontId="2" fillId="0" borderId="10" xfId="113" applyFont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3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43"/>
  <sheetViews>
    <sheetView showGridLines="0" tabSelected="1" view="pageBreakPreview" zoomScale="60" zoomScaleNormal="70" zoomScalePageLayoutView="0" workbookViewId="0" topLeftCell="A1">
      <selection activeCell="F3" sqref="F3"/>
    </sheetView>
  </sheetViews>
  <sheetFormatPr defaultColWidth="8.796875" defaultRowHeight="15"/>
  <cols>
    <col min="1" max="2" width="3.69921875" style="17" customWidth="1"/>
    <col min="3" max="3" width="19.5" style="17" customWidth="1"/>
    <col min="4" max="6" width="15.59765625" style="17" customWidth="1"/>
    <col min="7" max="9" width="14.59765625" style="17" customWidth="1"/>
    <col min="10" max="16" width="15.59765625" style="17" customWidth="1"/>
    <col min="17" max="16384" width="9" style="17" customWidth="1"/>
  </cols>
  <sheetData>
    <row r="1" spans="1:5" ht="23.25" customHeight="1">
      <c r="A1" s="15" t="s">
        <v>170</v>
      </c>
      <c r="B1" s="15"/>
      <c r="C1" s="16"/>
      <c r="D1" s="16"/>
      <c r="E1" s="16"/>
    </row>
    <row r="2" spans="1:5" ht="8.25" customHeight="1">
      <c r="A2" s="15"/>
      <c r="B2" s="15"/>
      <c r="C2" s="16"/>
      <c r="D2" s="16"/>
      <c r="E2" s="16"/>
    </row>
    <row r="3" spans="1:5" ht="23.25" customHeight="1">
      <c r="A3" s="18" t="s">
        <v>77</v>
      </c>
      <c r="B3" s="18"/>
      <c r="C3" s="16"/>
      <c r="D3" s="16"/>
      <c r="E3" s="16"/>
    </row>
    <row r="4" spans="1:3" ht="36.75" customHeight="1">
      <c r="A4" s="19" t="s">
        <v>68</v>
      </c>
      <c r="B4" s="19"/>
      <c r="C4" s="20"/>
    </row>
    <row r="5" spans="1:6" ht="42.75">
      <c r="A5" s="107"/>
      <c r="B5" s="108"/>
      <c r="C5" s="109"/>
      <c r="D5" s="21" t="s">
        <v>9</v>
      </c>
      <c r="E5" s="21" t="s">
        <v>7</v>
      </c>
      <c r="F5" s="21" t="s">
        <v>11</v>
      </c>
    </row>
    <row r="6" spans="1:6" ht="30" customHeight="1">
      <c r="A6" s="104" t="s">
        <v>1</v>
      </c>
      <c r="B6" s="105"/>
      <c r="C6" s="106"/>
      <c r="D6" s="22">
        <f>'内訳（納税義務者）'!C36</f>
        <v>1032030</v>
      </c>
      <c r="E6" s="22">
        <f>'内訳（納税義務者）'!D36</f>
        <v>221554</v>
      </c>
      <c r="F6" s="22">
        <f>'内訳（納税義務者）'!E36</f>
        <v>810476</v>
      </c>
    </row>
    <row r="7" spans="1:6" ht="34.5" customHeight="1">
      <c r="A7" s="20"/>
      <c r="B7" s="20"/>
      <c r="C7" s="20"/>
      <c r="D7" s="23"/>
      <c r="E7" s="23"/>
      <c r="F7" s="23"/>
    </row>
    <row r="8" spans="1:16" ht="15.75" customHeight="1">
      <c r="A8" s="114" t="s">
        <v>37</v>
      </c>
      <c r="B8" s="114"/>
      <c r="C8" s="115"/>
      <c r="D8" s="110" t="s">
        <v>71</v>
      </c>
      <c r="E8" s="110"/>
      <c r="F8" s="110"/>
      <c r="G8" s="110"/>
      <c r="H8" s="111" t="s">
        <v>72</v>
      </c>
      <c r="I8" s="112"/>
      <c r="J8" s="112"/>
      <c r="K8" s="113"/>
      <c r="L8" s="111" t="s">
        <v>73</v>
      </c>
      <c r="M8" s="112"/>
      <c r="N8" s="112"/>
      <c r="O8" s="113"/>
      <c r="P8" s="24" t="s">
        <v>33</v>
      </c>
    </row>
    <row r="9" spans="1:16" ht="45" customHeight="1">
      <c r="A9" s="115"/>
      <c r="B9" s="115"/>
      <c r="C9" s="115"/>
      <c r="D9" s="21" t="s">
        <v>3</v>
      </c>
      <c r="E9" s="21" t="s">
        <v>5</v>
      </c>
      <c r="F9" s="21" t="s">
        <v>13</v>
      </c>
      <c r="G9" s="21" t="s">
        <v>15</v>
      </c>
      <c r="H9" s="21" t="s">
        <v>17</v>
      </c>
      <c r="I9" s="21" t="s">
        <v>19</v>
      </c>
      <c r="J9" s="21" t="s">
        <v>21</v>
      </c>
      <c r="K9" s="21" t="s">
        <v>23</v>
      </c>
      <c r="L9" s="21" t="s">
        <v>25</v>
      </c>
      <c r="M9" s="21" t="s">
        <v>27</v>
      </c>
      <c r="N9" s="21" t="s">
        <v>29</v>
      </c>
      <c r="O9" s="21" t="s">
        <v>31</v>
      </c>
      <c r="P9" s="21" t="s">
        <v>35</v>
      </c>
    </row>
    <row r="10" spans="1:19" ht="30" customHeight="1">
      <c r="A10" s="96" t="s">
        <v>58</v>
      </c>
      <c r="B10" s="99" t="s">
        <v>38</v>
      </c>
      <c r="C10" s="99"/>
      <c r="D10" s="22">
        <f>'内訳（地積等１）'!C36</f>
        <v>10548122</v>
      </c>
      <c r="E10" s="22">
        <f>'内訳（地積等１）'!D36</f>
        <v>776584923</v>
      </c>
      <c r="F10" s="11">
        <f>E10-G10</f>
        <v>27235165</v>
      </c>
      <c r="G10" s="22">
        <f>'内訳（地積等１）'!E36</f>
        <v>749349758</v>
      </c>
      <c r="H10" s="22">
        <f>'内訳（地積等１）'!F36</f>
        <v>84853654</v>
      </c>
      <c r="I10" s="11">
        <f>H10-J10</f>
        <v>2772848</v>
      </c>
      <c r="J10" s="22">
        <f>'内訳（地積等１）'!G36</f>
        <v>82080806</v>
      </c>
      <c r="K10" s="22">
        <f>'内訳（地積等１）'!H36</f>
        <v>81811024</v>
      </c>
      <c r="L10" s="22">
        <f>'内訳（地積等１）'!I36</f>
        <v>30997</v>
      </c>
      <c r="M10" s="22">
        <f>'内訳（地積等１）'!J36</f>
        <v>585622</v>
      </c>
      <c r="N10" s="11">
        <f>M10-O10</f>
        <v>34589</v>
      </c>
      <c r="O10" s="22">
        <f>'内訳（地積等１）'!K36</f>
        <v>551033</v>
      </c>
      <c r="P10" s="11">
        <f aca="true" t="shared" si="0" ref="P10:P33">IF(H10&gt;0,ROUND(H10/E10*1000,1),0)</f>
        <v>109.3</v>
      </c>
      <c r="R10" s="26"/>
      <c r="S10" s="26"/>
    </row>
    <row r="11" spans="1:19" ht="30" customHeight="1">
      <c r="A11" s="97"/>
      <c r="B11" s="99" t="s">
        <v>145</v>
      </c>
      <c r="C11" s="99"/>
      <c r="D11" s="22">
        <f>'内訳（地積等１）'!O36</f>
        <v>0</v>
      </c>
      <c r="E11" s="22">
        <f>'内訳（地積等１）'!P36</f>
        <v>0</v>
      </c>
      <c r="F11" s="11">
        <f>E11-G11</f>
        <v>0</v>
      </c>
      <c r="G11" s="22">
        <f>'内訳（地積等１）'!Q36</f>
        <v>0</v>
      </c>
      <c r="H11" s="22">
        <f>'内訳（地積等１）'!R36</f>
        <v>0</v>
      </c>
      <c r="I11" s="11">
        <f>H11-J11</f>
        <v>0</v>
      </c>
      <c r="J11" s="22">
        <f>'内訳（地積等１）'!S36</f>
        <v>0</v>
      </c>
      <c r="K11" s="22">
        <f>'内訳（地積等１）'!T36</f>
        <v>0</v>
      </c>
      <c r="L11" s="22">
        <f>'内訳（地積等１）'!U36</f>
        <v>0</v>
      </c>
      <c r="M11" s="22">
        <f>'内訳（地積等１）'!V36</f>
        <v>0</v>
      </c>
      <c r="N11" s="11">
        <f>M11-O11</f>
        <v>0</v>
      </c>
      <c r="O11" s="22">
        <f>'内訳（地積等１）'!W36</f>
        <v>0</v>
      </c>
      <c r="P11" s="11">
        <f>IF(H11&gt;0,ROUND(H11/E11*1000,1),0)</f>
        <v>0</v>
      </c>
      <c r="R11" s="26"/>
      <c r="S11" s="26"/>
    </row>
    <row r="12" spans="1:19" ht="30" customHeight="1">
      <c r="A12" s="98"/>
      <c r="B12" s="99" t="s">
        <v>39</v>
      </c>
      <c r="C12" s="99"/>
      <c r="D12" s="22">
        <f>'内訳（地積等１）'!AA36</f>
        <v>252728</v>
      </c>
      <c r="E12" s="22">
        <f>'内訳（地積等１）'!AB36</f>
        <v>5246696</v>
      </c>
      <c r="F12" s="11">
        <f aca="true" t="shared" si="1" ref="F12:F32">E12-G12</f>
        <v>33356</v>
      </c>
      <c r="G12" s="22">
        <f>'内訳（地積等１）'!AC36</f>
        <v>5213340</v>
      </c>
      <c r="H12" s="22">
        <f>'内訳（地積等１）'!AD36</f>
        <v>27988166</v>
      </c>
      <c r="I12" s="11">
        <f aca="true" t="shared" si="2" ref="I12:I32">H12-J12</f>
        <v>56338</v>
      </c>
      <c r="J12" s="22">
        <f>'内訳（地積等１）'!AE36</f>
        <v>27931828</v>
      </c>
      <c r="K12" s="22">
        <f>'内訳（地積等１）'!AF36</f>
        <v>8387466</v>
      </c>
      <c r="L12" s="22">
        <f>'内訳（地積等１）'!AG36</f>
        <v>723</v>
      </c>
      <c r="M12" s="22">
        <f>'内訳（地積等１）'!AH36</f>
        <v>8210</v>
      </c>
      <c r="N12" s="11">
        <f aca="true" t="shared" si="3" ref="N12:N32">M12-O12</f>
        <v>158</v>
      </c>
      <c r="O12" s="22">
        <f>'内訳（地積等１）'!AI36</f>
        <v>8052</v>
      </c>
      <c r="P12" s="11">
        <f t="shared" si="0"/>
        <v>5334.4</v>
      </c>
      <c r="R12" s="26"/>
      <c r="S12" s="26"/>
    </row>
    <row r="13" spans="1:19" ht="30" customHeight="1">
      <c r="A13" s="96" t="s">
        <v>59</v>
      </c>
      <c r="B13" s="99" t="s">
        <v>40</v>
      </c>
      <c r="C13" s="99"/>
      <c r="D13" s="22">
        <f>'内訳（地積等１）'!AM36</f>
        <v>13961318</v>
      </c>
      <c r="E13" s="22">
        <f>'内訳（地積等１）'!AN36</f>
        <v>792154889</v>
      </c>
      <c r="F13" s="11">
        <f t="shared" si="1"/>
        <v>45340904</v>
      </c>
      <c r="G13" s="22">
        <f>'内訳（地積等１）'!AO36</f>
        <v>746813985</v>
      </c>
      <c r="H13" s="22">
        <f>'内訳（地積等１）'!AP36</f>
        <v>41798125</v>
      </c>
      <c r="I13" s="11">
        <f t="shared" si="2"/>
        <v>2330302</v>
      </c>
      <c r="J13" s="22">
        <f>'内訳（地積等１）'!AQ36</f>
        <v>39467823</v>
      </c>
      <c r="K13" s="22">
        <f>'内訳（地積等１）'!AR36</f>
        <v>39420141</v>
      </c>
      <c r="L13" s="22">
        <f>'内訳（地積等１）'!AS36</f>
        <v>37994</v>
      </c>
      <c r="M13" s="22">
        <f>'内訳（地積等１）'!AT36</f>
        <v>803167</v>
      </c>
      <c r="N13" s="11">
        <f t="shared" si="3"/>
        <v>64368</v>
      </c>
      <c r="O13" s="22">
        <f>'内訳（地積等１）'!AU36</f>
        <v>738799</v>
      </c>
      <c r="P13" s="11">
        <f t="shared" si="0"/>
        <v>52.8</v>
      </c>
      <c r="R13" s="26"/>
      <c r="S13" s="26"/>
    </row>
    <row r="14" spans="1:19" ht="30" customHeight="1">
      <c r="A14" s="97"/>
      <c r="B14" s="99" t="s">
        <v>146</v>
      </c>
      <c r="C14" s="99"/>
      <c r="D14" s="22">
        <f>'内訳（地積等１）'!AY36</f>
        <v>0</v>
      </c>
      <c r="E14" s="22">
        <f>'内訳（地積等１）'!AZ36</f>
        <v>0</v>
      </c>
      <c r="F14" s="11">
        <f>E14-G14</f>
        <v>0</v>
      </c>
      <c r="G14" s="22">
        <f>'内訳（地積等１）'!BA36</f>
        <v>0</v>
      </c>
      <c r="H14" s="22">
        <f>'内訳（地積等１）'!BB36</f>
        <v>0</v>
      </c>
      <c r="I14" s="11">
        <f>H14-J14</f>
        <v>0</v>
      </c>
      <c r="J14" s="22">
        <f>'内訳（地積等１）'!BC36</f>
        <v>0</v>
      </c>
      <c r="K14" s="22">
        <f>'内訳（地積等１）'!BD36</f>
        <v>0</v>
      </c>
      <c r="L14" s="22">
        <f>'内訳（地積等１）'!BE36</f>
        <v>0</v>
      </c>
      <c r="M14" s="22">
        <f>'内訳（地積等１）'!BF36</f>
        <v>0</v>
      </c>
      <c r="N14" s="11">
        <f>M14-O14</f>
        <v>0</v>
      </c>
      <c r="O14" s="22">
        <f>'内訳（地積等１）'!BG36</f>
        <v>0</v>
      </c>
      <c r="P14" s="11">
        <f>IF(H14&gt;0,ROUND(H14/E14*1000,1),0)</f>
        <v>0</v>
      </c>
      <c r="R14" s="26"/>
      <c r="S14" s="26"/>
    </row>
    <row r="15" spans="1:19" ht="30" customHeight="1">
      <c r="A15" s="98"/>
      <c r="B15" s="99" t="s">
        <v>41</v>
      </c>
      <c r="C15" s="99"/>
      <c r="D15" s="22">
        <f>'内訳（地積等１）'!BK36</f>
        <v>425219</v>
      </c>
      <c r="E15" s="22">
        <f>'内訳（地積等１）'!BL36</f>
        <v>29572052</v>
      </c>
      <c r="F15" s="11">
        <f t="shared" si="1"/>
        <v>127677</v>
      </c>
      <c r="G15" s="22">
        <f>'内訳（地積等１）'!BM36</f>
        <v>29444375</v>
      </c>
      <c r="H15" s="22">
        <f>'内訳（地積等１）'!BN36</f>
        <v>296618636</v>
      </c>
      <c r="I15" s="11">
        <f t="shared" si="2"/>
        <v>676931</v>
      </c>
      <c r="J15" s="22">
        <f>'内訳（地積等１）'!BO36</f>
        <v>295941705</v>
      </c>
      <c r="K15" s="22">
        <f>'内訳（地積等１）'!BP36</f>
        <v>92459935</v>
      </c>
      <c r="L15" s="22">
        <f>'内訳（地積等１）'!BQ36</f>
        <v>1302</v>
      </c>
      <c r="M15" s="22">
        <f>'内訳（地積等１）'!BR36</f>
        <v>49525</v>
      </c>
      <c r="N15" s="11">
        <f t="shared" si="3"/>
        <v>741</v>
      </c>
      <c r="O15" s="22">
        <f>'内訳（地積等１）'!BS36</f>
        <v>48784</v>
      </c>
      <c r="P15" s="11">
        <f t="shared" si="0"/>
        <v>10030.4</v>
      </c>
      <c r="R15" s="26"/>
      <c r="S15" s="26"/>
    </row>
    <row r="16" spans="1:19" ht="30" customHeight="1">
      <c r="A16" s="96" t="s">
        <v>60</v>
      </c>
      <c r="B16" s="99" t="s">
        <v>42</v>
      </c>
      <c r="C16" s="99"/>
      <c r="D16" s="29"/>
      <c r="E16" s="22">
        <f>'内訳（地積等１）'!BX36</f>
        <v>194215004</v>
      </c>
      <c r="F16" s="11">
        <f t="shared" si="1"/>
        <v>8085935</v>
      </c>
      <c r="G16" s="22">
        <f>'内訳（地積等１）'!BY36</f>
        <v>186129069</v>
      </c>
      <c r="H16" s="22">
        <f>'内訳（地積等１）'!BZ36</f>
        <v>3185562535</v>
      </c>
      <c r="I16" s="11">
        <f t="shared" si="2"/>
        <v>53137076</v>
      </c>
      <c r="J16" s="22">
        <f>'内訳（地積等１）'!CA36</f>
        <v>3132425459</v>
      </c>
      <c r="K16" s="22">
        <f>'内訳（地積等１）'!CB36</f>
        <v>521498114</v>
      </c>
      <c r="L16" s="29"/>
      <c r="M16" s="22">
        <f>'内訳（地積等１）'!CD36</f>
        <v>980358</v>
      </c>
      <c r="N16" s="11">
        <f t="shared" si="3"/>
        <v>57495</v>
      </c>
      <c r="O16" s="22">
        <f>'内訳（地積等１）'!CE36</f>
        <v>922863</v>
      </c>
      <c r="P16" s="11">
        <f t="shared" si="0"/>
        <v>16402.2</v>
      </c>
      <c r="R16" s="26"/>
      <c r="S16" s="26"/>
    </row>
    <row r="17" spans="1:19" ht="30" customHeight="1">
      <c r="A17" s="97"/>
      <c r="B17" s="99" t="s">
        <v>43</v>
      </c>
      <c r="C17" s="99"/>
      <c r="D17" s="29"/>
      <c r="E17" s="22">
        <f>'内訳（地積等１）'!CJ36</f>
        <v>222175654</v>
      </c>
      <c r="F17" s="11">
        <f t="shared" si="1"/>
        <v>1453435</v>
      </c>
      <c r="G17" s="22">
        <f>'内訳（地積等１）'!CK36</f>
        <v>220722219</v>
      </c>
      <c r="H17" s="22">
        <f>'内訳（地積等１）'!CL36</f>
        <v>1936619182</v>
      </c>
      <c r="I17" s="11">
        <f t="shared" si="2"/>
        <v>5514090</v>
      </c>
      <c r="J17" s="22">
        <f>'内訳（地積等１）'!CM36</f>
        <v>1931105092</v>
      </c>
      <c r="K17" s="22">
        <f>'内訳（地積等１）'!CN36</f>
        <v>643195957</v>
      </c>
      <c r="L17" s="29"/>
      <c r="M17" s="22">
        <f>'内訳（地積等１）'!CP36</f>
        <v>823266</v>
      </c>
      <c r="N17" s="11">
        <f t="shared" si="3"/>
        <v>25592</v>
      </c>
      <c r="O17" s="22">
        <f>'内訳（地積等１）'!CQ36</f>
        <v>797674</v>
      </c>
      <c r="P17" s="11">
        <f t="shared" si="0"/>
        <v>8716.6</v>
      </c>
      <c r="R17" s="26"/>
      <c r="S17" s="26"/>
    </row>
    <row r="18" spans="1:19" ht="30" customHeight="1">
      <c r="A18" s="97"/>
      <c r="B18" s="99" t="s">
        <v>44</v>
      </c>
      <c r="C18" s="99"/>
      <c r="D18" s="29"/>
      <c r="E18" s="22">
        <f>'内訳（地積等１）'!CV36</f>
        <v>206745633</v>
      </c>
      <c r="F18" s="11">
        <f t="shared" si="1"/>
        <v>190157</v>
      </c>
      <c r="G18" s="22">
        <f>'内訳（地積等１）'!CW36</f>
        <v>206555476</v>
      </c>
      <c r="H18" s="22">
        <f>'内訳（地積等１）'!CX36</f>
        <v>2624612153</v>
      </c>
      <c r="I18" s="11">
        <f t="shared" si="2"/>
        <v>608042</v>
      </c>
      <c r="J18" s="22">
        <f>'内訳（地積等１）'!CY36</f>
        <v>2624004111</v>
      </c>
      <c r="K18" s="22">
        <f>'内訳（地積等１）'!CZ36</f>
        <v>1806688427</v>
      </c>
      <c r="L18" s="29"/>
      <c r="M18" s="22">
        <f>'内訳（地積等１）'!DB36</f>
        <v>257419</v>
      </c>
      <c r="N18" s="11">
        <f t="shared" si="3"/>
        <v>3122</v>
      </c>
      <c r="O18" s="22">
        <f>'内訳（地積等１）'!DC36</f>
        <v>254297</v>
      </c>
      <c r="P18" s="11">
        <f t="shared" si="0"/>
        <v>12694.9</v>
      </c>
      <c r="R18" s="26"/>
      <c r="S18" s="26"/>
    </row>
    <row r="19" spans="1:19" ht="30" customHeight="1">
      <c r="A19" s="98"/>
      <c r="B19" s="110" t="s">
        <v>45</v>
      </c>
      <c r="C19" s="110"/>
      <c r="D19" s="22">
        <f>'内訳（地積等１）'!DG36</f>
        <v>53144886</v>
      </c>
      <c r="E19" s="22">
        <f>'内訳（地積等１）'!DH36</f>
        <v>623136291</v>
      </c>
      <c r="F19" s="11">
        <f t="shared" si="1"/>
        <v>9729527</v>
      </c>
      <c r="G19" s="22">
        <f>'内訳（地積等１）'!DI36</f>
        <v>613406764</v>
      </c>
      <c r="H19" s="22">
        <f>'内訳（地積等１）'!DJ36</f>
        <v>7746793870</v>
      </c>
      <c r="I19" s="11">
        <f t="shared" si="2"/>
        <v>59259208</v>
      </c>
      <c r="J19" s="22">
        <f>'内訳（地積等１）'!DK36</f>
        <v>7687534662</v>
      </c>
      <c r="K19" s="22">
        <f>'内訳（地積等１）'!DL36</f>
        <v>2971382498</v>
      </c>
      <c r="L19" s="22">
        <f>'内訳（地積等１）'!DM36</f>
        <v>40992</v>
      </c>
      <c r="M19" s="22">
        <f>'内訳（地積等１）'!DN36</f>
        <v>2061043</v>
      </c>
      <c r="N19" s="11">
        <f t="shared" si="3"/>
        <v>86209</v>
      </c>
      <c r="O19" s="22">
        <f>'内訳（地積等１）'!DO36</f>
        <v>1974834</v>
      </c>
      <c r="P19" s="11">
        <f t="shared" si="0"/>
        <v>12431.9</v>
      </c>
      <c r="R19" s="26"/>
      <c r="S19" s="26"/>
    </row>
    <row r="20" spans="1:19" ht="30" customHeight="1">
      <c r="A20" s="99" t="s">
        <v>46</v>
      </c>
      <c r="B20" s="99"/>
      <c r="C20" s="99"/>
      <c r="D20" s="22">
        <v>0</v>
      </c>
      <c r="E20" s="22">
        <v>0</v>
      </c>
      <c r="F20" s="11">
        <f t="shared" si="1"/>
        <v>0</v>
      </c>
      <c r="G20" s="22">
        <v>0</v>
      </c>
      <c r="H20" s="22">
        <v>0</v>
      </c>
      <c r="I20" s="11">
        <f t="shared" si="2"/>
        <v>0</v>
      </c>
      <c r="J20" s="22">
        <v>0</v>
      </c>
      <c r="K20" s="22">
        <v>0</v>
      </c>
      <c r="L20" s="22">
        <v>0</v>
      </c>
      <c r="M20" s="22">
        <v>0</v>
      </c>
      <c r="N20" s="11">
        <f t="shared" si="3"/>
        <v>0</v>
      </c>
      <c r="O20" s="22">
        <v>0</v>
      </c>
      <c r="P20" s="11">
        <f t="shared" si="0"/>
        <v>0</v>
      </c>
      <c r="R20" s="26"/>
      <c r="S20" s="26"/>
    </row>
    <row r="21" spans="1:19" ht="30" customHeight="1">
      <c r="A21" s="99" t="s">
        <v>47</v>
      </c>
      <c r="B21" s="99"/>
      <c r="C21" s="99"/>
      <c r="D21" s="22">
        <f>'内訳（地積等１）'!EE36</f>
        <v>7</v>
      </c>
      <c r="E21" s="22">
        <f>'内訳（地積等１）'!EF36</f>
        <v>247</v>
      </c>
      <c r="F21" s="11">
        <f t="shared" si="1"/>
        <v>59</v>
      </c>
      <c r="G21" s="22">
        <f>'内訳（地積等１）'!EG36</f>
        <v>188</v>
      </c>
      <c r="H21" s="22">
        <f>'内訳（地積等１）'!EH36</f>
        <v>1128</v>
      </c>
      <c r="I21" s="11">
        <f t="shared" si="2"/>
        <v>395</v>
      </c>
      <c r="J21" s="22">
        <f>'内訳（地積等１）'!EI36</f>
        <v>733</v>
      </c>
      <c r="K21" s="22">
        <f>'内訳（地積等１）'!EJ36</f>
        <v>571</v>
      </c>
      <c r="L21" s="22">
        <f>'内訳（地積等１）'!EK36</f>
        <v>1</v>
      </c>
      <c r="M21" s="22">
        <f>'内訳（地積等１）'!EL36</f>
        <v>13</v>
      </c>
      <c r="N21" s="11">
        <f t="shared" si="3"/>
        <v>4</v>
      </c>
      <c r="O21" s="22">
        <f>'内訳（地積等１）'!EM36</f>
        <v>9</v>
      </c>
      <c r="P21" s="11">
        <f t="shared" si="0"/>
        <v>4566.8</v>
      </c>
      <c r="R21" s="26"/>
      <c r="S21" s="26"/>
    </row>
    <row r="22" spans="1:19" ht="30" customHeight="1">
      <c r="A22" s="99" t="s">
        <v>48</v>
      </c>
      <c r="B22" s="99"/>
      <c r="C22" s="99"/>
      <c r="D22" s="22">
        <f>'内訳（地積等１）'!EQ36</f>
        <v>13135908</v>
      </c>
      <c r="E22" s="22">
        <f>'内訳（地積等１）'!ER36</f>
        <v>970349</v>
      </c>
      <c r="F22" s="11">
        <f t="shared" si="1"/>
        <v>137290</v>
      </c>
      <c r="G22" s="22">
        <f>'内訳（地積等１）'!ES36</f>
        <v>833059</v>
      </c>
      <c r="H22" s="22">
        <f>'内訳（地積等１）'!ET36</f>
        <v>70253</v>
      </c>
      <c r="I22" s="11">
        <f t="shared" si="2"/>
        <v>3932</v>
      </c>
      <c r="J22" s="22">
        <f>'内訳（地積等１）'!EU36</f>
        <v>66321</v>
      </c>
      <c r="K22" s="22">
        <f>'内訳（地積等１）'!EV36</f>
        <v>56867</v>
      </c>
      <c r="L22" s="22">
        <f>'内訳（地積等１）'!EW36</f>
        <v>3988</v>
      </c>
      <c r="M22" s="22">
        <f>'内訳（地積等１）'!EX36</f>
        <v>1229</v>
      </c>
      <c r="N22" s="11">
        <f t="shared" si="3"/>
        <v>249</v>
      </c>
      <c r="O22" s="22">
        <f>'内訳（地積等１）'!EY36</f>
        <v>980</v>
      </c>
      <c r="P22" s="11">
        <f t="shared" si="0"/>
        <v>72.4</v>
      </c>
      <c r="R22" s="26"/>
      <c r="S22" s="26"/>
    </row>
    <row r="23" spans="1:19" ht="30" customHeight="1">
      <c r="A23" s="96" t="s">
        <v>61</v>
      </c>
      <c r="B23" s="99" t="s">
        <v>49</v>
      </c>
      <c r="C23" s="99"/>
      <c r="D23" s="22">
        <f>'内訳（地積等１）'!FC36</f>
        <v>351160653</v>
      </c>
      <c r="E23" s="22">
        <f>'内訳（地積等１）'!FD36</f>
        <v>931112618</v>
      </c>
      <c r="F23" s="11">
        <f t="shared" si="1"/>
        <v>86871526</v>
      </c>
      <c r="G23" s="22">
        <f>'内訳（地積等１）'!FE36</f>
        <v>844241092</v>
      </c>
      <c r="H23" s="22">
        <f>'内訳（地積等１）'!FF36</f>
        <v>22796627</v>
      </c>
      <c r="I23" s="11">
        <f t="shared" si="2"/>
        <v>2225116</v>
      </c>
      <c r="J23" s="22">
        <f>'内訳（地積等１）'!FG36</f>
        <v>20571511</v>
      </c>
      <c r="K23" s="22">
        <f>'内訳（地積等１）'!FH36</f>
        <v>20571473</v>
      </c>
      <c r="L23" s="22">
        <f>'内訳（地積等１）'!FI36</f>
        <v>25204</v>
      </c>
      <c r="M23" s="22">
        <f>'内訳（地積等１）'!FJ36</f>
        <v>446485</v>
      </c>
      <c r="N23" s="11">
        <f t="shared" si="3"/>
        <v>86216</v>
      </c>
      <c r="O23" s="22">
        <f>'内訳（地積等１）'!FK36</f>
        <v>360269</v>
      </c>
      <c r="P23" s="11">
        <f t="shared" si="0"/>
        <v>24.5</v>
      </c>
      <c r="R23" s="26"/>
      <c r="S23" s="26"/>
    </row>
    <row r="24" spans="1:19" ht="30" customHeight="1">
      <c r="A24" s="98"/>
      <c r="B24" s="99" t="s">
        <v>50</v>
      </c>
      <c r="C24" s="99"/>
      <c r="D24" s="22">
        <f>'内訳（地積等１）'!FO36</f>
        <v>2524517</v>
      </c>
      <c r="E24" s="22">
        <f>'内訳（地積等１）'!FP36</f>
        <v>10522446</v>
      </c>
      <c r="F24" s="11">
        <f t="shared" si="1"/>
        <v>236134</v>
      </c>
      <c r="G24" s="22">
        <f>'内訳（地積等１）'!FQ36</f>
        <v>10286312</v>
      </c>
      <c r="H24" s="22">
        <f>'内訳（地積等１）'!FR36</f>
        <v>23493314</v>
      </c>
      <c r="I24" s="11">
        <f t="shared" si="2"/>
        <v>80601</v>
      </c>
      <c r="J24" s="22">
        <f>'内訳（地積等１）'!FS36</f>
        <v>23412713</v>
      </c>
      <c r="K24" s="22">
        <f>'内訳（地積等１）'!FT36</f>
        <v>16420747</v>
      </c>
      <c r="L24" s="22">
        <f>'内訳（地積等１）'!FU36</f>
        <v>1802</v>
      </c>
      <c r="M24" s="22">
        <f>'内訳（地積等１）'!FV36</f>
        <v>11351</v>
      </c>
      <c r="N24" s="11">
        <f t="shared" si="3"/>
        <v>670</v>
      </c>
      <c r="O24" s="22">
        <f>'内訳（地積等１）'!FW36</f>
        <v>10681</v>
      </c>
      <c r="P24" s="11">
        <f t="shared" si="0"/>
        <v>2232.7</v>
      </c>
      <c r="R24" s="26"/>
      <c r="S24" s="26"/>
    </row>
    <row r="25" spans="1:19" ht="30" customHeight="1">
      <c r="A25" s="99" t="s">
        <v>51</v>
      </c>
      <c r="B25" s="99"/>
      <c r="C25" s="99"/>
      <c r="D25" s="22">
        <f>'内訳（地積等１）'!GA36</f>
        <v>3904474</v>
      </c>
      <c r="E25" s="22">
        <f>'内訳（地積等１）'!GB36</f>
        <v>6031138</v>
      </c>
      <c r="F25" s="11">
        <f t="shared" si="1"/>
        <v>92591</v>
      </c>
      <c r="G25" s="22">
        <f>'内訳（地積等１）'!GC36</f>
        <v>5938547</v>
      </c>
      <c r="H25" s="22">
        <f>'内訳（地積等１）'!GD36</f>
        <v>253312</v>
      </c>
      <c r="I25" s="11">
        <f t="shared" si="2"/>
        <v>2137</v>
      </c>
      <c r="J25" s="22">
        <f>'内訳（地積等１）'!GE36</f>
        <v>251175</v>
      </c>
      <c r="K25" s="22">
        <f>'内訳（地積等１）'!GF36</f>
        <v>251065</v>
      </c>
      <c r="L25" s="22">
        <f>'内訳（地積等１）'!GG36</f>
        <v>90</v>
      </c>
      <c r="M25" s="22">
        <f>'内訳（地積等１）'!GH36</f>
        <v>1015</v>
      </c>
      <c r="N25" s="11">
        <f t="shared" si="3"/>
        <v>50</v>
      </c>
      <c r="O25" s="22">
        <f>'内訳（地積等１）'!GI36</f>
        <v>965</v>
      </c>
      <c r="P25" s="11">
        <f t="shared" si="0"/>
        <v>42</v>
      </c>
      <c r="R25" s="26"/>
      <c r="S25" s="26"/>
    </row>
    <row r="26" spans="1:19" ht="30" customHeight="1">
      <c r="A26" s="99" t="s">
        <v>52</v>
      </c>
      <c r="B26" s="99"/>
      <c r="C26" s="99"/>
      <c r="D26" s="22">
        <f>'内訳（地積等１）'!GM36</f>
        <v>17845376</v>
      </c>
      <c r="E26" s="22">
        <f>'内訳（地積等１）'!GN36</f>
        <v>55294071</v>
      </c>
      <c r="F26" s="11">
        <f t="shared" si="1"/>
        <v>11681049</v>
      </c>
      <c r="G26" s="22">
        <f>'内訳（地積等１）'!GO36</f>
        <v>43613022</v>
      </c>
      <c r="H26" s="22">
        <f>'内訳（地積等１）'!GP36</f>
        <v>3531846</v>
      </c>
      <c r="I26" s="11">
        <f t="shared" si="2"/>
        <v>354481</v>
      </c>
      <c r="J26" s="22">
        <f>'内訳（地積等１）'!GQ36</f>
        <v>3177365</v>
      </c>
      <c r="K26" s="22">
        <f>'内訳（地積等１）'!GR36</f>
        <v>2662225</v>
      </c>
      <c r="L26" s="22">
        <f>'内訳（地積等１）'!GS36</f>
        <v>15443</v>
      </c>
      <c r="M26" s="22">
        <f>'内訳（地積等１）'!GT36</f>
        <v>98383</v>
      </c>
      <c r="N26" s="11">
        <f t="shared" si="3"/>
        <v>23074</v>
      </c>
      <c r="O26" s="22">
        <f>'内訳（地積等１）'!GU36</f>
        <v>75309</v>
      </c>
      <c r="P26" s="11">
        <f t="shared" si="0"/>
        <v>63.9</v>
      </c>
      <c r="R26" s="26"/>
      <c r="S26" s="26"/>
    </row>
    <row r="27" spans="1:19" ht="30" customHeight="1">
      <c r="A27" s="100" t="s">
        <v>62</v>
      </c>
      <c r="B27" s="104" t="s">
        <v>53</v>
      </c>
      <c r="C27" s="106"/>
      <c r="D27" s="22">
        <f>'内訳（地積等１）'!GY36</f>
        <v>336893</v>
      </c>
      <c r="E27" s="22">
        <f>'内訳（地積等１）'!GZ36</f>
        <v>72479437</v>
      </c>
      <c r="F27" s="11">
        <f t="shared" si="1"/>
        <v>15596</v>
      </c>
      <c r="G27" s="22">
        <f>'内訳（地積等１）'!HA36</f>
        <v>72463841</v>
      </c>
      <c r="H27" s="22">
        <f>'内訳（地積等１）'!HB36</f>
        <v>91968970</v>
      </c>
      <c r="I27" s="11">
        <f t="shared" si="2"/>
        <v>16335</v>
      </c>
      <c r="J27" s="22">
        <f>'内訳（地積等１）'!HC36</f>
        <v>91952635</v>
      </c>
      <c r="K27" s="22">
        <f>'内訳（地積等１）'!HD36</f>
        <v>66227713</v>
      </c>
      <c r="L27" s="22">
        <f>'内訳（地積等１）'!HE36</f>
        <v>795</v>
      </c>
      <c r="M27" s="22">
        <f>'内訳（地積等１）'!HF36</f>
        <v>30406</v>
      </c>
      <c r="N27" s="11">
        <f t="shared" si="3"/>
        <v>118</v>
      </c>
      <c r="O27" s="22">
        <f>'内訳（地積等１）'!HG36</f>
        <v>30288</v>
      </c>
      <c r="P27" s="11">
        <f t="shared" si="0"/>
        <v>1268.9</v>
      </c>
      <c r="R27" s="26"/>
      <c r="S27" s="26"/>
    </row>
    <row r="28" spans="1:19" ht="30" customHeight="1">
      <c r="A28" s="100"/>
      <c r="B28" s="104" t="s">
        <v>54</v>
      </c>
      <c r="C28" s="106"/>
      <c r="D28" s="22">
        <f>'内訳（地積等１）'!HK36</f>
        <v>953269</v>
      </c>
      <c r="E28" s="22">
        <f>'内訳（地積等１）'!HL36</f>
        <v>898403</v>
      </c>
      <c r="F28" s="11">
        <f t="shared" si="1"/>
        <v>510</v>
      </c>
      <c r="G28" s="22">
        <f>'内訳（地積等１）'!HM36</f>
        <v>897893</v>
      </c>
      <c r="H28" s="22">
        <f>'内訳（地積等１）'!HN36</f>
        <v>8136261</v>
      </c>
      <c r="I28" s="11">
        <f t="shared" si="2"/>
        <v>626</v>
      </c>
      <c r="J28" s="22">
        <f>'内訳（地積等１）'!HO36</f>
        <v>8135635</v>
      </c>
      <c r="K28" s="22">
        <f>'内訳（地積等１）'!HP36</f>
        <v>5602649</v>
      </c>
      <c r="L28" s="22">
        <f>'内訳（地積等１）'!HQ36</f>
        <v>610</v>
      </c>
      <c r="M28" s="22">
        <f>'内訳（地積等１）'!HR36</f>
        <v>505</v>
      </c>
      <c r="N28" s="11">
        <f t="shared" si="3"/>
        <v>4</v>
      </c>
      <c r="O28" s="22">
        <f>'内訳（地積等１）'!HS36</f>
        <v>501</v>
      </c>
      <c r="P28" s="11">
        <f t="shared" si="0"/>
        <v>9056.4</v>
      </c>
      <c r="R28" s="26"/>
      <c r="S28" s="26"/>
    </row>
    <row r="29" spans="1:19" ht="30" customHeight="1">
      <c r="A29" s="100"/>
      <c r="B29" s="101" t="s">
        <v>133</v>
      </c>
      <c r="C29" s="25" t="s">
        <v>134</v>
      </c>
      <c r="D29" s="22">
        <f>'内訳（地積等１）'!HW36</f>
        <v>125906</v>
      </c>
      <c r="E29" s="22">
        <f>'内訳（地積等１）'!HX36</f>
        <v>7026265</v>
      </c>
      <c r="F29" s="11">
        <f t="shared" si="1"/>
        <v>2621</v>
      </c>
      <c r="G29" s="22">
        <f>'内訳（地積等１）'!HY36</f>
        <v>7023644</v>
      </c>
      <c r="H29" s="22">
        <f>'内訳（地積等１）'!HZ36</f>
        <v>26570568</v>
      </c>
      <c r="I29" s="11">
        <f t="shared" si="2"/>
        <v>3061</v>
      </c>
      <c r="J29" s="22">
        <f>'内訳（地積等１）'!IA36</f>
        <v>26567507</v>
      </c>
      <c r="K29" s="22">
        <f>'内訳（地積等１）'!IB36</f>
        <v>18194285</v>
      </c>
      <c r="L29" s="22">
        <f>'内訳（地積等１）'!IC36</f>
        <v>674</v>
      </c>
      <c r="M29" s="22">
        <f>'内訳（地積等１）'!ID36</f>
        <v>19439</v>
      </c>
      <c r="N29" s="11">
        <f t="shared" si="3"/>
        <v>29</v>
      </c>
      <c r="O29" s="22">
        <f>'内訳（地積等１）'!IE36</f>
        <v>19410</v>
      </c>
      <c r="P29" s="11">
        <f t="shared" si="0"/>
        <v>3781.6</v>
      </c>
      <c r="R29" s="26"/>
      <c r="S29" s="26"/>
    </row>
    <row r="30" spans="1:19" ht="30" customHeight="1">
      <c r="A30" s="100"/>
      <c r="B30" s="102"/>
      <c r="C30" s="25" t="s">
        <v>135</v>
      </c>
      <c r="D30" s="22">
        <f>'内訳（地積等１）'!II36</f>
        <v>0</v>
      </c>
      <c r="E30" s="22">
        <f>'内訳（地積等１）'!IJ36</f>
        <v>61505</v>
      </c>
      <c r="F30" s="11">
        <f t="shared" si="1"/>
        <v>0</v>
      </c>
      <c r="G30" s="22">
        <f>'内訳（地積等１）'!IK36</f>
        <v>61505</v>
      </c>
      <c r="H30" s="22">
        <f>'内訳（地積等１）'!IL36</f>
        <v>2176487</v>
      </c>
      <c r="I30" s="11">
        <f t="shared" si="2"/>
        <v>0</v>
      </c>
      <c r="J30" s="22">
        <f>'内訳（地積等１）'!IM36</f>
        <v>2176487</v>
      </c>
      <c r="K30" s="22">
        <f>'内訳（地積等１）'!IN36</f>
        <v>1502316</v>
      </c>
      <c r="L30" s="22">
        <f>'内訳（地積等１）'!IO36</f>
        <v>0</v>
      </c>
      <c r="M30" s="22">
        <f>'内訳（地積等１）'!IP36</f>
        <v>149</v>
      </c>
      <c r="N30" s="11">
        <f t="shared" si="3"/>
        <v>0</v>
      </c>
      <c r="O30" s="22">
        <f>'内訳（地積等１）'!IQ36</f>
        <v>149</v>
      </c>
      <c r="P30" s="11">
        <f t="shared" si="0"/>
        <v>35387.2</v>
      </c>
      <c r="R30" s="26"/>
      <c r="S30" s="26"/>
    </row>
    <row r="31" spans="1:19" ht="30" customHeight="1">
      <c r="A31" s="100"/>
      <c r="B31" s="103"/>
      <c r="C31" s="25" t="s">
        <v>136</v>
      </c>
      <c r="D31" s="11">
        <f>SUM(D29:D30)</f>
        <v>125906</v>
      </c>
      <c r="E31" s="11">
        <f aca="true" t="shared" si="4" ref="E31:O31">SUM(E29:E30)</f>
        <v>7087770</v>
      </c>
      <c r="F31" s="11">
        <f t="shared" si="4"/>
        <v>2621</v>
      </c>
      <c r="G31" s="11">
        <f t="shared" si="4"/>
        <v>7085149</v>
      </c>
      <c r="H31" s="11">
        <f t="shared" si="4"/>
        <v>28747055</v>
      </c>
      <c r="I31" s="11">
        <f t="shared" si="4"/>
        <v>3061</v>
      </c>
      <c r="J31" s="11">
        <f t="shared" si="4"/>
        <v>28743994</v>
      </c>
      <c r="K31" s="11">
        <f t="shared" si="4"/>
        <v>19696601</v>
      </c>
      <c r="L31" s="11">
        <f t="shared" si="4"/>
        <v>674</v>
      </c>
      <c r="M31" s="11">
        <f t="shared" si="4"/>
        <v>19588</v>
      </c>
      <c r="N31" s="11">
        <f t="shared" si="4"/>
        <v>29</v>
      </c>
      <c r="O31" s="11">
        <f t="shared" si="4"/>
        <v>19559</v>
      </c>
      <c r="P31" s="11">
        <f t="shared" si="0"/>
        <v>4055.9</v>
      </c>
      <c r="R31" s="26"/>
      <c r="S31" s="26"/>
    </row>
    <row r="32" spans="1:19" ht="30" customHeight="1">
      <c r="A32" s="100"/>
      <c r="B32" s="104" t="s">
        <v>55</v>
      </c>
      <c r="C32" s="106"/>
      <c r="D32" s="22">
        <f>'内訳（地積等２）'!D36</f>
        <v>132732778</v>
      </c>
      <c r="E32" s="22">
        <f>'内訳（地積等２）'!E36</f>
        <v>175311399</v>
      </c>
      <c r="F32" s="11">
        <f t="shared" si="1"/>
        <v>10360667</v>
      </c>
      <c r="G32" s="22">
        <f>'内訳（地積等２）'!F36</f>
        <v>164950732</v>
      </c>
      <c r="H32" s="22">
        <f>'内訳（地積等２）'!G36</f>
        <v>778269490</v>
      </c>
      <c r="I32" s="11">
        <f t="shared" si="2"/>
        <v>5091751</v>
      </c>
      <c r="J32" s="22">
        <f>'内訳（地積等２）'!H36</f>
        <v>773177739</v>
      </c>
      <c r="K32" s="22">
        <f>'内訳（地積等２）'!I36</f>
        <v>532064209</v>
      </c>
      <c r="L32" s="22">
        <f>'内訳（地積等２）'!J36</f>
        <v>329346</v>
      </c>
      <c r="M32" s="22">
        <f>'内訳（地積等２）'!K36</f>
        <v>313619</v>
      </c>
      <c r="N32" s="11">
        <f t="shared" si="3"/>
        <v>54632</v>
      </c>
      <c r="O32" s="22">
        <f>'内訳（地積等２）'!L36</f>
        <v>258987</v>
      </c>
      <c r="P32" s="11">
        <f t="shared" si="0"/>
        <v>4439.4</v>
      </c>
      <c r="R32" s="26"/>
      <c r="S32" s="26"/>
    </row>
    <row r="33" spans="1:19" ht="30" customHeight="1">
      <c r="A33" s="100"/>
      <c r="B33" s="111" t="s">
        <v>45</v>
      </c>
      <c r="C33" s="113"/>
      <c r="D33" s="11">
        <f>SUM(D27,D28,D31,D32)</f>
        <v>134148846</v>
      </c>
      <c r="E33" s="11">
        <f aca="true" t="shared" si="5" ref="E33:O33">SUM(E27,E28,E31,E32)</f>
        <v>255777009</v>
      </c>
      <c r="F33" s="11">
        <f t="shared" si="5"/>
        <v>10379394</v>
      </c>
      <c r="G33" s="11">
        <f t="shared" si="5"/>
        <v>245397615</v>
      </c>
      <c r="H33" s="11">
        <f t="shared" si="5"/>
        <v>907121776</v>
      </c>
      <c r="I33" s="11">
        <f t="shared" si="5"/>
        <v>5111773</v>
      </c>
      <c r="J33" s="11">
        <f t="shared" si="5"/>
        <v>902010003</v>
      </c>
      <c r="K33" s="11">
        <f t="shared" si="5"/>
        <v>623591172</v>
      </c>
      <c r="L33" s="11">
        <f t="shared" si="5"/>
        <v>331425</v>
      </c>
      <c r="M33" s="11">
        <f t="shared" si="5"/>
        <v>364118</v>
      </c>
      <c r="N33" s="11">
        <f t="shared" si="5"/>
        <v>54783</v>
      </c>
      <c r="O33" s="11">
        <f t="shared" si="5"/>
        <v>309335</v>
      </c>
      <c r="P33" s="11">
        <f t="shared" si="0"/>
        <v>3546.5</v>
      </c>
      <c r="R33" s="26"/>
      <c r="S33" s="26"/>
    </row>
    <row r="34" spans="1:19" ht="30" customHeight="1">
      <c r="A34" s="99" t="s">
        <v>56</v>
      </c>
      <c r="B34" s="99"/>
      <c r="C34" s="99"/>
      <c r="D34" s="22">
        <f>'内訳（地積等２）'!P36</f>
        <v>1002955217</v>
      </c>
      <c r="E34" s="29"/>
      <c r="F34" s="29"/>
      <c r="G34" s="29"/>
      <c r="H34" s="29"/>
      <c r="I34" s="29"/>
      <c r="J34" s="29"/>
      <c r="K34" s="29"/>
      <c r="L34" s="22">
        <f>'内訳（地積等２）'!V36</f>
        <v>1208502</v>
      </c>
      <c r="M34" s="29"/>
      <c r="N34" s="29"/>
      <c r="O34" s="29"/>
      <c r="P34" s="29"/>
      <c r="R34" s="26"/>
      <c r="S34" s="26"/>
    </row>
    <row r="35" spans="1:19" ht="30" customHeight="1">
      <c r="A35" s="99" t="s">
        <v>57</v>
      </c>
      <c r="B35" s="99"/>
      <c r="C35" s="99"/>
      <c r="D35" s="22">
        <f>'内訳（地積等２）'!AB36</f>
        <v>1604007271</v>
      </c>
      <c r="E35" s="22">
        <f>'内訳（地積等２）'!AC36</f>
        <v>3486402729</v>
      </c>
      <c r="F35" s="22">
        <f>E35-G35</f>
        <v>191864672</v>
      </c>
      <c r="G35" s="22">
        <f>'内訳（地積等２）'!AD36</f>
        <v>3294538057</v>
      </c>
      <c r="H35" s="22">
        <f>'内訳（地積等２）'!AE36</f>
        <v>9155320707</v>
      </c>
      <c r="I35" s="22">
        <f>H35-J35</f>
        <v>72874062</v>
      </c>
      <c r="J35" s="22">
        <f>'内訳（地積等２）'!AF36</f>
        <v>9082446645</v>
      </c>
      <c r="K35" s="22">
        <f>'内訳（地積等２）'!AG36</f>
        <v>3857015184</v>
      </c>
      <c r="L35" s="22">
        <f>'内訳（地積等２）'!AH36</f>
        <v>1698463</v>
      </c>
      <c r="M35" s="22">
        <f>'内訳（地積等２）'!AI36</f>
        <v>4430161</v>
      </c>
      <c r="N35" s="22">
        <f>M35-O35</f>
        <v>351111</v>
      </c>
      <c r="O35" s="22">
        <f>'内訳（地積等２）'!AJ36</f>
        <v>4079050</v>
      </c>
      <c r="P35" s="11">
        <f>IF(H35&gt;0,ROUND(H35/E35*1000,1),0)</f>
        <v>2626</v>
      </c>
      <c r="R35" s="26"/>
      <c r="S35" s="26"/>
    </row>
    <row r="38" spans="4:16" s="28" customFormat="1" ht="14.25" hidden="1">
      <c r="D38" s="27">
        <f>D10+D12+D13+D15+D19+D20+D21+D22+D23+D24+D25+D26+D33+D34</f>
        <v>1604007271</v>
      </c>
      <c r="E38" s="27">
        <f aca="true" t="shared" si="6" ref="E38:O38">E10+E12+E13+E15+E19+E20+E21+E22+E23+E24+E25+E26+E33+E34</f>
        <v>3486402729</v>
      </c>
      <c r="F38" s="27">
        <f t="shared" si="6"/>
        <v>191864672</v>
      </c>
      <c r="G38" s="27">
        <f t="shared" si="6"/>
        <v>3294538057</v>
      </c>
      <c r="H38" s="27">
        <f t="shared" si="6"/>
        <v>9155320707</v>
      </c>
      <c r="I38" s="27">
        <f t="shared" si="6"/>
        <v>72874062</v>
      </c>
      <c r="J38" s="27">
        <f t="shared" si="6"/>
        <v>9082446645</v>
      </c>
      <c r="K38" s="27">
        <f t="shared" si="6"/>
        <v>3857015184</v>
      </c>
      <c r="L38" s="27">
        <f t="shared" si="6"/>
        <v>1698463</v>
      </c>
      <c r="M38" s="27">
        <f t="shared" si="6"/>
        <v>4430161</v>
      </c>
      <c r="N38" s="27">
        <f t="shared" si="6"/>
        <v>351111</v>
      </c>
      <c r="O38" s="27">
        <f t="shared" si="6"/>
        <v>4079050</v>
      </c>
      <c r="P38" s="27"/>
    </row>
    <row r="39" spans="4:7" s="28" customFormat="1" ht="14.25" hidden="1">
      <c r="D39" s="27"/>
      <c r="E39" s="27"/>
      <c r="F39" s="27"/>
      <c r="G39" s="27"/>
    </row>
    <row r="40" s="28" customFormat="1" ht="14.25" hidden="1"/>
    <row r="41" spans="4:16" s="28" customFormat="1" ht="19.5" customHeight="1" hidden="1">
      <c r="D41" s="27">
        <f>SUM(D10:D34)-D31-D33</f>
        <v>1604007271</v>
      </c>
      <c r="E41" s="27">
        <f>SUM(E10:E34)-E31-E33-E19</f>
        <v>3486402729</v>
      </c>
      <c r="F41" s="27">
        <f aca="true" t="shared" si="7" ref="F41:O41">SUM(F10:F34)-F31-F33-F19</f>
        <v>191864672</v>
      </c>
      <c r="G41" s="27">
        <f t="shared" si="7"/>
        <v>3294538057</v>
      </c>
      <c r="H41" s="27">
        <f t="shared" si="7"/>
        <v>9155320707</v>
      </c>
      <c r="I41" s="27">
        <f t="shared" si="7"/>
        <v>72874062</v>
      </c>
      <c r="J41" s="27">
        <f t="shared" si="7"/>
        <v>9082446645</v>
      </c>
      <c r="K41" s="27">
        <f t="shared" si="7"/>
        <v>3857015184</v>
      </c>
      <c r="L41" s="27">
        <f>SUM(L10:L34)-L31-L33</f>
        <v>1698463</v>
      </c>
      <c r="M41" s="27">
        <f t="shared" si="7"/>
        <v>4430161</v>
      </c>
      <c r="N41" s="27">
        <f t="shared" si="7"/>
        <v>351111</v>
      </c>
      <c r="O41" s="27">
        <f t="shared" si="7"/>
        <v>4079050</v>
      </c>
      <c r="P41" s="27"/>
    </row>
    <row r="42" spans="4:16" s="28" customFormat="1" ht="19.5" customHeight="1" hidden="1">
      <c r="D42" s="27">
        <f>D35-D41</f>
        <v>0</v>
      </c>
      <c r="E42" s="27">
        <f>E35-E41</f>
        <v>0</v>
      </c>
      <c r="F42" s="27">
        <f aca="true" t="shared" si="8" ref="F42:O42">F35-F41</f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7">
        <f t="shared" si="8"/>
        <v>0</v>
      </c>
      <c r="N42" s="27">
        <f t="shared" si="8"/>
        <v>0</v>
      </c>
      <c r="O42" s="27">
        <f t="shared" si="8"/>
        <v>0</v>
      </c>
      <c r="P42" s="27"/>
    </row>
    <row r="43" spans="4:16" s="28" customFormat="1" ht="19.5" customHeight="1" hidden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="28" customFormat="1" ht="14.25"/>
    <row r="45" s="28" customFormat="1" ht="14.25"/>
    <row r="46" s="28" customFormat="1" ht="14.25"/>
    <row r="47" s="28" customFormat="1" ht="14.25"/>
    <row r="48" s="28" customFormat="1" ht="14.25"/>
    <row r="49" s="28" customFormat="1" ht="14.25"/>
  </sheetData>
  <sheetProtection/>
  <mergeCells count="35">
    <mergeCell ref="B10:C10"/>
    <mergeCell ref="B12:C12"/>
    <mergeCell ref="B13:C13"/>
    <mergeCell ref="B15:C15"/>
    <mergeCell ref="B16:C16"/>
    <mergeCell ref="B18:C18"/>
    <mergeCell ref="B17:C17"/>
    <mergeCell ref="B11:C11"/>
    <mergeCell ref="B14:C14"/>
    <mergeCell ref="B19:C19"/>
    <mergeCell ref="B23:C23"/>
    <mergeCell ref="B28:C28"/>
    <mergeCell ref="B24:C24"/>
    <mergeCell ref="A23:A24"/>
    <mergeCell ref="B33:C33"/>
    <mergeCell ref="B32:C32"/>
    <mergeCell ref="A20:C20"/>
    <mergeCell ref="A21:C21"/>
    <mergeCell ref="B27:C27"/>
    <mergeCell ref="A6:C6"/>
    <mergeCell ref="A5:C5"/>
    <mergeCell ref="D8:G8"/>
    <mergeCell ref="H8:K8"/>
    <mergeCell ref="L8:O8"/>
    <mergeCell ref="A8:C9"/>
    <mergeCell ref="A10:A12"/>
    <mergeCell ref="A13:A15"/>
    <mergeCell ref="A16:A19"/>
    <mergeCell ref="A35:C35"/>
    <mergeCell ref="A27:A33"/>
    <mergeCell ref="A34:C34"/>
    <mergeCell ref="A25:C25"/>
    <mergeCell ref="A26:C26"/>
    <mergeCell ref="A22:C22"/>
    <mergeCell ref="B29:B31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1"/>
  <sheetViews>
    <sheetView showGridLines="0" view="pageBreakPreview" zoomScale="60" zoomScaleNormal="55" zoomScalePageLayoutView="0" workbookViewId="0" topLeftCell="A1">
      <selection activeCell="A1" sqref="A1"/>
    </sheetView>
  </sheetViews>
  <sheetFormatPr defaultColWidth="8.796875" defaultRowHeight="15"/>
  <cols>
    <col min="1" max="2" width="3.5" style="5" customWidth="1"/>
    <col min="3" max="3" width="22.69921875" style="5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C1" s="4"/>
      <c r="D1" s="4"/>
      <c r="E1" s="4"/>
    </row>
    <row r="2" spans="1:3" ht="27" customHeight="1">
      <c r="A2" s="9" t="s">
        <v>69</v>
      </c>
      <c r="B2" s="9"/>
      <c r="C2" s="6"/>
    </row>
    <row r="3" spans="1:6" ht="42.75">
      <c r="A3" s="116"/>
      <c r="B3" s="117"/>
      <c r="C3" s="118"/>
      <c r="D3" s="7" t="s">
        <v>8</v>
      </c>
      <c r="E3" s="7" t="s">
        <v>6</v>
      </c>
      <c r="F3" s="7" t="s">
        <v>10</v>
      </c>
    </row>
    <row r="4" spans="1:6" ht="30" customHeight="1">
      <c r="A4" s="124" t="s">
        <v>0</v>
      </c>
      <c r="B4" s="125"/>
      <c r="C4" s="126"/>
      <c r="D4" s="1">
        <f>'内訳（納税義務者）'!C49</f>
        <v>126559</v>
      </c>
      <c r="E4" s="1">
        <f>'内訳（納税義務者）'!D49</f>
        <v>36373</v>
      </c>
      <c r="F4" s="1">
        <f>'内訳（納税義務者）'!E49</f>
        <v>90186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22" t="s">
        <v>36</v>
      </c>
      <c r="B6" s="122"/>
      <c r="C6" s="123"/>
      <c r="D6" s="127" t="s">
        <v>74</v>
      </c>
      <c r="E6" s="127"/>
      <c r="F6" s="127"/>
      <c r="G6" s="127"/>
      <c r="H6" s="119" t="s">
        <v>75</v>
      </c>
      <c r="I6" s="120"/>
      <c r="J6" s="120"/>
      <c r="K6" s="121"/>
      <c r="L6" s="119" t="s">
        <v>76</v>
      </c>
      <c r="M6" s="120"/>
      <c r="N6" s="120"/>
      <c r="O6" s="121"/>
      <c r="P6" s="2" t="s">
        <v>32</v>
      </c>
    </row>
    <row r="7" spans="1:16" ht="45" customHeight="1">
      <c r="A7" s="123"/>
      <c r="B7" s="123"/>
      <c r="C7" s="123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96" t="s">
        <v>58</v>
      </c>
      <c r="B8" s="99" t="s">
        <v>38</v>
      </c>
      <c r="C8" s="99"/>
      <c r="D8" s="1">
        <f>'内訳（地積等１）'!C49</f>
        <v>1120624</v>
      </c>
      <c r="E8" s="1">
        <f>'内訳（地積等１）'!D49</f>
        <v>137061621</v>
      </c>
      <c r="F8" s="11">
        <f>E8-G8</f>
        <v>5598312</v>
      </c>
      <c r="G8" s="1">
        <f>'内訳（地積等１）'!E49</f>
        <v>131463309</v>
      </c>
      <c r="H8" s="1">
        <f>'内訳（地積等１）'!F49</f>
        <v>14157818</v>
      </c>
      <c r="I8" s="11">
        <f>H8-J8</f>
        <v>542287</v>
      </c>
      <c r="J8" s="1">
        <f>'内訳（地積等１）'!G49</f>
        <v>13615531</v>
      </c>
      <c r="K8" s="1">
        <f>'内訳（地積等１）'!H49</f>
        <v>13577206</v>
      </c>
      <c r="L8" s="1">
        <f>'内訳（地積等１）'!I49</f>
        <v>4569</v>
      </c>
      <c r="M8" s="1">
        <f>'内訳（地積等１）'!J49</f>
        <v>109080</v>
      </c>
      <c r="N8" s="11">
        <f>M8-O8</f>
        <v>7402</v>
      </c>
      <c r="O8" s="1">
        <f>'内訳（地積等１）'!K49</f>
        <v>101678</v>
      </c>
      <c r="P8" s="11">
        <f aca="true" t="shared" si="0" ref="P8:P31">IF(H8&gt;0,ROUND(H8/E8*1000,1),0)</f>
        <v>103.3</v>
      </c>
    </row>
    <row r="9" spans="1:16" ht="30" customHeight="1">
      <c r="A9" s="97"/>
      <c r="B9" s="99" t="s">
        <v>145</v>
      </c>
      <c r="C9" s="99"/>
      <c r="D9" s="1">
        <f>'内訳（地積等１）'!O49</f>
        <v>0</v>
      </c>
      <c r="E9" s="1">
        <f>'内訳（地積等１）'!P49</f>
        <v>0</v>
      </c>
      <c r="F9" s="11">
        <f>E9-G9</f>
        <v>0</v>
      </c>
      <c r="G9" s="1">
        <f>'内訳（地積等１）'!Q49</f>
        <v>0</v>
      </c>
      <c r="H9" s="1">
        <f>'内訳（地積等１）'!R49</f>
        <v>0</v>
      </c>
      <c r="I9" s="11">
        <f>H9-J9</f>
        <v>0</v>
      </c>
      <c r="J9" s="1">
        <f>'内訳（地積等１）'!S49</f>
        <v>0</v>
      </c>
      <c r="K9" s="1">
        <f>'内訳（地積等１）'!T49</f>
        <v>0</v>
      </c>
      <c r="L9" s="1">
        <f>'内訳（地積等１）'!U49</f>
        <v>0</v>
      </c>
      <c r="M9" s="1">
        <f>'内訳（地積等１）'!V49</f>
        <v>0</v>
      </c>
      <c r="N9" s="11">
        <f>M9-O9</f>
        <v>0</v>
      </c>
      <c r="O9" s="1">
        <f>'内訳（地積等１）'!W49</f>
        <v>0</v>
      </c>
      <c r="P9" s="11">
        <f>IF(H9&gt;0,ROUND(H9/E9*1000,1),0)</f>
        <v>0</v>
      </c>
    </row>
    <row r="10" spans="1:16" ht="30" customHeight="1">
      <c r="A10" s="98"/>
      <c r="B10" s="99" t="s">
        <v>39</v>
      </c>
      <c r="C10" s="99"/>
      <c r="D10" s="1">
        <f>'内訳（地積等１）'!AA49</f>
        <v>183395</v>
      </c>
      <c r="E10" s="1">
        <f>'内訳（地積等１）'!AB49</f>
        <v>374959</v>
      </c>
      <c r="F10" s="11">
        <f aca="true" t="shared" si="1" ref="F10:F30">E10-G10</f>
        <v>2057</v>
      </c>
      <c r="G10" s="1">
        <f>'内訳（地積等１）'!AC49</f>
        <v>372902</v>
      </c>
      <c r="H10" s="1">
        <f>'内訳（地積等１）'!AD49</f>
        <v>1884922</v>
      </c>
      <c r="I10" s="11">
        <f aca="true" t="shared" si="2" ref="I10:I30">H10-J10</f>
        <v>3546</v>
      </c>
      <c r="J10" s="1">
        <f>'内訳（地積等１）'!AE49</f>
        <v>1881376</v>
      </c>
      <c r="K10" s="1">
        <f>'内訳（地積等１）'!AF49</f>
        <v>556277</v>
      </c>
      <c r="L10" s="1">
        <f>'内訳（地積等１）'!AG49</f>
        <v>291</v>
      </c>
      <c r="M10" s="1">
        <f>'内訳（地積等１）'!AH49</f>
        <v>553</v>
      </c>
      <c r="N10" s="11">
        <f aca="true" t="shared" si="3" ref="N10:N30">M10-O10</f>
        <v>11</v>
      </c>
      <c r="O10" s="1">
        <f>'内訳（地積等１）'!AI49</f>
        <v>542</v>
      </c>
      <c r="P10" s="11">
        <f t="shared" si="0"/>
        <v>5027</v>
      </c>
    </row>
    <row r="11" spans="1:16" ht="30" customHeight="1">
      <c r="A11" s="96" t="s">
        <v>59</v>
      </c>
      <c r="B11" s="99" t="s">
        <v>40</v>
      </c>
      <c r="C11" s="99"/>
      <c r="D11" s="1">
        <f>'内訳（地積等１）'!AM49</f>
        <v>1314931</v>
      </c>
      <c r="E11" s="1">
        <f>'内訳（地積等１）'!AN49</f>
        <v>146647068</v>
      </c>
      <c r="F11" s="11">
        <f t="shared" si="1"/>
        <v>9048214</v>
      </c>
      <c r="G11" s="1">
        <f>'内訳（地積等１）'!AO49</f>
        <v>137598854</v>
      </c>
      <c r="H11" s="1">
        <f>'内訳（地積等１）'!AP49</f>
        <v>8031004</v>
      </c>
      <c r="I11" s="11">
        <f t="shared" si="2"/>
        <v>487106</v>
      </c>
      <c r="J11" s="1">
        <f>'内訳（地積等１）'!AQ49</f>
        <v>7543898</v>
      </c>
      <c r="K11" s="1">
        <f>'内訳（地積等１）'!AR49</f>
        <v>7539864</v>
      </c>
      <c r="L11" s="1">
        <f>'内訳（地積等１）'!AS49</f>
        <v>4927</v>
      </c>
      <c r="M11" s="1">
        <f>'内訳（地積等１）'!AT49</f>
        <v>160308</v>
      </c>
      <c r="N11" s="11">
        <f t="shared" si="3"/>
        <v>13611</v>
      </c>
      <c r="O11" s="1">
        <f>'内訳（地積等１）'!AU49</f>
        <v>146697</v>
      </c>
      <c r="P11" s="11">
        <f t="shared" si="0"/>
        <v>54.8</v>
      </c>
    </row>
    <row r="12" spans="1:16" ht="30" customHeight="1">
      <c r="A12" s="97"/>
      <c r="B12" s="99" t="s">
        <v>146</v>
      </c>
      <c r="C12" s="99"/>
      <c r="D12" s="1">
        <f>'内訳（地積等１）'!AY49</f>
        <v>0</v>
      </c>
      <c r="E12" s="1">
        <f>'内訳（地積等１）'!AZ49</f>
        <v>0</v>
      </c>
      <c r="F12" s="11">
        <f>E12-G12</f>
        <v>0</v>
      </c>
      <c r="G12" s="1">
        <f>'内訳（地積等１）'!BA49</f>
        <v>0</v>
      </c>
      <c r="H12" s="1">
        <f>'内訳（地積等１）'!BB49</f>
        <v>0</v>
      </c>
      <c r="I12" s="11">
        <f>H12-J12</f>
        <v>0</v>
      </c>
      <c r="J12" s="1">
        <f>'内訳（地積等１）'!BC49</f>
        <v>0</v>
      </c>
      <c r="K12" s="1">
        <f>'内訳（地積等１）'!BD49</f>
        <v>0</v>
      </c>
      <c r="L12" s="1">
        <f>'内訳（地積等１）'!BE49</f>
        <v>0</v>
      </c>
      <c r="M12" s="1">
        <f>'内訳（地積等１）'!BF49</f>
        <v>0</v>
      </c>
      <c r="N12" s="11">
        <f>M12-O12</f>
        <v>0</v>
      </c>
      <c r="O12" s="1">
        <f>'内訳（地積等１）'!BG49</f>
        <v>0</v>
      </c>
      <c r="P12" s="11">
        <f>IF(H12&gt;0,ROUND(H12/E12*1000,1),0)</f>
        <v>0</v>
      </c>
    </row>
    <row r="13" spans="1:16" ht="30" customHeight="1">
      <c r="A13" s="98"/>
      <c r="B13" s="99" t="s">
        <v>41</v>
      </c>
      <c r="C13" s="99"/>
      <c r="D13" s="1">
        <f>'内訳（地積等１）'!BK49</f>
        <v>646927</v>
      </c>
      <c r="E13" s="1">
        <f>'内訳（地積等１）'!BL49</f>
        <v>3031178</v>
      </c>
      <c r="F13" s="11">
        <f t="shared" si="1"/>
        <v>32792</v>
      </c>
      <c r="G13" s="1">
        <f>'内訳（地積等１）'!BM49</f>
        <v>2998386</v>
      </c>
      <c r="H13" s="1">
        <f>'内訳（地積等１）'!BN49</f>
        <v>24216857</v>
      </c>
      <c r="I13" s="11">
        <f t="shared" si="2"/>
        <v>232941</v>
      </c>
      <c r="J13" s="1">
        <f>'内訳（地積等１）'!BO49</f>
        <v>23983916</v>
      </c>
      <c r="K13" s="1">
        <f>'内訳（地積等１）'!BP49</f>
        <v>5714704</v>
      </c>
      <c r="L13" s="1">
        <f>'内訳（地積等１）'!BQ49</f>
        <v>500</v>
      </c>
      <c r="M13" s="1">
        <f>'内訳（地積等１）'!BR49</f>
        <v>4743</v>
      </c>
      <c r="N13" s="11">
        <f t="shared" si="3"/>
        <v>125</v>
      </c>
      <c r="O13" s="1">
        <f>'内訳（地積等１）'!BS49</f>
        <v>4618</v>
      </c>
      <c r="P13" s="11">
        <f t="shared" si="0"/>
        <v>7989.3</v>
      </c>
    </row>
    <row r="14" spans="1:16" ht="30" customHeight="1">
      <c r="A14" s="96" t="s">
        <v>60</v>
      </c>
      <c r="B14" s="99" t="s">
        <v>42</v>
      </c>
      <c r="C14" s="99"/>
      <c r="D14" s="29"/>
      <c r="E14" s="1">
        <f>'内訳（地積等１）'!BX49</f>
        <v>20879343</v>
      </c>
      <c r="F14" s="11">
        <f t="shared" si="1"/>
        <v>1433193</v>
      </c>
      <c r="G14" s="1">
        <f>'内訳（地積等１）'!BY49</f>
        <v>19446150</v>
      </c>
      <c r="H14" s="1">
        <f>'内訳（地積等１）'!BZ49</f>
        <v>216932506</v>
      </c>
      <c r="I14" s="11">
        <f t="shared" si="2"/>
        <v>8420419</v>
      </c>
      <c r="J14" s="1">
        <f>'内訳（地積等１）'!CA49</f>
        <v>208512087</v>
      </c>
      <c r="K14" s="1">
        <f>'内訳（地積等１）'!CB49</f>
        <v>34493396</v>
      </c>
      <c r="L14" s="29"/>
      <c r="M14" s="1">
        <f>'内訳（地積等１）'!CD49</f>
        <v>103278</v>
      </c>
      <c r="N14" s="11">
        <f t="shared" si="3"/>
        <v>9966</v>
      </c>
      <c r="O14" s="1">
        <f>'内訳（地積等１）'!CE49</f>
        <v>93312</v>
      </c>
      <c r="P14" s="11">
        <f t="shared" si="0"/>
        <v>10389.8</v>
      </c>
    </row>
    <row r="15" spans="1:16" ht="30" customHeight="1">
      <c r="A15" s="97"/>
      <c r="B15" s="99" t="s">
        <v>43</v>
      </c>
      <c r="C15" s="99"/>
      <c r="D15" s="29"/>
      <c r="E15" s="1">
        <f>'内訳（地積等１）'!CJ49</f>
        <v>34113941</v>
      </c>
      <c r="F15" s="11">
        <f t="shared" si="1"/>
        <v>333429</v>
      </c>
      <c r="G15" s="1">
        <f>'内訳（地積等１）'!CK49</f>
        <v>33780512</v>
      </c>
      <c r="H15" s="1">
        <f>'内訳（地積等１）'!CL49</f>
        <v>235279780</v>
      </c>
      <c r="I15" s="11">
        <f t="shared" si="2"/>
        <v>1069368</v>
      </c>
      <c r="J15" s="1">
        <f>'内訳（地積等１）'!CM49</f>
        <v>234210412</v>
      </c>
      <c r="K15" s="1">
        <f>'内訳（地積等１）'!CN49</f>
        <v>77681100</v>
      </c>
      <c r="L15" s="29"/>
      <c r="M15" s="1">
        <f>'内訳（地積等１）'!CP49</f>
        <v>100693</v>
      </c>
      <c r="N15" s="11">
        <f t="shared" si="3"/>
        <v>4996</v>
      </c>
      <c r="O15" s="1">
        <f>'内訳（地積等１）'!CQ49</f>
        <v>95697</v>
      </c>
      <c r="P15" s="11">
        <f t="shared" si="0"/>
        <v>6896.9</v>
      </c>
    </row>
    <row r="16" spans="1:16" ht="30" customHeight="1">
      <c r="A16" s="97"/>
      <c r="B16" s="99" t="s">
        <v>44</v>
      </c>
      <c r="C16" s="99"/>
      <c r="D16" s="29"/>
      <c r="E16" s="1">
        <f>'内訳（地積等１）'!CV49</f>
        <v>23368786</v>
      </c>
      <c r="F16" s="11">
        <f t="shared" si="1"/>
        <v>28319</v>
      </c>
      <c r="G16" s="1">
        <f>'内訳（地積等１）'!CW49</f>
        <v>23340467</v>
      </c>
      <c r="H16" s="1">
        <f>'内訳（地積等１）'!CX49</f>
        <v>245839167</v>
      </c>
      <c r="I16" s="11">
        <f t="shared" si="2"/>
        <v>79927</v>
      </c>
      <c r="J16" s="1">
        <f>'内訳（地積等１）'!CY49</f>
        <v>245759240</v>
      </c>
      <c r="K16" s="1">
        <f>'内訳（地積等１）'!CZ49</f>
        <v>167524692</v>
      </c>
      <c r="L16" s="29"/>
      <c r="M16" s="1">
        <f>'内訳（地積等１）'!DB49</f>
        <v>24316</v>
      </c>
      <c r="N16" s="11">
        <f t="shared" si="3"/>
        <v>481</v>
      </c>
      <c r="O16" s="1">
        <f>'内訳（地積等１）'!DC49</f>
        <v>23835</v>
      </c>
      <c r="P16" s="11">
        <f t="shared" si="0"/>
        <v>10520</v>
      </c>
    </row>
    <row r="17" spans="1:16" ht="30" customHeight="1">
      <c r="A17" s="98"/>
      <c r="B17" s="110" t="s">
        <v>45</v>
      </c>
      <c r="C17" s="110"/>
      <c r="D17" s="1">
        <f>'内訳（地積等１）'!DG49</f>
        <v>6020321</v>
      </c>
      <c r="E17" s="1">
        <f>'内訳（地積等１）'!DH49</f>
        <v>78362070</v>
      </c>
      <c r="F17" s="11">
        <f t="shared" si="1"/>
        <v>1794941</v>
      </c>
      <c r="G17" s="1">
        <f>'内訳（地積等１）'!DI49</f>
        <v>76567129</v>
      </c>
      <c r="H17" s="1">
        <f>'内訳（地積等１）'!DJ49</f>
        <v>698051453</v>
      </c>
      <c r="I17" s="11">
        <f t="shared" si="2"/>
        <v>9569714</v>
      </c>
      <c r="J17" s="1">
        <f>'内訳（地積等１）'!DK49</f>
        <v>688481739</v>
      </c>
      <c r="K17" s="1">
        <f>'内訳（地積等１）'!DL49</f>
        <v>279699188</v>
      </c>
      <c r="L17" s="1">
        <f>'内訳（地積等１）'!DM49</f>
        <v>5338</v>
      </c>
      <c r="M17" s="1">
        <f>'内訳（地積等１）'!DN49</f>
        <v>228287</v>
      </c>
      <c r="N17" s="11">
        <f t="shared" si="3"/>
        <v>15443</v>
      </c>
      <c r="O17" s="1">
        <f>'内訳（地積等１）'!DO49</f>
        <v>212844</v>
      </c>
      <c r="P17" s="11">
        <f t="shared" si="0"/>
        <v>8908</v>
      </c>
    </row>
    <row r="18" spans="1:16" ht="30" customHeight="1">
      <c r="A18" s="99" t="s">
        <v>46</v>
      </c>
      <c r="B18" s="99"/>
      <c r="C18" s="99"/>
      <c r="D18" s="1">
        <v>0</v>
      </c>
      <c r="E18" s="1">
        <v>0</v>
      </c>
      <c r="F18" s="11">
        <f t="shared" si="1"/>
        <v>0</v>
      </c>
      <c r="G18" s="1">
        <v>0</v>
      </c>
      <c r="H18" s="1">
        <v>0</v>
      </c>
      <c r="I18" s="11">
        <f t="shared" si="2"/>
        <v>0</v>
      </c>
      <c r="J18" s="1">
        <v>0</v>
      </c>
      <c r="K18" s="1">
        <v>0</v>
      </c>
      <c r="L18" s="1">
        <v>0</v>
      </c>
      <c r="M18" s="1">
        <v>0</v>
      </c>
      <c r="N18" s="11">
        <f t="shared" si="3"/>
        <v>0</v>
      </c>
      <c r="O18" s="1">
        <v>0</v>
      </c>
      <c r="P18" s="11">
        <f t="shared" si="0"/>
        <v>0</v>
      </c>
    </row>
    <row r="19" spans="1:16" ht="30" customHeight="1">
      <c r="A19" s="99" t="s">
        <v>47</v>
      </c>
      <c r="B19" s="99"/>
      <c r="C19" s="99"/>
      <c r="D19" s="1">
        <f>'内訳（地積等１）'!EE49</f>
        <v>996</v>
      </c>
      <c r="E19" s="1">
        <f>'内訳（地積等１）'!EF49</f>
        <v>54</v>
      </c>
      <c r="F19" s="11">
        <f t="shared" si="1"/>
        <v>0</v>
      </c>
      <c r="G19" s="1">
        <f>'内訳（地積等１）'!EG49</f>
        <v>54</v>
      </c>
      <c r="H19" s="1">
        <f>'内訳（地積等１）'!EH49</f>
        <v>11917</v>
      </c>
      <c r="I19" s="11">
        <f t="shared" si="2"/>
        <v>0</v>
      </c>
      <c r="J19" s="1">
        <f>'内訳（地積等１）'!EI49</f>
        <v>11917</v>
      </c>
      <c r="K19" s="1">
        <f>'内訳（地積等１）'!EJ49</f>
        <v>11917</v>
      </c>
      <c r="L19" s="1">
        <f>'内訳（地積等１）'!EK49</f>
        <v>4</v>
      </c>
      <c r="M19" s="1">
        <f>'内訳（地積等１）'!EL49</f>
        <v>11</v>
      </c>
      <c r="N19" s="11">
        <f t="shared" si="3"/>
        <v>0</v>
      </c>
      <c r="O19" s="1">
        <f>'内訳（地積等１）'!EM49</f>
        <v>11</v>
      </c>
      <c r="P19" s="11">
        <f t="shared" si="0"/>
        <v>220685.2</v>
      </c>
    </row>
    <row r="20" spans="1:16" ht="30" customHeight="1">
      <c r="A20" s="99" t="s">
        <v>48</v>
      </c>
      <c r="B20" s="99"/>
      <c r="C20" s="99"/>
      <c r="D20" s="1">
        <f>'内訳（地積等１）'!EQ49</f>
        <v>6273290</v>
      </c>
      <c r="E20" s="1">
        <f>'内訳（地積等１）'!ER49</f>
        <v>134957</v>
      </c>
      <c r="F20" s="11">
        <f t="shared" si="1"/>
        <v>17238</v>
      </c>
      <c r="G20" s="1">
        <f>'内訳（地積等１）'!ES49</f>
        <v>117719</v>
      </c>
      <c r="H20" s="1">
        <f>'内訳（地積等１）'!ET49</f>
        <v>39152</v>
      </c>
      <c r="I20" s="11">
        <f t="shared" si="2"/>
        <v>624</v>
      </c>
      <c r="J20" s="1">
        <f>'内訳（地積等１）'!EU49</f>
        <v>38528</v>
      </c>
      <c r="K20" s="1">
        <f>'内訳（地積等１）'!EV49</f>
        <v>27956</v>
      </c>
      <c r="L20" s="1">
        <f>'内訳（地積等１）'!EW49</f>
        <v>272</v>
      </c>
      <c r="M20" s="1">
        <f>'内訳（地積等１）'!EX49</f>
        <v>180</v>
      </c>
      <c r="N20" s="11">
        <f t="shared" si="3"/>
        <v>34</v>
      </c>
      <c r="O20" s="1">
        <f>'内訳（地積等１）'!EY49</f>
        <v>146</v>
      </c>
      <c r="P20" s="11">
        <f t="shared" si="0"/>
        <v>290.1</v>
      </c>
    </row>
    <row r="21" spans="1:16" ht="30" customHeight="1">
      <c r="A21" s="96" t="s">
        <v>61</v>
      </c>
      <c r="B21" s="99" t="s">
        <v>49</v>
      </c>
      <c r="C21" s="99"/>
      <c r="D21" s="1">
        <f>'内訳（地積等１）'!FC49</f>
        <v>50851330</v>
      </c>
      <c r="E21" s="1">
        <f>'内訳（地積等１）'!FD49</f>
        <v>246681641</v>
      </c>
      <c r="F21" s="11">
        <f t="shared" si="1"/>
        <v>20531226</v>
      </c>
      <c r="G21" s="1">
        <f>'内訳（地積等１）'!FE49</f>
        <v>226150415</v>
      </c>
      <c r="H21" s="1">
        <f>'内訳（地積等１）'!FF49</f>
        <v>4916004</v>
      </c>
      <c r="I21" s="11">
        <f t="shared" si="2"/>
        <v>443079</v>
      </c>
      <c r="J21" s="1">
        <f>'内訳（地積等１）'!FH49</f>
        <v>4472925</v>
      </c>
      <c r="K21" s="1">
        <f>'内訳（地積等１）'!FH49</f>
        <v>4472925</v>
      </c>
      <c r="L21" s="1">
        <f>'内訳（地積等１）'!FI49</f>
        <v>3093</v>
      </c>
      <c r="M21" s="1">
        <f>'内訳（地積等１）'!FJ49</f>
        <v>85243</v>
      </c>
      <c r="N21" s="11">
        <f t="shared" si="3"/>
        <v>13423</v>
      </c>
      <c r="O21" s="1">
        <f>'内訳（地積等１）'!FK49</f>
        <v>71820</v>
      </c>
      <c r="P21" s="11">
        <f t="shared" si="0"/>
        <v>19.9</v>
      </c>
    </row>
    <row r="22" spans="1:16" ht="30" customHeight="1">
      <c r="A22" s="98"/>
      <c r="B22" s="99" t="s">
        <v>50</v>
      </c>
      <c r="C22" s="99"/>
      <c r="D22" s="1">
        <f>'内訳（地積等１）'!FO49</f>
        <v>459450</v>
      </c>
      <c r="E22" s="1">
        <f>'内訳（地積等１）'!FP49</f>
        <v>2270027</v>
      </c>
      <c r="F22" s="11">
        <f t="shared" si="1"/>
        <v>85743</v>
      </c>
      <c r="G22" s="1">
        <f>'内訳（地積等１）'!FQ49</f>
        <v>2184284</v>
      </c>
      <c r="H22" s="1">
        <f>'内訳（地積等１）'!FR49</f>
        <v>6780584</v>
      </c>
      <c r="I22" s="11">
        <f t="shared" si="2"/>
        <v>9920</v>
      </c>
      <c r="J22" s="1">
        <f>'内訳（地積等１）'!FS49</f>
        <v>6770664</v>
      </c>
      <c r="K22" s="1">
        <f>'内訳（地積等１）'!FT49</f>
        <v>4610949</v>
      </c>
      <c r="L22" s="1">
        <f>'内訳（地積等１）'!FU49</f>
        <v>402</v>
      </c>
      <c r="M22" s="1">
        <f>'内訳（地積等１）'!FV49</f>
        <v>1286</v>
      </c>
      <c r="N22" s="11">
        <f t="shared" si="3"/>
        <v>161</v>
      </c>
      <c r="O22" s="1">
        <f>'内訳（地積等１）'!FW49</f>
        <v>1125</v>
      </c>
      <c r="P22" s="11">
        <f t="shared" si="0"/>
        <v>2987</v>
      </c>
    </row>
    <row r="23" spans="1:16" ht="30" customHeight="1">
      <c r="A23" s="99" t="s">
        <v>51</v>
      </c>
      <c r="B23" s="99"/>
      <c r="C23" s="99"/>
      <c r="D23" s="1">
        <f>'内訳（地積等１）'!GA49</f>
        <v>637697</v>
      </c>
      <c r="E23" s="1">
        <f>'内訳（地積等１）'!GB49</f>
        <v>2558081</v>
      </c>
      <c r="F23" s="11">
        <f t="shared" si="1"/>
        <v>11972</v>
      </c>
      <c r="G23" s="1">
        <f>'内訳（地積等１）'!GC49</f>
        <v>2546109</v>
      </c>
      <c r="H23" s="1">
        <f>'内訳（地積等１）'!GD49</f>
        <v>121306</v>
      </c>
      <c r="I23" s="11">
        <f t="shared" si="2"/>
        <v>196</v>
      </c>
      <c r="J23" s="1">
        <f>'内訳（地積等１）'!GE49</f>
        <v>121110</v>
      </c>
      <c r="K23" s="1">
        <f>'内訳（地積等１）'!GF49</f>
        <v>97604</v>
      </c>
      <c r="L23" s="1">
        <f>'内訳（地積等１）'!GG49</f>
        <v>39</v>
      </c>
      <c r="M23" s="1">
        <f>'内訳（地積等１）'!GH49</f>
        <v>360</v>
      </c>
      <c r="N23" s="11">
        <f t="shared" si="3"/>
        <v>13</v>
      </c>
      <c r="O23" s="1">
        <f>'内訳（地積等１）'!GI49</f>
        <v>347</v>
      </c>
      <c r="P23" s="11">
        <f t="shared" si="0"/>
        <v>47.4</v>
      </c>
    </row>
    <row r="24" spans="1:16" ht="30" customHeight="1">
      <c r="A24" s="99" t="s">
        <v>52</v>
      </c>
      <c r="B24" s="99"/>
      <c r="C24" s="99"/>
      <c r="D24" s="1">
        <f>'内訳（地積等１）'!GM49</f>
        <v>2473691</v>
      </c>
      <c r="E24" s="1">
        <f>'内訳（地積等１）'!GN49</f>
        <v>22070190</v>
      </c>
      <c r="F24" s="11">
        <f t="shared" si="1"/>
        <v>4052792</v>
      </c>
      <c r="G24" s="1">
        <f>'内訳（地積等１）'!GO49</f>
        <v>18017398</v>
      </c>
      <c r="H24" s="1">
        <f>'内訳（地積等１）'!GP49</f>
        <v>608997</v>
      </c>
      <c r="I24" s="11">
        <f t="shared" si="2"/>
        <v>54512</v>
      </c>
      <c r="J24" s="1">
        <f>'内訳（地積等１）'!GQ49</f>
        <v>554485</v>
      </c>
      <c r="K24" s="1">
        <f>'内訳（地積等１）'!GR49</f>
        <v>456497</v>
      </c>
      <c r="L24" s="1">
        <f>'内訳（地積等１）'!GS49</f>
        <v>1961</v>
      </c>
      <c r="M24" s="1">
        <f>'内訳（地積等１）'!GT49</f>
        <v>20776</v>
      </c>
      <c r="N24" s="11">
        <f t="shared" si="3"/>
        <v>3905</v>
      </c>
      <c r="O24" s="1">
        <f>'内訳（地積等１）'!GU49</f>
        <v>16871</v>
      </c>
      <c r="P24" s="11">
        <f t="shared" si="0"/>
        <v>27.6</v>
      </c>
    </row>
    <row r="25" spans="1:16" ht="30" customHeight="1">
      <c r="A25" s="100" t="s">
        <v>62</v>
      </c>
      <c r="B25" s="104" t="s">
        <v>53</v>
      </c>
      <c r="C25" s="106"/>
      <c r="D25" s="1">
        <f>'内訳（地積等１）'!GY49</f>
        <v>860600</v>
      </c>
      <c r="E25" s="1">
        <f>'内訳（地積等１）'!GZ49</f>
        <v>10119626</v>
      </c>
      <c r="F25" s="11">
        <f t="shared" si="1"/>
        <v>1946</v>
      </c>
      <c r="G25" s="1">
        <f>'内訳（地積等１）'!HA49</f>
        <v>10117680</v>
      </c>
      <c r="H25" s="1">
        <f>'内訳（地積等１）'!HB49</f>
        <v>10030305</v>
      </c>
      <c r="I25" s="11">
        <f t="shared" si="2"/>
        <v>2466</v>
      </c>
      <c r="J25" s="1">
        <f>'内訳（地積等１）'!HC49</f>
        <v>10027839</v>
      </c>
      <c r="K25" s="1">
        <f>'内訳（地積等１）'!HD49</f>
        <v>6842203</v>
      </c>
      <c r="L25" s="1">
        <f>'内訳（地積等１）'!HE49</f>
        <v>187</v>
      </c>
      <c r="M25" s="1">
        <f>'内訳（地積等１）'!HF49</f>
        <v>3883</v>
      </c>
      <c r="N25" s="11">
        <f t="shared" si="3"/>
        <v>14</v>
      </c>
      <c r="O25" s="1">
        <f>'内訳（地積等１）'!HG49</f>
        <v>3869</v>
      </c>
      <c r="P25" s="11">
        <f t="shared" si="0"/>
        <v>991.2</v>
      </c>
    </row>
    <row r="26" spans="1:16" ht="30" customHeight="1">
      <c r="A26" s="100"/>
      <c r="B26" s="104" t="s">
        <v>54</v>
      </c>
      <c r="C26" s="106"/>
      <c r="D26" s="1">
        <f>'内訳（地積等１）'!HK49</f>
        <v>843818</v>
      </c>
      <c r="E26" s="1">
        <f>'内訳（地積等１）'!HL49</f>
        <v>41384</v>
      </c>
      <c r="F26" s="11">
        <f t="shared" si="1"/>
        <v>133</v>
      </c>
      <c r="G26" s="1">
        <f>'内訳（地積等１）'!HM49</f>
        <v>41251</v>
      </c>
      <c r="H26" s="1">
        <f>'内訳（地積等１）'!HN49</f>
        <v>107083</v>
      </c>
      <c r="I26" s="11">
        <f t="shared" si="2"/>
        <v>102</v>
      </c>
      <c r="J26" s="1">
        <f>'内訳（地積等１）'!HO49</f>
        <v>106981</v>
      </c>
      <c r="K26" s="1">
        <f>'内訳（地積等１）'!HP49</f>
        <v>55743</v>
      </c>
      <c r="L26" s="1">
        <f>'内訳（地積等１）'!HQ49</f>
        <v>210</v>
      </c>
      <c r="M26" s="1">
        <f>'内訳（地積等１）'!HR49</f>
        <v>49</v>
      </c>
      <c r="N26" s="11">
        <f t="shared" si="3"/>
        <v>1</v>
      </c>
      <c r="O26" s="1">
        <f>'内訳（地積等１）'!HS49</f>
        <v>48</v>
      </c>
      <c r="P26" s="11">
        <f t="shared" si="0"/>
        <v>2587.5</v>
      </c>
    </row>
    <row r="27" spans="1:16" ht="30" customHeight="1">
      <c r="A27" s="100"/>
      <c r="B27" s="101" t="s">
        <v>133</v>
      </c>
      <c r="C27" s="25" t="s">
        <v>134</v>
      </c>
      <c r="D27" s="1">
        <f>'内訳（地積等１）'!HW49</f>
        <v>4265</v>
      </c>
      <c r="E27" s="1">
        <f>'内訳（地積等１）'!HX49</f>
        <v>608689</v>
      </c>
      <c r="F27" s="11">
        <f t="shared" si="1"/>
        <v>0</v>
      </c>
      <c r="G27" s="1">
        <f>'内訳（地積等１）'!HY49</f>
        <v>608689</v>
      </c>
      <c r="H27" s="1">
        <f>'内訳（地積等１）'!HZ49</f>
        <v>476164</v>
      </c>
      <c r="I27" s="11">
        <f t="shared" si="2"/>
        <v>0</v>
      </c>
      <c r="J27" s="1">
        <f>'内訳（地積等１）'!IA49</f>
        <v>476164</v>
      </c>
      <c r="K27" s="1">
        <f>'内訳（地積等１）'!IB49</f>
        <v>231700</v>
      </c>
      <c r="L27" s="1">
        <f>'内訳（地積等１）'!IC49</f>
        <v>18</v>
      </c>
      <c r="M27" s="1">
        <f>'内訳（地積等１）'!ID49</f>
        <v>1730</v>
      </c>
      <c r="N27" s="11">
        <f t="shared" si="3"/>
        <v>0</v>
      </c>
      <c r="O27" s="1">
        <f>'内訳（地積等１）'!IE49</f>
        <v>1730</v>
      </c>
      <c r="P27" s="11">
        <f t="shared" si="0"/>
        <v>782.3</v>
      </c>
    </row>
    <row r="28" spans="1:16" ht="30" customHeight="1">
      <c r="A28" s="100"/>
      <c r="B28" s="102"/>
      <c r="C28" s="25" t="s">
        <v>135</v>
      </c>
      <c r="D28" s="1">
        <f>'内訳（地積等１）'!II49</f>
        <v>0</v>
      </c>
      <c r="E28" s="1">
        <f>'内訳（地積等１）'!IJ49</f>
        <v>0</v>
      </c>
      <c r="F28" s="11">
        <f t="shared" si="1"/>
        <v>0</v>
      </c>
      <c r="G28" s="1">
        <f>'内訳（地積等１）'!IK49</f>
        <v>0</v>
      </c>
      <c r="H28" s="1">
        <f>'内訳（地積等１）'!IL49</f>
        <v>0</v>
      </c>
      <c r="I28" s="11">
        <f t="shared" si="2"/>
        <v>0</v>
      </c>
      <c r="J28" s="1">
        <f>'内訳（地積等１）'!IM49</f>
        <v>0</v>
      </c>
      <c r="K28" s="1">
        <f>'内訳（地積等１）'!IN49</f>
        <v>0</v>
      </c>
      <c r="L28" s="1">
        <f>'内訳（地積等１）'!IO49</f>
        <v>0</v>
      </c>
      <c r="M28" s="1">
        <f>'内訳（地積等１）'!IP49</f>
        <v>0</v>
      </c>
      <c r="N28" s="11">
        <f t="shared" si="3"/>
        <v>0</v>
      </c>
      <c r="O28" s="1">
        <f>'内訳（地積等１）'!IQ49</f>
        <v>0</v>
      </c>
      <c r="P28" s="11">
        <f t="shared" si="0"/>
        <v>0</v>
      </c>
    </row>
    <row r="29" spans="1:16" ht="30" customHeight="1">
      <c r="A29" s="100"/>
      <c r="B29" s="103"/>
      <c r="C29" s="25" t="s">
        <v>136</v>
      </c>
      <c r="D29" s="1">
        <f aca="true" t="shared" si="4" ref="D29:O29">SUM(D27:D28)</f>
        <v>4265</v>
      </c>
      <c r="E29" s="1">
        <f t="shared" si="4"/>
        <v>608689</v>
      </c>
      <c r="F29" s="11">
        <f t="shared" si="4"/>
        <v>0</v>
      </c>
      <c r="G29" s="1">
        <f t="shared" si="4"/>
        <v>608689</v>
      </c>
      <c r="H29" s="1">
        <f t="shared" si="4"/>
        <v>476164</v>
      </c>
      <c r="I29" s="11">
        <f t="shared" si="4"/>
        <v>0</v>
      </c>
      <c r="J29" s="1">
        <f t="shared" si="4"/>
        <v>476164</v>
      </c>
      <c r="K29" s="1">
        <f t="shared" si="4"/>
        <v>231700</v>
      </c>
      <c r="L29" s="1">
        <f t="shared" si="4"/>
        <v>18</v>
      </c>
      <c r="M29" s="1">
        <f t="shared" si="4"/>
        <v>1730</v>
      </c>
      <c r="N29" s="11">
        <f t="shared" si="4"/>
        <v>0</v>
      </c>
      <c r="O29" s="1">
        <f t="shared" si="4"/>
        <v>1730</v>
      </c>
      <c r="P29" s="11">
        <f t="shared" si="0"/>
        <v>782.3</v>
      </c>
    </row>
    <row r="30" spans="1:16" ht="30" customHeight="1">
      <c r="A30" s="100"/>
      <c r="B30" s="104" t="s">
        <v>55</v>
      </c>
      <c r="C30" s="106"/>
      <c r="D30" s="1">
        <f>'内訳（地積等２）'!D49</f>
        <v>23239832</v>
      </c>
      <c r="E30" s="1">
        <f>'内訳（地積等２）'!E49</f>
        <v>25015025</v>
      </c>
      <c r="F30" s="11">
        <f t="shared" si="1"/>
        <v>1170388</v>
      </c>
      <c r="G30" s="1">
        <f>'内訳（地積等２）'!F49</f>
        <v>23844637</v>
      </c>
      <c r="H30" s="1">
        <f>'内訳（地積等２）'!G49</f>
        <v>77653499</v>
      </c>
      <c r="I30" s="11">
        <f t="shared" si="2"/>
        <v>502766</v>
      </c>
      <c r="J30" s="1">
        <f>'内訳（地積等２）'!H49</f>
        <v>77150733</v>
      </c>
      <c r="K30" s="1">
        <f>'内訳（地積等２）'!I49</f>
        <v>52566547</v>
      </c>
      <c r="L30" s="1">
        <f>'内訳（地積等２）'!J49</f>
        <v>52616</v>
      </c>
      <c r="M30" s="1">
        <f>'内訳（地積等２）'!K49</f>
        <v>38263</v>
      </c>
      <c r="N30" s="11">
        <f t="shared" si="3"/>
        <v>7215</v>
      </c>
      <c r="O30" s="1">
        <f>'内訳（地積等２）'!L49</f>
        <v>31048</v>
      </c>
      <c r="P30" s="11">
        <f t="shared" si="0"/>
        <v>3104.3</v>
      </c>
    </row>
    <row r="31" spans="1:16" ht="30" customHeight="1">
      <c r="A31" s="100"/>
      <c r="B31" s="111" t="s">
        <v>45</v>
      </c>
      <c r="C31" s="113"/>
      <c r="D31" s="11">
        <f>SUM(D25,D26,D29,D30)</f>
        <v>24948515</v>
      </c>
      <c r="E31" s="11">
        <f aca="true" t="shared" si="5" ref="E31:O31">SUM(E25,E26,E29,E30)</f>
        <v>35784724</v>
      </c>
      <c r="F31" s="11">
        <f t="shared" si="5"/>
        <v>1172467</v>
      </c>
      <c r="G31" s="11">
        <f t="shared" si="5"/>
        <v>34612257</v>
      </c>
      <c r="H31" s="11">
        <f t="shared" si="5"/>
        <v>88267051</v>
      </c>
      <c r="I31" s="11">
        <f t="shared" si="5"/>
        <v>505334</v>
      </c>
      <c r="J31" s="11">
        <f t="shared" si="5"/>
        <v>87761717</v>
      </c>
      <c r="K31" s="11">
        <f t="shared" si="5"/>
        <v>59696193</v>
      </c>
      <c r="L31" s="11">
        <f t="shared" si="5"/>
        <v>53031</v>
      </c>
      <c r="M31" s="11">
        <f t="shared" si="5"/>
        <v>43925</v>
      </c>
      <c r="N31" s="11">
        <f t="shared" si="5"/>
        <v>7230</v>
      </c>
      <c r="O31" s="11">
        <f t="shared" si="5"/>
        <v>36695</v>
      </c>
      <c r="P31" s="11">
        <f t="shared" si="0"/>
        <v>2466.6</v>
      </c>
    </row>
    <row r="32" spans="1:16" ht="30" customHeight="1">
      <c r="A32" s="99" t="s">
        <v>56</v>
      </c>
      <c r="B32" s="99"/>
      <c r="C32" s="99"/>
      <c r="D32" s="1">
        <f>'内訳（地積等２）'!P49</f>
        <v>237022232</v>
      </c>
      <c r="E32" s="29"/>
      <c r="F32" s="29"/>
      <c r="G32" s="29"/>
      <c r="H32" s="29"/>
      <c r="I32" s="29"/>
      <c r="J32" s="29"/>
      <c r="K32" s="29"/>
      <c r="L32" s="1">
        <f>'内訳（地積等２）'!V49</f>
        <v>197943</v>
      </c>
      <c r="M32" s="29"/>
      <c r="N32" s="29"/>
      <c r="O32" s="29"/>
      <c r="P32" s="29"/>
    </row>
    <row r="33" spans="1:16" ht="30" customHeight="1">
      <c r="A33" s="99" t="s">
        <v>57</v>
      </c>
      <c r="B33" s="99"/>
      <c r="C33" s="99"/>
      <c r="D33" s="1">
        <f>'内訳（地積等２）'!AB49</f>
        <v>331953399</v>
      </c>
      <c r="E33" s="1">
        <f>'内訳（地積等２）'!AC49</f>
        <v>674976570</v>
      </c>
      <c r="F33" s="1">
        <f>E33-G33</f>
        <v>42347754</v>
      </c>
      <c r="G33" s="1">
        <f>'内訳（地積等２）'!AD49</f>
        <v>632628816</v>
      </c>
      <c r="H33" s="1">
        <f>'内訳（地積等２）'!AE49</f>
        <v>847087065</v>
      </c>
      <c r="I33" s="1">
        <f>H33-J33</f>
        <v>11849240</v>
      </c>
      <c r="J33" s="1">
        <f>'内訳（地積等２）'!AF49</f>
        <v>835237825</v>
      </c>
      <c r="K33" s="1">
        <f>'内訳（地積等２）'!AG49</f>
        <v>376461280</v>
      </c>
      <c r="L33" s="1">
        <f>'内訳（地積等２）'!AH49</f>
        <v>272370</v>
      </c>
      <c r="M33" s="1">
        <f>'内訳（地積等２）'!AI49</f>
        <v>654752</v>
      </c>
      <c r="N33" s="1">
        <f>M33-O33</f>
        <v>61358</v>
      </c>
      <c r="O33" s="1">
        <f>'内訳（地積等２）'!AJ49</f>
        <v>593394</v>
      </c>
      <c r="P33" s="11">
        <f>IF(H33&gt;0,ROUND(H33/E33*1000,1),0)</f>
        <v>1255</v>
      </c>
    </row>
    <row r="36" spans="4:15" s="3" customFormat="1" ht="14.25" hidden="1">
      <c r="D36" s="14">
        <f aca="true" t="shared" si="6" ref="D36:O36">D8+D10+D11+D13+D17+D18+D19+D20+D21+D22+D23+D24+D31+D32</f>
        <v>331953399</v>
      </c>
      <c r="E36" s="14">
        <f t="shared" si="6"/>
        <v>674976570</v>
      </c>
      <c r="F36" s="14">
        <f t="shared" si="6"/>
        <v>42347754</v>
      </c>
      <c r="G36" s="14">
        <f t="shared" si="6"/>
        <v>632628816</v>
      </c>
      <c r="H36" s="14">
        <f t="shared" si="6"/>
        <v>847087065</v>
      </c>
      <c r="I36" s="14">
        <f t="shared" si="6"/>
        <v>11849259</v>
      </c>
      <c r="J36" s="14">
        <f t="shared" si="6"/>
        <v>835237806</v>
      </c>
      <c r="K36" s="14">
        <f t="shared" si="6"/>
        <v>376461280</v>
      </c>
      <c r="L36" s="14">
        <f t="shared" si="6"/>
        <v>272370</v>
      </c>
      <c r="M36" s="14">
        <f t="shared" si="6"/>
        <v>654752</v>
      </c>
      <c r="N36" s="14">
        <f t="shared" si="6"/>
        <v>61358</v>
      </c>
      <c r="O36" s="14">
        <f t="shared" si="6"/>
        <v>593394</v>
      </c>
    </row>
    <row r="37" ht="14.25" hidden="1"/>
    <row r="38" spans="4:15" ht="14.25" hidden="1">
      <c r="D38" s="5">
        <f>SUM(D8:D32)-D29-D31</f>
        <v>331953399</v>
      </c>
      <c r="E38" s="5">
        <f>SUM(E8:E32)-E29-E31-E17</f>
        <v>674976570</v>
      </c>
      <c r="F38" s="5">
        <f aca="true" t="shared" si="7" ref="F38:O38">SUM(F8:F32)-F29-F31-F17</f>
        <v>42347754</v>
      </c>
      <c r="G38" s="5">
        <f t="shared" si="7"/>
        <v>632628816</v>
      </c>
      <c r="H38" s="5">
        <f t="shared" si="7"/>
        <v>847087065</v>
      </c>
      <c r="I38" s="5">
        <f t="shared" si="7"/>
        <v>11849259</v>
      </c>
      <c r="J38" s="5">
        <f t="shared" si="7"/>
        <v>835237806</v>
      </c>
      <c r="K38" s="5">
        <f t="shared" si="7"/>
        <v>376461280</v>
      </c>
      <c r="L38" s="5">
        <f>SUM(L8:L32)-L29-L31</f>
        <v>272370</v>
      </c>
      <c r="M38" s="5">
        <f t="shared" si="7"/>
        <v>654752</v>
      </c>
      <c r="N38" s="5">
        <f t="shared" si="7"/>
        <v>61358</v>
      </c>
      <c r="O38" s="5">
        <f t="shared" si="7"/>
        <v>593394</v>
      </c>
    </row>
    <row r="39" spans="4:16" ht="14.25" hidden="1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4:16" ht="14.25" hidden="1">
      <c r="D40" s="27">
        <f>D33-D38</f>
        <v>0</v>
      </c>
      <c r="E40" s="27">
        <f aca="true" t="shared" si="8" ref="E40:O40">E33-E38</f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-19</v>
      </c>
      <c r="J40" s="27">
        <f t="shared" si="8"/>
        <v>19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/>
    </row>
    <row r="41" spans="4:16" ht="14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</sheetData>
  <sheetProtection/>
  <mergeCells count="35">
    <mergeCell ref="A23:C23"/>
    <mergeCell ref="B8:C8"/>
    <mergeCell ref="B21:C21"/>
    <mergeCell ref="B15:C15"/>
    <mergeCell ref="B22:C22"/>
    <mergeCell ref="A32:C32"/>
    <mergeCell ref="B9:C9"/>
    <mergeCell ref="B12:C12"/>
    <mergeCell ref="A33:C33"/>
    <mergeCell ref="A25:A31"/>
    <mergeCell ref="B25:C25"/>
    <mergeCell ref="B26:C26"/>
    <mergeCell ref="B27:B29"/>
    <mergeCell ref="B30:C30"/>
    <mergeCell ref="B31:C31"/>
    <mergeCell ref="H6:K6"/>
    <mergeCell ref="L6:O6"/>
    <mergeCell ref="A6:C7"/>
    <mergeCell ref="A4:C4"/>
    <mergeCell ref="D6:G6"/>
    <mergeCell ref="A24:C24"/>
    <mergeCell ref="A8:A10"/>
    <mergeCell ref="A11:A13"/>
    <mergeCell ref="A14:A17"/>
    <mergeCell ref="A21:A22"/>
    <mergeCell ref="A3:C3"/>
    <mergeCell ref="B16:C16"/>
    <mergeCell ref="B17:C17"/>
    <mergeCell ref="A20:C20"/>
    <mergeCell ref="B10:C10"/>
    <mergeCell ref="B11:C11"/>
    <mergeCell ref="B13:C13"/>
    <mergeCell ref="B14:C14"/>
    <mergeCell ref="A18:C18"/>
    <mergeCell ref="A19:C19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1"/>
  <sheetViews>
    <sheetView showGridLines="0" view="pageBreakPreview" zoomScale="60" zoomScaleNormal="55" zoomScalePageLayoutView="0" workbookViewId="0" topLeftCell="A1">
      <selection activeCell="A1" sqref="A1"/>
    </sheetView>
  </sheetViews>
  <sheetFormatPr defaultColWidth="8.796875" defaultRowHeight="15"/>
  <cols>
    <col min="1" max="2" width="3.5" style="5" customWidth="1"/>
    <col min="3" max="3" width="22.69921875" style="5" bestFit="1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D1" s="4"/>
      <c r="E1" s="4"/>
    </row>
    <row r="2" spans="1:3" ht="27" customHeight="1">
      <c r="A2" s="9" t="s">
        <v>70</v>
      </c>
      <c r="B2" s="9"/>
      <c r="C2" s="6"/>
    </row>
    <row r="3" spans="1:6" ht="42.75">
      <c r="A3" s="116"/>
      <c r="B3" s="117"/>
      <c r="C3" s="118"/>
      <c r="D3" s="7" t="s">
        <v>8</v>
      </c>
      <c r="E3" s="7" t="s">
        <v>6</v>
      </c>
      <c r="F3" s="7" t="s">
        <v>10</v>
      </c>
    </row>
    <row r="4" spans="1:6" ht="30" customHeight="1">
      <c r="A4" s="124" t="s">
        <v>0</v>
      </c>
      <c r="B4" s="125"/>
      <c r="C4" s="126"/>
      <c r="D4" s="1">
        <f>'１表総括表（市計）'!D6+'１表総括表（町村計）'!D4</f>
        <v>1158589</v>
      </c>
      <c r="E4" s="1">
        <f>'１表総括表（市計）'!E6+'１表総括表（町村計）'!E4</f>
        <v>257927</v>
      </c>
      <c r="F4" s="1">
        <f>'１表総括表（市計）'!F6+'１表総括表（町村計）'!F4</f>
        <v>900662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22" t="s">
        <v>36</v>
      </c>
      <c r="B6" s="122"/>
      <c r="C6" s="123"/>
      <c r="D6" s="127" t="s">
        <v>74</v>
      </c>
      <c r="E6" s="127"/>
      <c r="F6" s="127"/>
      <c r="G6" s="127"/>
      <c r="H6" s="119" t="s">
        <v>75</v>
      </c>
      <c r="I6" s="120"/>
      <c r="J6" s="120"/>
      <c r="K6" s="121"/>
      <c r="L6" s="119" t="s">
        <v>76</v>
      </c>
      <c r="M6" s="120"/>
      <c r="N6" s="120"/>
      <c r="O6" s="121"/>
      <c r="P6" s="2" t="s">
        <v>32</v>
      </c>
    </row>
    <row r="7" spans="1:16" ht="45" customHeight="1">
      <c r="A7" s="123"/>
      <c r="B7" s="123"/>
      <c r="C7" s="123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96" t="s">
        <v>58</v>
      </c>
      <c r="B8" s="99" t="s">
        <v>38</v>
      </c>
      <c r="C8" s="99"/>
      <c r="D8" s="1">
        <f>'１表総括表（市計）'!D10+'１表総括表（町村計）'!D8</f>
        <v>11668746</v>
      </c>
      <c r="E8" s="1">
        <f>'１表総括表（市計）'!E10+'１表総括表（町村計）'!E8</f>
        <v>913646544</v>
      </c>
      <c r="F8" s="1">
        <f>'１表総括表（市計）'!F10+'１表総括表（町村計）'!F8</f>
        <v>32833477</v>
      </c>
      <c r="G8" s="1">
        <f>'１表総括表（市計）'!G10+'１表総括表（町村計）'!G8</f>
        <v>880813067</v>
      </c>
      <c r="H8" s="1">
        <f>'１表総括表（市計）'!H10+'１表総括表（町村計）'!H8</f>
        <v>99011472</v>
      </c>
      <c r="I8" s="1">
        <f>'１表総括表（市計）'!I10+'１表総括表（町村計）'!I8</f>
        <v>3315135</v>
      </c>
      <c r="J8" s="1">
        <f>'１表総括表（市計）'!J10+'１表総括表（町村計）'!J8</f>
        <v>95696337</v>
      </c>
      <c r="K8" s="1">
        <f>'１表総括表（市計）'!K10+'１表総括表（町村計）'!K8</f>
        <v>95388230</v>
      </c>
      <c r="L8" s="1">
        <f>'１表総括表（市計）'!L10+'１表総括表（町村計）'!L8</f>
        <v>35566</v>
      </c>
      <c r="M8" s="1">
        <f>'１表総括表（市計）'!M10+'１表総括表（町村計）'!M8</f>
        <v>694702</v>
      </c>
      <c r="N8" s="1">
        <f>'１表総括表（市計）'!N10+'１表総括表（町村計）'!N8</f>
        <v>41991</v>
      </c>
      <c r="O8" s="1">
        <f>'１表総括表（市計）'!O10+'１表総括表（町村計）'!O8</f>
        <v>652711</v>
      </c>
      <c r="P8" s="1">
        <f aca="true" t="shared" si="0" ref="P8:P31">IF(H8&gt;0,ROUND(H8/E8*1000,1),0)</f>
        <v>108.4</v>
      </c>
    </row>
    <row r="9" spans="1:16" ht="30" customHeight="1">
      <c r="A9" s="97"/>
      <c r="B9" s="99" t="s">
        <v>145</v>
      </c>
      <c r="C9" s="99"/>
      <c r="D9" s="1">
        <f>'１表総括表（市計）'!D11+'１表総括表（町村計）'!D9</f>
        <v>0</v>
      </c>
      <c r="E9" s="1">
        <f>'１表総括表（市計）'!E11+'１表総括表（町村計）'!E9</f>
        <v>0</v>
      </c>
      <c r="F9" s="1">
        <f>'１表総括表（市計）'!F11+'１表総括表（町村計）'!F9</f>
        <v>0</v>
      </c>
      <c r="G9" s="1">
        <f>'１表総括表（市計）'!G11+'１表総括表（町村計）'!G9</f>
        <v>0</v>
      </c>
      <c r="H9" s="1">
        <f>'１表総括表（市計）'!H11+'１表総括表（町村計）'!H9</f>
        <v>0</v>
      </c>
      <c r="I9" s="1">
        <f>'１表総括表（市計）'!I11+'１表総括表（町村計）'!I9</f>
        <v>0</v>
      </c>
      <c r="J9" s="1">
        <f>'１表総括表（市計）'!J11+'１表総括表（町村計）'!J9</f>
        <v>0</v>
      </c>
      <c r="K9" s="1">
        <f>'１表総括表（市計）'!K11+'１表総括表（町村計）'!K9</f>
        <v>0</v>
      </c>
      <c r="L9" s="1">
        <f>'１表総括表（市計）'!L11+'１表総括表（町村計）'!L9</f>
        <v>0</v>
      </c>
      <c r="M9" s="1">
        <f>'１表総括表（市計）'!M11+'１表総括表（町村計）'!M9</f>
        <v>0</v>
      </c>
      <c r="N9" s="1">
        <f>'１表総括表（市計）'!N11+'１表総括表（町村計）'!N9</f>
        <v>0</v>
      </c>
      <c r="O9" s="1">
        <f>'１表総括表（市計）'!O11+'１表総括表（町村計）'!O9</f>
        <v>0</v>
      </c>
      <c r="P9" s="1">
        <f>IF(H9&gt;0,ROUND(H9/E9*1000,1),0)</f>
        <v>0</v>
      </c>
    </row>
    <row r="10" spans="1:16" ht="30" customHeight="1">
      <c r="A10" s="98"/>
      <c r="B10" s="99" t="s">
        <v>39</v>
      </c>
      <c r="C10" s="99"/>
      <c r="D10" s="1">
        <f>'１表総括表（市計）'!D12+'１表総括表（町村計）'!D10</f>
        <v>436123</v>
      </c>
      <c r="E10" s="1">
        <f>'１表総括表（市計）'!E12+'１表総括表（町村計）'!E10</f>
        <v>5621655</v>
      </c>
      <c r="F10" s="1">
        <f>'１表総括表（市計）'!F12+'１表総括表（町村計）'!F10</f>
        <v>35413</v>
      </c>
      <c r="G10" s="1">
        <f>'１表総括表（市計）'!G12+'１表総括表（町村計）'!G10</f>
        <v>5586242</v>
      </c>
      <c r="H10" s="1">
        <f>'１表総括表（市計）'!H12+'１表総括表（町村計）'!H10</f>
        <v>29873088</v>
      </c>
      <c r="I10" s="1">
        <f>'１表総括表（市計）'!I12+'１表総括表（町村計）'!I10</f>
        <v>59884</v>
      </c>
      <c r="J10" s="1">
        <f>'１表総括表（市計）'!J12+'１表総括表（町村計）'!J10</f>
        <v>29813204</v>
      </c>
      <c r="K10" s="1">
        <f>'１表総括表（市計）'!K12+'１表総括表（町村計）'!K10</f>
        <v>8943743</v>
      </c>
      <c r="L10" s="1">
        <f>'１表総括表（市計）'!L12+'１表総括表（町村計）'!L10</f>
        <v>1014</v>
      </c>
      <c r="M10" s="1">
        <f>'１表総括表（市計）'!M12+'１表総括表（町村計）'!M10</f>
        <v>8763</v>
      </c>
      <c r="N10" s="1">
        <f>'１表総括表（市計）'!N12+'１表総括表（町村計）'!N10</f>
        <v>169</v>
      </c>
      <c r="O10" s="1">
        <f>'１表総括表（市計）'!O12+'１表総括表（町村計）'!O10</f>
        <v>8594</v>
      </c>
      <c r="P10" s="1">
        <f t="shared" si="0"/>
        <v>5313.9</v>
      </c>
    </row>
    <row r="11" spans="1:16" ht="30" customHeight="1">
      <c r="A11" s="96" t="s">
        <v>59</v>
      </c>
      <c r="B11" s="99" t="s">
        <v>40</v>
      </c>
      <c r="C11" s="99"/>
      <c r="D11" s="1">
        <f>'１表総括表（市計）'!D13+'１表総括表（町村計）'!D11</f>
        <v>15276249</v>
      </c>
      <c r="E11" s="1">
        <f>'１表総括表（市計）'!E13+'１表総括表（町村計）'!E11</f>
        <v>938801957</v>
      </c>
      <c r="F11" s="1">
        <f>'１表総括表（市計）'!F13+'１表総括表（町村計）'!F11</f>
        <v>54389118</v>
      </c>
      <c r="G11" s="1">
        <f>'１表総括表（市計）'!G13+'１表総括表（町村計）'!G11</f>
        <v>884412839</v>
      </c>
      <c r="H11" s="1">
        <f>'１表総括表（市計）'!H13+'１表総括表（町村計）'!H11</f>
        <v>49829129</v>
      </c>
      <c r="I11" s="1">
        <f>'１表総括表（市計）'!I13+'１表総括表（町村計）'!I11</f>
        <v>2817408</v>
      </c>
      <c r="J11" s="1">
        <f>'１表総括表（市計）'!J13+'１表総括表（町村計）'!J11</f>
        <v>47011721</v>
      </c>
      <c r="K11" s="1">
        <f>'１表総括表（市計）'!K13+'１表総括表（町村計）'!K11</f>
        <v>46960005</v>
      </c>
      <c r="L11" s="1">
        <f>'１表総括表（市計）'!L13+'１表総括表（町村計）'!L11</f>
        <v>42921</v>
      </c>
      <c r="M11" s="1">
        <f>'１表総括表（市計）'!M13+'１表総括表（町村計）'!M11</f>
        <v>963475</v>
      </c>
      <c r="N11" s="1">
        <f>'１表総括表（市計）'!N13+'１表総括表（町村計）'!N11</f>
        <v>77979</v>
      </c>
      <c r="O11" s="1">
        <f>'１表総括表（市計）'!O13+'１表総括表（町村計）'!O11</f>
        <v>885496</v>
      </c>
      <c r="P11" s="1">
        <f t="shared" si="0"/>
        <v>53.1</v>
      </c>
    </row>
    <row r="12" spans="1:16" ht="30" customHeight="1">
      <c r="A12" s="97"/>
      <c r="B12" s="99" t="s">
        <v>146</v>
      </c>
      <c r="C12" s="99"/>
      <c r="D12" s="1">
        <f>'１表総括表（市計）'!D14+'１表総括表（町村計）'!D12</f>
        <v>0</v>
      </c>
      <c r="E12" s="1">
        <f>'１表総括表（市計）'!E14+'１表総括表（町村計）'!E12</f>
        <v>0</v>
      </c>
      <c r="F12" s="1">
        <f>'１表総括表（市計）'!F14+'１表総括表（町村計）'!F12</f>
        <v>0</v>
      </c>
      <c r="G12" s="1">
        <f>'１表総括表（市計）'!G14+'１表総括表（町村計）'!G12</f>
        <v>0</v>
      </c>
      <c r="H12" s="1">
        <f>'１表総括表（市計）'!H14+'１表総括表（町村計）'!H12</f>
        <v>0</v>
      </c>
      <c r="I12" s="1">
        <f>'１表総括表（市計）'!I14+'１表総括表（町村計）'!I12</f>
        <v>0</v>
      </c>
      <c r="J12" s="1">
        <f>'１表総括表（市計）'!J14+'１表総括表（町村計）'!J12</f>
        <v>0</v>
      </c>
      <c r="K12" s="1">
        <f>'１表総括表（市計）'!K14+'１表総括表（町村計）'!K12</f>
        <v>0</v>
      </c>
      <c r="L12" s="1">
        <f>'１表総括表（市計）'!L14+'１表総括表（町村計）'!L12</f>
        <v>0</v>
      </c>
      <c r="M12" s="1">
        <f>'１表総括表（市計）'!M14+'１表総括表（町村計）'!M12</f>
        <v>0</v>
      </c>
      <c r="N12" s="1">
        <f>'１表総括表（市計）'!N14+'１表総括表（町村計）'!N12</f>
        <v>0</v>
      </c>
      <c r="O12" s="1">
        <f>'１表総括表（市計）'!O14+'１表総括表（町村計）'!O12</f>
        <v>0</v>
      </c>
      <c r="P12" s="1">
        <f>IF(H12&gt;0,ROUND(H12/E12*1000,1),0)</f>
        <v>0</v>
      </c>
    </row>
    <row r="13" spans="1:16" ht="30" customHeight="1">
      <c r="A13" s="98"/>
      <c r="B13" s="99" t="s">
        <v>41</v>
      </c>
      <c r="C13" s="99"/>
      <c r="D13" s="1">
        <f>'１表総括表（市計）'!D15+'１表総括表（町村計）'!D13</f>
        <v>1072146</v>
      </c>
      <c r="E13" s="1">
        <f>'１表総括表（市計）'!E15+'１表総括表（町村計）'!E13</f>
        <v>32603230</v>
      </c>
      <c r="F13" s="1">
        <f>'１表総括表（市計）'!F15+'１表総括表（町村計）'!F13</f>
        <v>160469</v>
      </c>
      <c r="G13" s="1">
        <f>'１表総括表（市計）'!G15+'１表総括表（町村計）'!G13</f>
        <v>32442761</v>
      </c>
      <c r="H13" s="1">
        <f>'１表総括表（市計）'!H15+'１表総括表（町村計）'!H13</f>
        <v>320835493</v>
      </c>
      <c r="I13" s="1">
        <f>'１表総括表（市計）'!I15+'１表総括表（町村計）'!I13</f>
        <v>909872</v>
      </c>
      <c r="J13" s="1">
        <f>'１表総括表（市計）'!J15+'１表総括表（町村計）'!J13</f>
        <v>319925621</v>
      </c>
      <c r="K13" s="1">
        <f>'１表総括表（市計）'!K15+'１表総括表（町村計）'!K13</f>
        <v>98174639</v>
      </c>
      <c r="L13" s="1">
        <f>'１表総括表（市計）'!L15+'１表総括表（町村計）'!L13</f>
        <v>1802</v>
      </c>
      <c r="M13" s="1">
        <f>'１表総括表（市計）'!M15+'１表総括表（町村計）'!M13</f>
        <v>54268</v>
      </c>
      <c r="N13" s="1">
        <f>'１表総括表（市計）'!N15+'１表総括表（町村計）'!N13</f>
        <v>866</v>
      </c>
      <c r="O13" s="1">
        <f>'１表総括表（市計）'!O15+'１表総括表（町村計）'!O13</f>
        <v>53402</v>
      </c>
      <c r="P13" s="1">
        <f t="shared" si="0"/>
        <v>9840.6</v>
      </c>
    </row>
    <row r="14" spans="1:16" ht="30" customHeight="1">
      <c r="A14" s="96" t="s">
        <v>60</v>
      </c>
      <c r="B14" s="99" t="s">
        <v>42</v>
      </c>
      <c r="C14" s="99"/>
      <c r="D14" s="29"/>
      <c r="E14" s="1">
        <f>'１表総括表（市計）'!E16+'１表総括表（町村計）'!E14</f>
        <v>215094347</v>
      </c>
      <c r="F14" s="1">
        <f>'１表総括表（市計）'!F16+'１表総括表（町村計）'!F14</f>
        <v>9519128</v>
      </c>
      <c r="G14" s="1">
        <f>'１表総括表（市計）'!G16+'１表総括表（町村計）'!G14</f>
        <v>205575219</v>
      </c>
      <c r="H14" s="1">
        <f>'１表総括表（市計）'!H16+'１表総括表（町村計）'!H14</f>
        <v>3402495041</v>
      </c>
      <c r="I14" s="1">
        <f>'１表総括表（市計）'!I16+'１表総括表（町村計）'!I14</f>
        <v>61557495</v>
      </c>
      <c r="J14" s="1">
        <f>'１表総括表（市計）'!J16+'１表総括表（町村計）'!J14</f>
        <v>3340937546</v>
      </c>
      <c r="K14" s="1">
        <f>'１表総括表（市計）'!K16+'１表総括表（町村計）'!K14</f>
        <v>555991510</v>
      </c>
      <c r="L14" s="29"/>
      <c r="M14" s="1">
        <f>'１表総括表（市計）'!M16+'１表総括表（町村計）'!M14</f>
        <v>1083636</v>
      </c>
      <c r="N14" s="1">
        <f>'１表総括表（市計）'!N16+'１表総括表（町村計）'!N14</f>
        <v>67461</v>
      </c>
      <c r="O14" s="1">
        <f>'１表総括表（市計）'!O16+'１表総括表（町村計）'!O14</f>
        <v>1016175</v>
      </c>
      <c r="P14" s="1">
        <f t="shared" si="0"/>
        <v>15818.6</v>
      </c>
    </row>
    <row r="15" spans="1:16" ht="30" customHeight="1">
      <c r="A15" s="97"/>
      <c r="B15" s="99" t="s">
        <v>43</v>
      </c>
      <c r="C15" s="99"/>
      <c r="D15" s="29"/>
      <c r="E15" s="1">
        <f>'１表総括表（市計）'!E17+'１表総括表（町村計）'!E15</f>
        <v>256289595</v>
      </c>
      <c r="F15" s="1">
        <f>'１表総括表（市計）'!F17+'１表総括表（町村計）'!F15</f>
        <v>1786864</v>
      </c>
      <c r="G15" s="1">
        <f>'１表総括表（市計）'!G17+'１表総括表（町村計）'!G15</f>
        <v>254502731</v>
      </c>
      <c r="H15" s="1">
        <f>'１表総括表（市計）'!H17+'１表総括表（町村計）'!H15</f>
        <v>2171898962</v>
      </c>
      <c r="I15" s="1">
        <f>'１表総括表（市計）'!I17+'１表総括表（町村計）'!I15</f>
        <v>6583458</v>
      </c>
      <c r="J15" s="1">
        <f>'１表総括表（市計）'!J17+'１表総括表（町村計）'!J15</f>
        <v>2165315504</v>
      </c>
      <c r="K15" s="1">
        <f>'１表総括表（市計）'!K17+'１表総括表（町村計）'!K15</f>
        <v>720877057</v>
      </c>
      <c r="L15" s="29"/>
      <c r="M15" s="1">
        <f>'１表総括表（市計）'!M17+'１表総括表（町村計）'!M15</f>
        <v>923959</v>
      </c>
      <c r="N15" s="1">
        <f>'１表総括表（市計）'!N17+'１表総括表（町村計）'!N15</f>
        <v>30588</v>
      </c>
      <c r="O15" s="1">
        <f>'１表総括表（市計）'!O17+'１表総括表（町村計）'!O15</f>
        <v>893371</v>
      </c>
      <c r="P15" s="1">
        <f t="shared" si="0"/>
        <v>8474.4</v>
      </c>
    </row>
    <row r="16" spans="1:16" ht="30" customHeight="1">
      <c r="A16" s="97"/>
      <c r="B16" s="99" t="s">
        <v>44</v>
      </c>
      <c r="C16" s="99"/>
      <c r="D16" s="29"/>
      <c r="E16" s="1">
        <f>'１表総括表（市計）'!E18+'１表総括表（町村計）'!E16</f>
        <v>230114419</v>
      </c>
      <c r="F16" s="1">
        <f>'１表総括表（市計）'!F18+'１表総括表（町村計）'!F16</f>
        <v>218476</v>
      </c>
      <c r="G16" s="1">
        <f>'１表総括表（市計）'!G18+'１表総括表（町村計）'!G16</f>
        <v>229895943</v>
      </c>
      <c r="H16" s="1">
        <f>'１表総括表（市計）'!H18+'１表総括表（町村計）'!H16</f>
        <v>2870451320</v>
      </c>
      <c r="I16" s="1">
        <f>'１表総括表（市計）'!I18+'１表総括表（町村計）'!I16</f>
        <v>687969</v>
      </c>
      <c r="J16" s="1">
        <f>'１表総括表（市計）'!J18+'１表総括表（町村計）'!J16</f>
        <v>2869763351</v>
      </c>
      <c r="K16" s="1">
        <f>'１表総括表（市計）'!K18+'１表総括表（町村計）'!K16</f>
        <v>1974213119</v>
      </c>
      <c r="L16" s="29"/>
      <c r="M16" s="1">
        <f>'１表総括表（市計）'!M18+'１表総括表（町村計）'!M16</f>
        <v>281735</v>
      </c>
      <c r="N16" s="1">
        <f>'１表総括表（市計）'!N18+'１表総括表（町村計）'!N16</f>
        <v>3603</v>
      </c>
      <c r="O16" s="1">
        <f>'１表総括表（市計）'!O18+'１表総括表（町村計）'!O16</f>
        <v>278132</v>
      </c>
      <c r="P16" s="1">
        <f t="shared" si="0"/>
        <v>12474</v>
      </c>
    </row>
    <row r="17" spans="1:16" ht="30" customHeight="1">
      <c r="A17" s="98"/>
      <c r="B17" s="110" t="s">
        <v>45</v>
      </c>
      <c r="C17" s="110"/>
      <c r="D17" s="1">
        <f>'１表総括表（市計）'!D19+'１表総括表（町村計）'!D17</f>
        <v>59165207</v>
      </c>
      <c r="E17" s="1">
        <f>'１表総括表（市計）'!E19+'１表総括表（町村計）'!E17</f>
        <v>701498361</v>
      </c>
      <c r="F17" s="1">
        <f>'１表総括表（市計）'!F19+'１表総括表（町村計）'!F17</f>
        <v>11524468</v>
      </c>
      <c r="G17" s="1">
        <f>'１表総括表（市計）'!G19+'１表総括表（町村計）'!G17</f>
        <v>689973893</v>
      </c>
      <c r="H17" s="1">
        <f>'１表総括表（市計）'!H19+'１表総括表（町村計）'!H17</f>
        <v>8444845323</v>
      </c>
      <c r="I17" s="1">
        <f>'１表総括表（市計）'!I19+'１表総括表（町村計）'!I17</f>
        <v>68828922</v>
      </c>
      <c r="J17" s="1">
        <f>'１表総括表（市計）'!J19+'１表総括表（町村計）'!J17</f>
        <v>8376016401</v>
      </c>
      <c r="K17" s="1">
        <f>'１表総括表（市計）'!K19+'１表総括表（町村計）'!K17</f>
        <v>3251081686</v>
      </c>
      <c r="L17" s="1">
        <f>'１表総括表（市計）'!L19+'１表総括表（町村計）'!L17</f>
        <v>46330</v>
      </c>
      <c r="M17" s="1">
        <f>'１表総括表（市計）'!M19+'１表総括表（町村計）'!M17</f>
        <v>2289330</v>
      </c>
      <c r="N17" s="1">
        <f>'１表総括表（市計）'!N19+'１表総括表（町村計）'!N17</f>
        <v>101652</v>
      </c>
      <c r="O17" s="1">
        <f>'１表総括表（市計）'!O19+'１表総括表（町村計）'!O17</f>
        <v>2187678</v>
      </c>
      <c r="P17" s="1">
        <f t="shared" si="0"/>
        <v>12038.3</v>
      </c>
    </row>
    <row r="18" spans="1:16" ht="30" customHeight="1">
      <c r="A18" s="99" t="s">
        <v>46</v>
      </c>
      <c r="B18" s="99"/>
      <c r="C18" s="99"/>
      <c r="D18" s="1">
        <f>'１表総括表（市計）'!D20+'１表総括表（町村計）'!D18</f>
        <v>0</v>
      </c>
      <c r="E18" s="1">
        <f>'１表総括表（市計）'!E20+'１表総括表（町村計）'!E18</f>
        <v>0</v>
      </c>
      <c r="F18" s="1">
        <f>'１表総括表（市計）'!F20+'１表総括表（町村計）'!F18</f>
        <v>0</v>
      </c>
      <c r="G18" s="1">
        <f>'１表総括表（市計）'!G20+'１表総括表（町村計）'!G18</f>
        <v>0</v>
      </c>
      <c r="H18" s="1">
        <f>'１表総括表（市計）'!H20+'１表総括表（町村計）'!H18</f>
        <v>0</v>
      </c>
      <c r="I18" s="1">
        <f>'１表総括表（市計）'!I20+'１表総括表（町村計）'!I18</f>
        <v>0</v>
      </c>
      <c r="J18" s="1">
        <f>'１表総括表（市計）'!J20+'１表総括表（町村計）'!J18</f>
        <v>0</v>
      </c>
      <c r="K18" s="1">
        <f>'１表総括表（市計）'!K20+'１表総括表（町村計）'!K18</f>
        <v>0</v>
      </c>
      <c r="L18" s="1">
        <f>'１表総括表（市計）'!L20+'１表総括表（町村計）'!L18</f>
        <v>0</v>
      </c>
      <c r="M18" s="1">
        <f>'１表総括表（市計）'!M20+'１表総括表（町村計）'!M18</f>
        <v>0</v>
      </c>
      <c r="N18" s="1">
        <f>'１表総括表（市計）'!N20+'１表総括表（町村計）'!N18</f>
        <v>0</v>
      </c>
      <c r="O18" s="1">
        <f>'１表総括表（市計）'!O20+'１表総括表（町村計）'!O18</f>
        <v>0</v>
      </c>
      <c r="P18" s="1">
        <f t="shared" si="0"/>
        <v>0</v>
      </c>
    </row>
    <row r="19" spans="1:16" ht="30" customHeight="1">
      <c r="A19" s="99" t="s">
        <v>47</v>
      </c>
      <c r="B19" s="99"/>
      <c r="C19" s="99"/>
      <c r="D19" s="1">
        <f>'１表総括表（市計）'!D21+'１表総括表（町村計）'!D19</f>
        <v>1003</v>
      </c>
      <c r="E19" s="1">
        <f>'１表総括表（市計）'!E21+'１表総括表（町村計）'!E19</f>
        <v>301</v>
      </c>
      <c r="F19" s="1">
        <f>'１表総括表（市計）'!F21+'１表総括表（町村計）'!F19</f>
        <v>59</v>
      </c>
      <c r="G19" s="1">
        <f>'１表総括表（市計）'!G21+'１表総括表（町村計）'!G19</f>
        <v>242</v>
      </c>
      <c r="H19" s="1">
        <f>'１表総括表（市計）'!H21+'１表総括表（町村計）'!H19</f>
        <v>13045</v>
      </c>
      <c r="I19" s="1">
        <f>'１表総括表（市計）'!I21+'１表総括表（町村計）'!I19</f>
        <v>395</v>
      </c>
      <c r="J19" s="1">
        <f>'１表総括表（市計）'!J21+'１表総括表（町村計）'!J19</f>
        <v>12650</v>
      </c>
      <c r="K19" s="1">
        <f>'１表総括表（市計）'!K21+'１表総括表（町村計）'!K19</f>
        <v>12488</v>
      </c>
      <c r="L19" s="1">
        <f>'１表総括表（市計）'!L21+'１表総括表（町村計）'!L19</f>
        <v>5</v>
      </c>
      <c r="M19" s="1">
        <f>'１表総括表（市計）'!M21+'１表総括表（町村計）'!M19</f>
        <v>24</v>
      </c>
      <c r="N19" s="1">
        <f>'１表総括表（市計）'!N21+'１表総括表（町村計）'!N19</f>
        <v>4</v>
      </c>
      <c r="O19" s="1">
        <f>'１表総括表（市計）'!O21+'１表総括表（町村計）'!O19</f>
        <v>20</v>
      </c>
      <c r="P19" s="1">
        <f t="shared" si="0"/>
        <v>43338.9</v>
      </c>
    </row>
    <row r="20" spans="1:16" ht="30" customHeight="1">
      <c r="A20" s="99" t="s">
        <v>48</v>
      </c>
      <c r="B20" s="99"/>
      <c r="C20" s="99"/>
      <c r="D20" s="1">
        <f>'１表総括表（市計）'!D22+'１表総括表（町村計）'!D20</f>
        <v>19409198</v>
      </c>
      <c r="E20" s="1">
        <f>'１表総括表（市計）'!E22+'１表総括表（町村計）'!E20</f>
        <v>1105306</v>
      </c>
      <c r="F20" s="1">
        <f>'１表総括表（市計）'!F22+'１表総括表（町村計）'!F20</f>
        <v>154528</v>
      </c>
      <c r="G20" s="1">
        <f>'１表総括表（市計）'!G22+'１表総括表（町村計）'!G20</f>
        <v>950778</v>
      </c>
      <c r="H20" s="1">
        <f>'１表総括表（市計）'!H22+'１表総括表（町村計）'!H20</f>
        <v>109405</v>
      </c>
      <c r="I20" s="1">
        <f>'１表総括表（市計）'!I22+'１表総括表（町村計）'!I20</f>
        <v>4556</v>
      </c>
      <c r="J20" s="1">
        <f>'１表総括表（市計）'!J22+'１表総括表（町村計）'!J20</f>
        <v>104849</v>
      </c>
      <c r="K20" s="1">
        <f>'１表総括表（市計）'!K22+'１表総括表（町村計）'!K20</f>
        <v>84823</v>
      </c>
      <c r="L20" s="1">
        <f>'１表総括表（市計）'!L22+'１表総括表（町村計）'!L20</f>
        <v>4260</v>
      </c>
      <c r="M20" s="1">
        <f>'１表総括表（市計）'!M22+'１表総括表（町村計）'!M20</f>
        <v>1409</v>
      </c>
      <c r="N20" s="1">
        <f>'１表総括表（市計）'!N22+'１表総括表（町村計）'!N20</f>
        <v>283</v>
      </c>
      <c r="O20" s="1">
        <f>'１表総括表（市計）'!O22+'１表総括表（町村計）'!O20</f>
        <v>1126</v>
      </c>
      <c r="P20" s="1">
        <f t="shared" si="0"/>
        <v>99</v>
      </c>
    </row>
    <row r="21" spans="1:16" ht="30" customHeight="1">
      <c r="A21" s="96" t="s">
        <v>61</v>
      </c>
      <c r="B21" s="99" t="s">
        <v>49</v>
      </c>
      <c r="C21" s="99"/>
      <c r="D21" s="1">
        <f>'１表総括表（市計）'!D23+'１表総括表（町村計）'!D21</f>
        <v>402011983</v>
      </c>
      <c r="E21" s="1">
        <f>'１表総括表（市計）'!E23+'１表総括表（町村計）'!E21</f>
        <v>1177794259</v>
      </c>
      <c r="F21" s="1">
        <f>'１表総括表（市計）'!F23+'１表総括表（町村計）'!F21</f>
        <v>107402752</v>
      </c>
      <c r="G21" s="1">
        <f>'１表総括表（市計）'!G23+'１表総括表（町村計）'!G21</f>
        <v>1070391507</v>
      </c>
      <c r="H21" s="1">
        <f>'１表総括表（市計）'!H23+'１表総括表（町村計）'!H21</f>
        <v>27712631</v>
      </c>
      <c r="I21" s="1">
        <f>'１表総括表（市計）'!I23+'１表総括表（町村計）'!I21</f>
        <v>2668195</v>
      </c>
      <c r="J21" s="1">
        <f>'１表総括表（市計）'!J23+'１表総括表（町村計）'!J21</f>
        <v>25044436</v>
      </c>
      <c r="K21" s="1">
        <f>'１表総括表（市計）'!K23+'１表総括表（町村計）'!K21</f>
        <v>25044398</v>
      </c>
      <c r="L21" s="1">
        <f>'１表総括表（市計）'!L23+'１表総括表（町村計）'!L21</f>
        <v>28297</v>
      </c>
      <c r="M21" s="1">
        <f>'１表総括表（市計）'!M23+'１表総括表（町村計）'!M21</f>
        <v>531728</v>
      </c>
      <c r="N21" s="1">
        <f>'１表総括表（市計）'!N23+'１表総括表（町村計）'!N21</f>
        <v>99639</v>
      </c>
      <c r="O21" s="1">
        <f>'１表総括表（市計）'!O23+'１表総括表（町村計）'!O21</f>
        <v>432089</v>
      </c>
      <c r="P21" s="1">
        <f t="shared" si="0"/>
        <v>23.5</v>
      </c>
    </row>
    <row r="22" spans="1:16" ht="30" customHeight="1">
      <c r="A22" s="98"/>
      <c r="B22" s="99" t="s">
        <v>50</v>
      </c>
      <c r="C22" s="99"/>
      <c r="D22" s="1">
        <f>'１表総括表（市計）'!D24+'１表総括表（町村計）'!D22</f>
        <v>2983967</v>
      </c>
      <c r="E22" s="1">
        <f>'１表総括表（市計）'!E24+'１表総括表（町村計）'!E22</f>
        <v>12792473</v>
      </c>
      <c r="F22" s="1">
        <f>'１表総括表（市計）'!F24+'１表総括表（町村計）'!F22</f>
        <v>321877</v>
      </c>
      <c r="G22" s="1">
        <f>'１表総括表（市計）'!G24+'１表総括表（町村計）'!G22</f>
        <v>12470596</v>
      </c>
      <c r="H22" s="1">
        <f>'１表総括表（市計）'!H24+'１表総括表（町村計）'!H22</f>
        <v>30273898</v>
      </c>
      <c r="I22" s="1">
        <f>'１表総括表（市計）'!I24+'１表総括表（町村計）'!I22</f>
        <v>90521</v>
      </c>
      <c r="J22" s="1">
        <f>'１表総括表（市計）'!J24+'１表総括表（町村計）'!J22</f>
        <v>30183377</v>
      </c>
      <c r="K22" s="1">
        <f>'１表総括表（市計）'!K24+'１表総括表（町村計）'!K22</f>
        <v>21031696</v>
      </c>
      <c r="L22" s="1">
        <f>'１表総括表（市計）'!L24+'１表総括表（町村計）'!L22</f>
        <v>2204</v>
      </c>
      <c r="M22" s="1">
        <f>'１表総括表（市計）'!M24+'１表総括表（町村計）'!M22</f>
        <v>12637</v>
      </c>
      <c r="N22" s="1">
        <f>'１表総括表（市計）'!N24+'１表総括表（町村計）'!N22</f>
        <v>831</v>
      </c>
      <c r="O22" s="1">
        <f>'１表総括表（市計）'!O24+'１表総括表（町村計）'!O22</f>
        <v>11806</v>
      </c>
      <c r="P22" s="1">
        <f t="shared" si="0"/>
        <v>2366.5</v>
      </c>
    </row>
    <row r="23" spans="1:16" ht="30" customHeight="1">
      <c r="A23" s="99" t="s">
        <v>51</v>
      </c>
      <c r="B23" s="99"/>
      <c r="C23" s="99"/>
      <c r="D23" s="1">
        <f>'１表総括表（市計）'!D25+'１表総括表（町村計）'!D23</f>
        <v>4542171</v>
      </c>
      <c r="E23" s="1">
        <f>'１表総括表（市計）'!E25+'１表総括表（町村計）'!E23</f>
        <v>8589219</v>
      </c>
      <c r="F23" s="1">
        <f>'１表総括表（市計）'!F25+'１表総括表（町村計）'!F23</f>
        <v>104563</v>
      </c>
      <c r="G23" s="1">
        <f>'１表総括表（市計）'!G25+'１表総括表（町村計）'!G23</f>
        <v>8484656</v>
      </c>
      <c r="H23" s="1">
        <f>'１表総括表（市計）'!H25+'１表総括表（町村計）'!H23</f>
        <v>374618</v>
      </c>
      <c r="I23" s="1">
        <f>'１表総括表（市計）'!I25+'１表総括表（町村計）'!I23</f>
        <v>2333</v>
      </c>
      <c r="J23" s="1">
        <f>'１表総括表（市計）'!J25+'１表総括表（町村計）'!J23</f>
        <v>372285</v>
      </c>
      <c r="K23" s="1">
        <f>'１表総括表（市計）'!K25+'１表総括表（町村計）'!K23</f>
        <v>348669</v>
      </c>
      <c r="L23" s="1">
        <f>'１表総括表（市計）'!L25+'１表総括表（町村計）'!L23</f>
        <v>129</v>
      </c>
      <c r="M23" s="1">
        <f>'１表総括表（市計）'!M25+'１表総括表（町村計）'!M23</f>
        <v>1375</v>
      </c>
      <c r="N23" s="1">
        <f>'１表総括表（市計）'!N25+'１表総括表（町村計）'!N23</f>
        <v>63</v>
      </c>
      <c r="O23" s="1">
        <f>'１表総括表（市計）'!O25+'１表総括表（町村計）'!O23</f>
        <v>1312</v>
      </c>
      <c r="P23" s="1">
        <f t="shared" si="0"/>
        <v>43.6</v>
      </c>
    </row>
    <row r="24" spans="1:16" ht="30" customHeight="1">
      <c r="A24" s="99" t="s">
        <v>52</v>
      </c>
      <c r="B24" s="99"/>
      <c r="C24" s="99"/>
      <c r="D24" s="1">
        <f>'１表総括表（市計）'!D26+'１表総括表（町村計）'!D24</f>
        <v>20319067</v>
      </c>
      <c r="E24" s="1">
        <f>'１表総括表（市計）'!E26+'１表総括表（町村計）'!E24</f>
        <v>77364261</v>
      </c>
      <c r="F24" s="1">
        <f>'１表総括表（市計）'!F26+'１表総括表（町村計）'!F24</f>
        <v>15733841</v>
      </c>
      <c r="G24" s="1">
        <f>'１表総括表（市計）'!G26+'１表総括表（町村計）'!G24</f>
        <v>61630420</v>
      </c>
      <c r="H24" s="1">
        <f>'１表総括表（市計）'!H26+'１表総括表（町村計）'!H24</f>
        <v>4140843</v>
      </c>
      <c r="I24" s="1">
        <f>'１表総括表（市計）'!I26+'１表総括表（町村計）'!I24</f>
        <v>408993</v>
      </c>
      <c r="J24" s="1">
        <f>'１表総括表（市計）'!J26+'１表総括表（町村計）'!J24</f>
        <v>3731850</v>
      </c>
      <c r="K24" s="1">
        <f>'１表総括表（市計）'!K26+'１表総括表（町村計）'!K24</f>
        <v>3118722</v>
      </c>
      <c r="L24" s="1">
        <f>'１表総括表（市計）'!L26+'１表総括表（町村計）'!L24</f>
        <v>17404</v>
      </c>
      <c r="M24" s="1">
        <f>'１表総括表（市計）'!M26+'１表総括表（町村計）'!M24</f>
        <v>119159</v>
      </c>
      <c r="N24" s="1">
        <f>'１表総括表（市計）'!N26+'１表総括表（町村計）'!N24</f>
        <v>26979</v>
      </c>
      <c r="O24" s="1">
        <f>'１表総括表（市計）'!O26+'１表総括表（町村計）'!O24</f>
        <v>92180</v>
      </c>
      <c r="P24" s="1">
        <f t="shared" si="0"/>
        <v>53.5</v>
      </c>
    </row>
    <row r="25" spans="1:16" ht="30" customHeight="1">
      <c r="A25" s="100" t="s">
        <v>62</v>
      </c>
      <c r="B25" s="104" t="s">
        <v>53</v>
      </c>
      <c r="C25" s="106"/>
      <c r="D25" s="1">
        <f>'１表総括表（市計）'!D27+'１表総括表（町村計）'!D25</f>
        <v>1197493</v>
      </c>
      <c r="E25" s="1">
        <f>'１表総括表（市計）'!E27+'１表総括表（町村計）'!E25</f>
        <v>82599063</v>
      </c>
      <c r="F25" s="1">
        <f>'１表総括表（市計）'!F27+'１表総括表（町村計）'!F25</f>
        <v>17542</v>
      </c>
      <c r="G25" s="1">
        <f>'１表総括表（市計）'!G27+'１表総括表（町村計）'!G25</f>
        <v>82581521</v>
      </c>
      <c r="H25" s="1">
        <f>'１表総括表（市計）'!H27+'１表総括表（町村計）'!H25</f>
        <v>101999275</v>
      </c>
      <c r="I25" s="1">
        <f>'１表総括表（市計）'!I27+'１表総括表（町村計）'!I25</f>
        <v>18801</v>
      </c>
      <c r="J25" s="1">
        <f>'１表総括表（市計）'!J27+'１表総括表（町村計）'!J25</f>
        <v>101980474</v>
      </c>
      <c r="K25" s="1">
        <f>'１表総括表（市計）'!K27+'１表総括表（町村計）'!K25</f>
        <v>73069916</v>
      </c>
      <c r="L25" s="1">
        <f>'１表総括表（市計）'!L27+'１表総括表（町村計）'!L25</f>
        <v>982</v>
      </c>
      <c r="M25" s="1">
        <f>'１表総括表（市計）'!M27+'１表総括表（町村計）'!M25</f>
        <v>34289</v>
      </c>
      <c r="N25" s="1">
        <f>'１表総括表（市計）'!N27+'１表総括表（町村計）'!N25</f>
        <v>132</v>
      </c>
      <c r="O25" s="1">
        <f>'１表総括表（市計）'!O27+'１表総括表（町村計）'!O25</f>
        <v>34157</v>
      </c>
      <c r="P25" s="1">
        <f t="shared" si="0"/>
        <v>1234.9</v>
      </c>
    </row>
    <row r="26" spans="1:16" ht="30" customHeight="1">
      <c r="A26" s="100"/>
      <c r="B26" s="104" t="s">
        <v>54</v>
      </c>
      <c r="C26" s="106"/>
      <c r="D26" s="1">
        <f>'１表総括表（市計）'!D28+'１表総括表（町村計）'!D26</f>
        <v>1797087</v>
      </c>
      <c r="E26" s="1">
        <f>'１表総括表（市計）'!E28+'１表総括表（町村計）'!E26</f>
        <v>939787</v>
      </c>
      <c r="F26" s="1">
        <f>'１表総括表（市計）'!F28+'１表総括表（町村計）'!F26</f>
        <v>643</v>
      </c>
      <c r="G26" s="1">
        <f>'１表総括表（市計）'!G28+'１表総括表（町村計）'!G26</f>
        <v>939144</v>
      </c>
      <c r="H26" s="1">
        <f>'１表総括表（市計）'!H28+'１表総括表（町村計）'!H26</f>
        <v>8243344</v>
      </c>
      <c r="I26" s="1">
        <f>'１表総括表（市計）'!I28+'１表総括表（町村計）'!I26</f>
        <v>728</v>
      </c>
      <c r="J26" s="1">
        <f>'１表総括表（市計）'!J28+'１表総括表（町村計）'!J26</f>
        <v>8242616</v>
      </c>
      <c r="K26" s="1">
        <f>'１表総括表（市計）'!K28+'１表総括表（町村計）'!K26</f>
        <v>5658392</v>
      </c>
      <c r="L26" s="1">
        <f>'１表総括表（市計）'!L28+'１表総括表（町村計）'!L26</f>
        <v>820</v>
      </c>
      <c r="M26" s="1">
        <f>'１表総括表（市計）'!M28+'１表総括表（町村計）'!M26</f>
        <v>554</v>
      </c>
      <c r="N26" s="1">
        <f>'１表総括表（市計）'!N28+'１表総括表（町村計）'!N26</f>
        <v>5</v>
      </c>
      <c r="O26" s="1">
        <f>'１表総括表（市計）'!O28+'１表総括表（町村計）'!O26</f>
        <v>549</v>
      </c>
      <c r="P26" s="1">
        <f t="shared" si="0"/>
        <v>8771.5</v>
      </c>
    </row>
    <row r="27" spans="1:16" ht="30" customHeight="1">
      <c r="A27" s="100"/>
      <c r="B27" s="101" t="s">
        <v>133</v>
      </c>
      <c r="C27" s="25" t="s">
        <v>134</v>
      </c>
      <c r="D27" s="1">
        <f>'１表総括表（市計）'!D29+'１表総括表（町村計）'!D27</f>
        <v>130171</v>
      </c>
      <c r="E27" s="1">
        <f>'１表総括表（市計）'!E29+'１表総括表（町村計）'!E27</f>
        <v>7634954</v>
      </c>
      <c r="F27" s="1">
        <f>'１表総括表（市計）'!F29+'１表総括表（町村計）'!F27</f>
        <v>2621</v>
      </c>
      <c r="G27" s="1">
        <f>'１表総括表（市計）'!G29+'１表総括表（町村計）'!G27</f>
        <v>7632333</v>
      </c>
      <c r="H27" s="1">
        <f>'１表総括表（市計）'!H29+'１表総括表（町村計）'!H27</f>
        <v>27046732</v>
      </c>
      <c r="I27" s="1">
        <f>'１表総括表（市計）'!I29+'１表総括表（町村計）'!I27</f>
        <v>3061</v>
      </c>
      <c r="J27" s="1">
        <f>'１表総括表（市計）'!J29+'１表総括表（町村計）'!J27</f>
        <v>27043671</v>
      </c>
      <c r="K27" s="1">
        <f>'１表総括表（市計）'!K29+'１表総括表（町村計）'!K27</f>
        <v>18425985</v>
      </c>
      <c r="L27" s="1">
        <f>'１表総括表（市計）'!L29+'１表総括表（町村計）'!L27</f>
        <v>692</v>
      </c>
      <c r="M27" s="1">
        <f>'１表総括表（市計）'!M29+'１表総括表（町村計）'!M27</f>
        <v>21169</v>
      </c>
      <c r="N27" s="1">
        <f>'１表総括表（市計）'!N29+'１表総括表（町村計）'!N27</f>
        <v>29</v>
      </c>
      <c r="O27" s="1">
        <f>'１表総括表（市計）'!O29+'１表総括表（町村計）'!O27</f>
        <v>21140</v>
      </c>
      <c r="P27" s="1">
        <f t="shared" si="0"/>
        <v>3542.5</v>
      </c>
    </row>
    <row r="28" spans="1:16" ht="30" customHeight="1">
      <c r="A28" s="100"/>
      <c r="B28" s="102"/>
      <c r="C28" s="25" t="s">
        <v>135</v>
      </c>
      <c r="D28" s="1">
        <f>'１表総括表（市計）'!D30+'１表総括表（町村計）'!D28</f>
        <v>0</v>
      </c>
      <c r="E28" s="1">
        <f>'１表総括表（市計）'!E30+'１表総括表（町村計）'!E28</f>
        <v>61505</v>
      </c>
      <c r="F28" s="1">
        <f>'１表総括表（市計）'!F30+'１表総括表（町村計）'!F28</f>
        <v>0</v>
      </c>
      <c r="G28" s="1">
        <f>'１表総括表（市計）'!G30+'１表総括表（町村計）'!G28</f>
        <v>61505</v>
      </c>
      <c r="H28" s="1">
        <f>'１表総括表（市計）'!H30+'１表総括表（町村計）'!H28</f>
        <v>2176487</v>
      </c>
      <c r="I28" s="1">
        <f>'１表総括表（市計）'!I30+'１表総括表（町村計）'!I28</f>
        <v>0</v>
      </c>
      <c r="J28" s="1">
        <f>'１表総括表（市計）'!J30+'１表総括表（町村計）'!J28</f>
        <v>2176487</v>
      </c>
      <c r="K28" s="1">
        <f>'１表総括表（市計）'!K30+'１表総括表（町村計）'!K28</f>
        <v>1502316</v>
      </c>
      <c r="L28" s="1">
        <f>'１表総括表（市計）'!L30+'１表総括表（町村計）'!L28</f>
        <v>0</v>
      </c>
      <c r="M28" s="1">
        <f>'１表総括表（市計）'!M30+'１表総括表（町村計）'!M28</f>
        <v>149</v>
      </c>
      <c r="N28" s="1">
        <f>'１表総括表（市計）'!N30+'１表総括表（町村計）'!N28</f>
        <v>0</v>
      </c>
      <c r="O28" s="1">
        <f>'１表総括表（市計）'!O30+'１表総括表（町村計）'!O28</f>
        <v>149</v>
      </c>
      <c r="P28" s="1">
        <f t="shared" si="0"/>
        <v>35387.2</v>
      </c>
    </row>
    <row r="29" spans="1:16" ht="30" customHeight="1">
      <c r="A29" s="100"/>
      <c r="B29" s="103"/>
      <c r="C29" s="25" t="s">
        <v>136</v>
      </c>
      <c r="D29" s="1">
        <f>'１表総括表（市計）'!D31+'１表総括表（町村計）'!D29</f>
        <v>130171</v>
      </c>
      <c r="E29" s="1">
        <f>'１表総括表（市計）'!E31+'１表総括表（町村計）'!E29</f>
        <v>7696459</v>
      </c>
      <c r="F29" s="1">
        <f>'１表総括表（市計）'!F31+'１表総括表（町村計）'!F29</f>
        <v>2621</v>
      </c>
      <c r="G29" s="1">
        <f>'１表総括表（市計）'!G31+'１表総括表（町村計）'!G29</f>
        <v>7693838</v>
      </c>
      <c r="H29" s="1">
        <f>'１表総括表（市計）'!H31+'１表総括表（町村計）'!H29</f>
        <v>29223219</v>
      </c>
      <c r="I29" s="1">
        <f>'１表総括表（市計）'!I31+'１表総括表（町村計）'!I29</f>
        <v>3061</v>
      </c>
      <c r="J29" s="1">
        <f>'１表総括表（市計）'!J31+'１表総括表（町村計）'!J29</f>
        <v>29220158</v>
      </c>
      <c r="K29" s="1">
        <f>'１表総括表（市計）'!K31+'１表総括表（町村計）'!K29</f>
        <v>19928301</v>
      </c>
      <c r="L29" s="1">
        <f>'１表総括表（市計）'!L31+'１表総括表（町村計）'!L29</f>
        <v>692</v>
      </c>
      <c r="M29" s="1">
        <f>'１表総括表（市計）'!M31+'１表総括表（町村計）'!M29</f>
        <v>21318</v>
      </c>
      <c r="N29" s="1">
        <f>'１表総括表（市計）'!N31+'１表総括表（町村計）'!N29</f>
        <v>29</v>
      </c>
      <c r="O29" s="1">
        <f>'１表総括表（市計）'!O31+'１表総括表（町村計）'!O29</f>
        <v>21289</v>
      </c>
      <c r="P29" s="1">
        <f t="shared" si="0"/>
        <v>3797</v>
      </c>
    </row>
    <row r="30" spans="1:16" ht="30" customHeight="1">
      <c r="A30" s="100"/>
      <c r="B30" s="104" t="s">
        <v>55</v>
      </c>
      <c r="C30" s="106"/>
      <c r="D30" s="1">
        <f>'１表総括表（市計）'!D32+'１表総括表（町村計）'!D30</f>
        <v>155972610</v>
      </c>
      <c r="E30" s="1">
        <f>'１表総括表（市計）'!E32+'１表総括表（町村計）'!E30</f>
        <v>200326424</v>
      </c>
      <c r="F30" s="1">
        <f>'１表総括表（市計）'!F32+'１表総括表（町村計）'!F30</f>
        <v>11531055</v>
      </c>
      <c r="G30" s="1">
        <f>'１表総括表（市計）'!G32+'１表総括表（町村計）'!G30</f>
        <v>188795369</v>
      </c>
      <c r="H30" s="1">
        <f>'１表総括表（市計）'!H32+'１表総括表（町村計）'!H30</f>
        <v>855922989</v>
      </c>
      <c r="I30" s="1">
        <f>'１表総括表（市計）'!I32+'１表総括表（町村計）'!I30</f>
        <v>5594517</v>
      </c>
      <c r="J30" s="1">
        <f>'１表総括表（市計）'!J32+'１表総括表（町村計）'!J30</f>
        <v>850328472</v>
      </c>
      <c r="K30" s="1">
        <f>'１表総括表（市計）'!K32+'１表総括表（町村計）'!K30</f>
        <v>584630756</v>
      </c>
      <c r="L30" s="1">
        <f>'１表総括表（市計）'!L32+'１表総括表（町村計）'!L30</f>
        <v>381962</v>
      </c>
      <c r="M30" s="1">
        <f>'１表総括表（市計）'!M32+'１表総括表（町村計）'!M30</f>
        <v>351882</v>
      </c>
      <c r="N30" s="1">
        <f>'１表総括表（市計）'!N32+'１表総括表（町村計）'!N30</f>
        <v>61847</v>
      </c>
      <c r="O30" s="1">
        <f>'１表総括表（市計）'!O32+'１表総括表（町村計）'!O30</f>
        <v>290035</v>
      </c>
      <c r="P30" s="1">
        <f t="shared" si="0"/>
        <v>4272.6</v>
      </c>
    </row>
    <row r="31" spans="1:16" ht="30" customHeight="1">
      <c r="A31" s="100"/>
      <c r="B31" s="111" t="s">
        <v>45</v>
      </c>
      <c r="C31" s="113"/>
      <c r="D31" s="1">
        <f>'１表総括表（市計）'!D33+'１表総括表（町村計）'!D31</f>
        <v>159097361</v>
      </c>
      <c r="E31" s="1">
        <f>'１表総括表（市計）'!E33+'１表総括表（町村計）'!E31</f>
        <v>291561733</v>
      </c>
      <c r="F31" s="1">
        <f>'１表総括表（市計）'!F33+'１表総括表（町村計）'!F31</f>
        <v>11551861</v>
      </c>
      <c r="G31" s="1">
        <f>'１表総括表（市計）'!G33+'１表総括表（町村計）'!G31</f>
        <v>280009872</v>
      </c>
      <c r="H31" s="1">
        <f>'１表総括表（市計）'!H33+'１表総括表（町村計）'!H31</f>
        <v>995388827</v>
      </c>
      <c r="I31" s="1">
        <f>'１表総括表（市計）'!I33+'１表総括表（町村計）'!I31</f>
        <v>5617107</v>
      </c>
      <c r="J31" s="1">
        <f>'１表総括表（市計）'!J33+'１表総括表（町村計）'!J31</f>
        <v>989771720</v>
      </c>
      <c r="K31" s="1">
        <f>'１表総括表（市計）'!K33+'１表総括表（町村計）'!K31</f>
        <v>683287365</v>
      </c>
      <c r="L31" s="1">
        <f>'１表総括表（市計）'!L33+'１表総括表（町村計）'!L31</f>
        <v>384456</v>
      </c>
      <c r="M31" s="1">
        <f>'１表総括表（市計）'!M33+'１表総括表（町村計）'!M31</f>
        <v>408043</v>
      </c>
      <c r="N31" s="1">
        <f>'１表総括表（市計）'!N33+'１表総括表（町村計）'!N31</f>
        <v>62013</v>
      </c>
      <c r="O31" s="1">
        <f>'１表総括表（市計）'!O33+'１表総括表（町村計）'!O31</f>
        <v>346030</v>
      </c>
      <c r="P31" s="1">
        <f t="shared" si="0"/>
        <v>3414</v>
      </c>
    </row>
    <row r="32" spans="1:16" ht="30" customHeight="1">
      <c r="A32" s="99" t="s">
        <v>56</v>
      </c>
      <c r="B32" s="99"/>
      <c r="C32" s="99"/>
      <c r="D32" s="1">
        <f>'１表総括表（市計）'!D34+'１表総括表（町村計）'!D32</f>
        <v>1239977449</v>
      </c>
      <c r="E32" s="29"/>
      <c r="F32" s="29"/>
      <c r="G32" s="29"/>
      <c r="H32" s="29"/>
      <c r="I32" s="29"/>
      <c r="J32" s="29"/>
      <c r="K32" s="29"/>
      <c r="L32" s="1">
        <f>'１表総括表（市計）'!L34+'１表総括表（町村計）'!L32</f>
        <v>1406445</v>
      </c>
      <c r="M32" s="29"/>
      <c r="N32" s="29"/>
      <c r="O32" s="29"/>
      <c r="P32" s="29"/>
    </row>
    <row r="33" spans="1:16" ht="30" customHeight="1">
      <c r="A33" s="99" t="s">
        <v>57</v>
      </c>
      <c r="B33" s="99"/>
      <c r="C33" s="99"/>
      <c r="D33" s="1">
        <f>'１表総括表（市計）'!D35+'１表総括表（町村計）'!D33</f>
        <v>1935960670</v>
      </c>
      <c r="E33" s="1">
        <f>'１表総括表（市計）'!E35+'１表総括表（町村計）'!E33</f>
        <v>4161379299</v>
      </c>
      <c r="F33" s="1">
        <f>'１表総括表（市計）'!F35+'１表総括表（町村計）'!F33</f>
        <v>234212426</v>
      </c>
      <c r="G33" s="1">
        <f>'１表総括表（市計）'!G35+'１表総括表（町村計）'!G33</f>
        <v>3927166873</v>
      </c>
      <c r="H33" s="1">
        <f>'１表総括表（市計）'!H35+'１表総括表（町村計）'!H33</f>
        <v>10002407772</v>
      </c>
      <c r="I33" s="1">
        <f>'１表総括表（市計）'!I35+'１表総括表（町村計）'!I33</f>
        <v>84723302</v>
      </c>
      <c r="J33" s="1">
        <f>'１表総括表（市計）'!J35+'１表総括表（町村計）'!J33</f>
        <v>9917684470</v>
      </c>
      <c r="K33" s="1">
        <f>'１表総括表（市計）'!K35+'１表総括表（町村計）'!K33</f>
        <v>4233476464</v>
      </c>
      <c r="L33" s="1">
        <f>'１表総括表（市計）'!L35+'１表総括表（町村計）'!L33</f>
        <v>1970833</v>
      </c>
      <c r="M33" s="1">
        <f>'１表総括表（市計）'!M35+'１表総括表（町村計）'!M33</f>
        <v>5084913</v>
      </c>
      <c r="N33" s="1">
        <f>'１表総括表（市計）'!N35+'１表総括表（町村計）'!N33</f>
        <v>412469</v>
      </c>
      <c r="O33" s="1">
        <f>'１表総括表（市計）'!O35+'１表総括表（町村計）'!O33</f>
        <v>4672444</v>
      </c>
      <c r="P33" s="1">
        <f>IF(H33&gt;0,ROUND(H33/E33*1000,1),0)</f>
        <v>2403.6</v>
      </c>
    </row>
    <row r="35" ht="14.25" hidden="1"/>
    <row r="36" spans="4:15" ht="14.25" hidden="1">
      <c r="D36" s="10">
        <f aca="true" t="shared" si="1" ref="D36:O36">D8+D10+D11+D13+D17+D18+D19+D20+D21+D22+D23+D24+D31+D32</f>
        <v>1935960670</v>
      </c>
      <c r="E36" s="10">
        <f t="shared" si="1"/>
        <v>4161379299</v>
      </c>
      <c r="F36" s="10">
        <f t="shared" si="1"/>
        <v>234212426</v>
      </c>
      <c r="G36" s="10">
        <f t="shared" si="1"/>
        <v>3927166873</v>
      </c>
      <c r="H36" s="10">
        <f t="shared" si="1"/>
        <v>10002407772</v>
      </c>
      <c r="I36" s="10">
        <f t="shared" si="1"/>
        <v>84723321</v>
      </c>
      <c r="J36" s="10">
        <f t="shared" si="1"/>
        <v>9917684451</v>
      </c>
      <c r="K36" s="10">
        <f t="shared" si="1"/>
        <v>4233476464</v>
      </c>
      <c r="L36" s="10">
        <f t="shared" si="1"/>
        <v>1970833</v>
      </c>
      <c r="M36" s="10">
        <f t="shared" si="1"/>
        <v>5084913</v>
      </c>
      <c r="N36" s="10">
        <f t="shared" si="1"/>
        <v>412469</v>
      </c>
      <c r="O36" s="10">
        <f t="shared" si="1"/>
        <v>4672444</v>
      </c>
    </row>
    <row r="37" ht="14.25" hidden="1"/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4:16" ht="14.2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4:16" ht="14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</sheetData>
  <sheetProtection/>
  <mergeCells count="35">
    <mergeCell ref="B16:C16"/>
    <mergeCell ref="B17:C17"/>
    <mergeCell ref="B31:C31"/>
    <mergeCell ref="B25:C25"/>
    <mergeCell ref="B26:C26"/>
    <mergeCell ref="B27:B29"/>
    <mergeCell ref="B30:C30"/>
    <mergeCell ref="D6:G6"/>
    <mergeCell ref="H6:K6"/>
    <mergeCell ref="B8:C8"/>
    <mergeCell ref="B10:C10"/>
    <mergeCell ref="B11:C11"/>
    <mergeCell ref="B13:C13"/>
    <mergeCell ref="B9:C9"/>
    <mergeCell ref="B12:C12"/>
    <mergeCell ref="L6:O6"/>
    <mergeCell ref="A6:C7"/>
    <mergeCell ref="A21:A22"/>
    <mergeCell ref="A18:C18"/>
    <mergeCell ref="A19:C19"/>
    <mergeCell ref="A20:C20"/>
    <mergeCell ref="B21:C21"/>
    <mergeCell ref="B22:C22"/>
    <mergeCell ref="B14:C14"/>
    <mergeCell ref="B15:C15"/>
    <mergeCell ref="A4:C4"/>
    <mergeCell ref="A3:C3"/>
    <mergeCell ref="A33:C33"/>
    <mergeCell ref="A25:A31"/>
    <mergeCell ref="A32:C32"/>
    <mergeCell ref="A23:C23"/>
    <mergeCell ref="A24:C24"/>
    <mergeCell ref="A8:A10"/>
    <mergeCell ref="A11:A13"/>
    <mergeCell ref="A14:A17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0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.5" style="12" customWidth="1"/>
    <col min="2" max="2" width="14.69921875" style="12" customWidth="1"/>
    <col min="3" max="11" width="14.59765625" style="12" customWidth="1"/>
    <col min="12" max="16384" width="9" style="12" customWidth="1"/>
  </cols>
  <sheetData>
    <row r="1" spans="1:2" s="42" customFormat="1" ht="17.25">
      <c r="A1" s="42" t="s">
        <v>132</v>
      </c>
      <c r="B1" s="42" t="s">
        <v>139</v>
      </c>
    </row>
    <row r="2" spans="1:11" s="13" customFormat="1" ht="17.25" customHeight="1">
      <c r="A2" s="131" t="s">
        <v>117</v>
      </c>
      <c r="B2" s="129" t="s">
        <v>119</v>
      </c>
      <c r="C2" s="128" t="s">
        <v>141</v>
      </c>
      <c r="D2" s="128"/>
      <c r="E2" s="128"/>
      <c r="F2" s="128" t="s">
        <v>140</v>
      </c>
      <c r="G2" s="128"/>
      <c r="H2" s="128"/>
      <c r="I2" s="128" t="s">
        <v>142</v>
      </c>
      <c r="J2" s="128"/>
      <c r="K2" s="128"/>
    </row>
    <row r="3" spans="1:11" s="13" customFormat="1" ht="54" customHeight="1">
      <c r="A3" s="131"/>
      <c r="B3" s="130"/>
      <c r="C3" s="92" t="s">
        <v>8</v>
      </c>
      <c r="D3" s="92" t="s">
        <v>6</v>
      </c>
      <c r="E3" s="92" t="s">
        <v>10</v>
      </c>
      <c r="F3" s="92" t="s">
        <v>8</v>
      </c>
      <c r="G3" s="92" t="s">
        <v>6</v>
      </c>
      <c r="H3" s="92" t="s">
        <v>10</v>
      </c>
      <c r="I3" s="92" t="s">
        <v>8</v>
      </c>
      <c r="J3" s="92" t="s">
        <v>6</v>
      </c>
      <c r="K3" s="92" t="s">
        <v>10</v>
      </c>
    </row>
    <row r="4" spans="1:11" s="13" customFormat="1" ht="15" customHeight="1">
      <c r="A4" s="30">
        <v>1</v>
      </c>
      <c r="B4" s="31" t="s">
        <v>78</v>
      </c>
      <c r="C4" s="48">
        <v>83645</v>
      </c>
      <c r="D4" s="48">
        <v>9883</v>
      </c>
      <c r="E4" s="48">
        <v>73762</v>
      </c>
      <c r="F4" s="48">
        <v>80118</v>
      </c>
      <c r="G4" s="48">
        <v>9399</v>
      </c>
      <c r="H4" s="48">
        <v>70719</v>
      </c>
      <c r="I4" s="48">
        <v>3527</v>
      </c>
      <c r="J4" s="48">
        <v>484</v>
      </c>
      <c r="K4" s="48">
        <v>3043</v>
      </c>
    </row>
    <row r="5" spans="1:11" s="13" customFormat="1" ht="15" customHeight="1">
      <c r="A5" s="32">
        <v>2</v>
      </c>
      <c r="B5" s="33" t="s">
        <v>64</v>
      </c>
      <c r="C5" s="49">
        <v>55523</v>
      </c>
      <c r="D5" s="49">
        <v>3464</v>
      </c>
      <c r="E5" s="49">
        <v>52059</v>
      </c>
      <c r="F5" s="49">
        <v>53963</v>
      </c>
      <c r="G5" s="49">
        <v>3363</v>
      </c>
      <c r="H5" s="49">
        <v>50600</v>
      </c>
      <c r="I5" s="49">
        <v>1560</v>
      </c>
      <c r="J5" s="49">
        <v>101</v>
      </c>
      <c r="K5" s="49">
        <v>1459</v>
      </c>
    </row>
    <row r="6" spans="1:11" s="13" customFormat="1" ht="15" customHeight="1">
      <c r="A6" s="32">
        <v>3</v>
      </c>
      <c r="B6" s="33" t="s">
        <v>79</v>
      </c>
      <c r="C6" s="49">
        <v>50107</v>
      </c>
      <c r="D6" s="49">
        <v>6483</v>
      </c>
      <c r="E6" s="49">
        <v>43624</v>
      </c>
      <c r="F6" s="49">
        <v>47916</v>
      </c>
      <c r="G6" s="49">
        <v>6202</v>
      </c>
      <c r="H6" s="49">
        <v>41714</v>
      </c>
      <c r="I6" s="49">
        <v>2191</v>
      </c>
      <c r="J6" s="49">
        <v>281</v>
      </c>
      <c r="K6" s="49">
        <v>1910</v>
      </c>
    </row>
    <row r="7" spans="1:11" s="13" customFormat="1" ht="15" customHeight="1">
      <c r="A7" s="32">
        <v>4</v>
      </c>
      <c r="B7" s="33" t="s">
        <v>80</v>
      </c>
      <c r="C7" s="49">
        <v>51063</v>
      </c>
      <c r="D7" s="49">
        <v>9419</v>
      </c>
      <c r="E7" s="49">
        <v>41644</v>
      </c>
      <c r="F7" s="49">
        <v>49438</v>
      </c>
      <c r="G7" s="49">
        <v>9238</v>
      </c>
      <c r="H7" s="49">
        <v>40200</v>
      </c>
      <c r="I7" s="49">
        <v>1625</v>
      </c>
      <c r="J7" s="49">
        <v>181</v>
      </c>
      <c r="K7" s="49">
        <v>1444</v>
      </c>
    </row>
    <row r="8" spans="1:11" s="13" customFormat="1" ht="15" customHeight="1">
      <c r="A8" s="32">
        <v>5</v>
      </c>
      <c r="B8" s="33" t="s">
        <v>81</v>
      </c>
      <c r="C8" s="49">
        <v>31419</v>
      </c>
      <c r="D8" s="49">
        <v>7157</v>
      </c>
      <c r="E8" s="49">
        <v>24262</v>
      </c>
      <c r="F8" s="49">
        <v>30363</v>
      </c>
      <c r="G8" s="49">
        <v>6967</v>
      </c>
      <c r="H8" s="49">
        <v>23396</v>
      </c>
      <c r="I8" s="49">
        <v>1056</v>
      </c>
      <c r="J8" s="49">
        <v>190</v>
      </c>
      <c r="K8" s="49">
        <v>866</v>
      </c>
    </row>
    <row r="9" spans="1:11" s="13" customFormat="1" ht="15" customHeight="1">
      <c r="A9" s="32">
        <v>6</v>
      </c>
      <c r="B9" s="33" t="s">
        <v>82</v>
      </c>
      <c r="C9" s="49">
        <v>18666</v>
      </c>
      <c r="D9" s="49">
        <v>3034</v>
      </c>
      <c r="E9" s="49">
        <v>15632</v>
      </c>
      <c r="F9" s="49">
        <v>17978</v>
      </c>
      <c r="G9" s="49">
        <v>2966</v>
      </c>
      <c r="H9" s="49">
        <v>15012</v>
      </c>
      <c r="I9" s="49">
        <v>688</v>
      </c>
      <c r="J9" s="49">
        <v>68</v>
      </c>
      <c r="K9" s="49">
        <v>620</v>
      </c>
    </row>
    <row r="10" spans="1:11" s="13" customFormat="1" ht="15" customHeight="1">
      <c r="A10" s="32">
        <v>7</v>
      </c>
      <c r="B10" s="33" t="s">
        <v>103</v>
      </c>
      <c r="C10" s="49">
        <v>28191</v>
      </c>
      <c r="D10" s="49">
        <v>3961</v>
      </c>
      <c r="E10" s="49">
        <v>24230</v>
      </c>
      <c r="F10" s="49">
        <v>27274</v>
      </c>
      <c r="G10" s="49">
        <v>3859</v>
      </c>
      <c r="H10" s="49">
        <v>23415</v>
      </c>
      <c r="I10" s="49">
        <v>917</v>
      </c>
      <c r="J10" s="49">
        <v>102</v>
      </c>
      <c r="K10" s="49">
        <v>815</v>
      </c>
    </row>
    <row r="11" spans="1:11" s="13" customFormat="1" ht="15" customHeight="1">
      <c r="A11" s="32">
        <v>8</v>
      </c>
      <c r="B11" s="33" t="s">
        <v>83</v>
      </c>
      <c r="C11" s="49">
        <v>17389</v>
      </c>
      <c r="D11" s="49">
        <v>3931</v>
      </c>
      <c r="E11" s="49">
        <v>13458</v>
      </c>
      <c r="F11" s="49">
        <v>16578</v>
      </c>
      <c r="G11" s="49">
        <v>3820</v>
      </c>
      <c r="H11" s="49">
        <v>12758</v>
      </c>
      <c r="I11" s="49">
        <v>811</v>
      </c>
      <c r="J11" s="49">
        <v>111</v>
      </c>
      <c r="K11" s="49">
        <v>700</v>
      </c>
    </row>
    <row r="12" spans="1:11" s="13" customFormat="1" ht="15" customHeight="1">
      <c r="A12" s="32">
        <v>9</v>
      </c>
      <c r="B12" s="33" t="s">
        <v>104</v>
      </c>
      <c r="C12" s="49">
        <v>23936</v>
      </c>
      <c r="D12" s="49">
        <v>5227</v>
      </c>
      <c r="E12" s="49">
        <v>18709</v>
      </c>
      <c r="F12" s="49">
        <v>22851</v>
      </c>
      <c r="G12" s="49">
        <v>5060</v>
      </c>
      <c r="H12" s="49">
        <v>17791</v>
      </c>
      <c r="I12" s="49">
        <v>1085</v>
      </c>
      <c r="J12" s="49">
        <v>167</v>
      </c>
      <c r="K12" s="49">
        <v>918</v>
      </c>
    </row>
    <row r="13" spans="1:11" s="13" customFormat="1" ht="15" customHeight="1">
      <c r="A13" s="32">
        <v>10</v>
      </c>
      <c r="B13" s="33" t="s">
        <v>84</v>
      </c>
      <c r="C13" s="49">
        <v>28016</v>
      </c>
      <c r="D13" s="49">
        <v>8862</v>
      </c>
      <c r="E13" s="49">
        <v>19154</v>
      </c>
      <c r="F13" s="49">
        <v>27476</v>
      </c>
      <c r="G13" s="49">
        <v>8745</v>
      </c>
      <c r="H13" s="49">
        <v>18731</v>
      </c>
      <c r="I13" s="49">
        <v>540</v>
      </c>
      <c r="J13" s="49">
        <v>117</v>
      </c>
      <c r="K13" s="49">
        <v>423</v>
      </c>
    </row>
    <row r="14" spans="1:11" s="13" customFormat="1" ht="15" customHeight="1">
      <c r="A14" s="32">
        <v>11</v>
      </c>
      <c r="B14" s="33" t="s">
        <v>85</v>
      </c>
      <c r="C14" s="49">
        <v>11244</v>
      </c>
      <c r="D14" s="49">
        <v>2009</v>
      </c>
      <c r="E14" s="49">
        <v>9235</v>
      </c>
      <c r="F14" s="49">
        <v>10912</v>
      </c>
      <c r="G14" s="49">
        <v>1947</v>
      </c>
      <c r="H14" s="49">
        <v>8965</v>
      </c>
      <c r="I14" s="49">
        <v>332</v>
      </c>
      <c r="J14" s="49">
        <v>62</v>
      </c>
      <c r="K14" s="49">
        <v>270</v>
      </c>
    </row>
    <row r="15" spans="1:11" s="13" customFormat="1" ht="15" customHeight="1">
      <c r="A15" s="32">
        <v>12</v>
      </c>
      <c r="B15" s="33" t="s">
        <v>86</v>
      </c>
      <c r="C15" s="49">
        <v>19171</v>
      </c>
      <c r="D15" s="49">
        <v>4763</v>
      </c>
      <c r="E15" s="49">
        <v>14408</v>
      </c>
      <c r="F15" s="49">
        <v>18468</v>
      </c>
      <c r="G15" s="49">
        <v>4595</v>
      </c>
      <c r="H15" s="49">
        <v>13873</v>
      </c>
      <c r="I15" s="49">
        <v>703</v>
      </c>
      <c r="J15" s="49">
        <v>168</v>
      </c>
      <c r="K15" s="49">
        <v>535</v>
      </c>
    </row>
    <row r="16" spans="1:11" s="13" customFormat="1" ht="15" customHeight="1">
      <c r="A16" s="32">
        <v>13</v>
      </c>
      <c r="B16" s="33" t="s">
        <v>87</v>
      </c>
      <c r="C16" s="49">
        <v>31230</v>
      </c>
      <c r="D16" s="49">
        <v>6506</v>
      </c>
      <c r="E16" s="49">
        <v>24724</v>
      </c>
      <c r="F16" s="49">
        <v>29989</v>
      </c>
      <c r="G16" s="49">
        <v>6186</v>
      </c>
      <c r="H16" s="49">
        <v>23803</v>
      </c>
      <c r="I16" s="49">
        <v>1241</v>
      </c>
      <c r="J16" s="49">
        <v>320</v>
      </c>
      <c r="K16" s="49">
        <v>921</v>
      </c>
    </row>
    <row r="17" spans="1:11" s="13" customFormat="1" ht="15" customHeight="1">
      <c r="A17" s="32">
        <v>14</v>
      </c>
      <c r="B17" s="33" t="s">
        <v>88</v>
      </c>
      <c r="C17" s="49">
        <v>35751</v>
      </c>
      <c r="D17" s="49">
        <v>3802</v>
      </c>
      <c r="E17" s="49">
        <v>31949</v>
      </c>
      <c r="F17" s="49">
        <v>34787</v>
      </c>
      <c r="G17" s="49">
        <v>3674</v>
      </c>
      <c r="H17" s="49">
        <v>31113</v>
      </c>
      <c r="I17" s="49">
        <v>964</v>
      </c>
      <c r="J17" s="49">
        <v>128</v>
      </c>
      <c r="K17" s="49">
        <v>836</v>
      </c>
    </row>
    <row r="18" spans="1:11" s="13" customFormat="1" ht="15" customHeight="1">
      <c r="A18" s="32">
        <v>15</v>
      </c>
      <c r="B18" s="33" t="s">
        <v>89</v>
      </c>
      <c r="C18" s="49">
        <v>32297</v>
      </c>
      <c r="D18" s="49">
        <v>3610</v>
      </c>
      <c r="E18" s="49">
        <v>28687</v>
      </c>
      <c r="F18" s="49">
        <v>31356</v>
      </c>
      <c r="G18" s="49">
        <v>3464</v>
      </c>
      <c r="H18" s="49">
        <v>27892</v>
      </c>
      <c r="I18" s="49">
        <v>941</v>
      </c>
      <c r="J18" s="49">
        <v>146</v>
      </c>
      <c r="K18" s="49">
        <v>795</v>
      </c>
    </row>
    <row r="19" spans="1:11" s="13" customFormat="1" ht="15" customHeight="1">
      <c r="A19" s="32">
        <v>16</v>
      </c>
      <c r="B19" s="33" t="s">
        <v>90</v>
      </c>
      <c r="C19" s="49">
        <v>73327</v>
      </c>
      <c r="D19" s="49">
        <v>12517</v>
      </c>
      <c r="E19" s="49">
        <v>60810</v>
      </c>
      <c r="F19" s="49">
        <v>70279</v>
      </c>
      <c r="G19" s="49">
        <v>12059</v>
      </c>
      <c r="H19" s="49">
        <v>58220</v>
      </c>
      <c r="I19" s="49">
        <v>3048</v>
      </c>
      <c r="J19" s="49">
        <v>458</v>
      </c>
      <c r="K19" s="49">
        <v>2590</v>
      </c>
    </row>
    <row r="20" spans="1:11" s="13" customFormat="1" ht="15" customHeight="1">
      <c r="A20" s="32">
        <v>17</v>
      </c>
      <c r="B20" s="33" t="s">
        <v>63</v>
      </c>
      <c r="C20" s="49">
        <v>50491</v>
      </c>
      <c r="D20" s="49">
        <v>5110</v>
      </c>
      <c r="E20" s="49">
        <v>45381</v>
      </c>
      <c r="F20" s="49">
        <v>49124</v>
      </c>
      <c r="G20" s="49">
        <v>5011</v>
      </c>
      <c r="H20" s="49">
        <v>44113</v>
      </c>
      <c r="I20" s="49">
        <v>1367</v>
      </c>
      <c r="J20" s="49">
        <v>99</v>
      </c>
      <c r="K20" s="49">
        <v>1268</v>
      </c>
    </row>
    <row r="21" spans="1:11" s="13" customFormat="1" ht="15" customHeight="1">
      <c r="A21" s="32">
        <v>18</v>
      </c>
      <c r="B21" s="33" t="s">
        <v>91</v>
      </c>
      <c r="C21" s="49">
        <v>38340</v>
      </c>
      <c r="D21" s="49">
        <v>15330</v>
      </c>
      <c r="E21" s="49">
        <v>23010</v>
      </c>
      <c r="F21" s="49">
        <v>36888</v>
      </c>
      <c r="G21" s="49">
        <v>14821</v>
      </c>
      <c r="H21" s="49">
        <v>22067</v>
      </c>
      <c r="I21" s="49">
        <v>1452</v>
      </c>
      <c r="J21" s="49">
        <v>509</v>
      </c>
      <c r="K21" s="49">
        <v>943</v>
      </c>
    </row>
    <row r="22" spans="1:11" s="13" customFormat="1" ht="15" customHeight="1">
      <c r="A22" s="32">
        <v>19</v>
      </c>
      <c r="B22" s="33" t="s">
        <v>65</v>
      </c>
      <c r="C22" s="49">
        <v>13356</v>
      </c>
      <c r="D22" s="49">
        <v>4118</v>
      </c>
      <c r="E22" s="49">
        <v>9238</v>
      </c>
      <c r="F22" s="49">
        <v>12882</v>
      </c>
      <c r="G22" s="49">
        <v>4031</v>
      </c>
      <c r="H22" s="49">
        <v>8851</v>
      </c>
      <c r="I22" s="49">
        <v>474</v>
      </c>
      <c r="J22" s="49">
        <v>87</v>
      </c>
      <c r="K22" s="49">
        <v>387</v>
      </c>
    </row>
    <row r="23" spans="1:11" s="13" customFormat="1" ht="15" customHeight="1">
      <c r="A23" s="32">
        <v>20</v>
      </c>
      <c r="B23" s="33" t="s">
        <v>92</v>
      </c>
      <c r="C23" s="49">
        <v>21210</v>
      </c>
      <c r="D23" s="49">
        <v>1256</v>
      </c>
      <c r="E23" s="49">
        <v>19954</v>
      </c>
      <c r="F23" s="49">
        <v>20645</v>
      </c>
      <c r="G23" s="49">
        <v>1199</v>
      </c>
      <c r="H23" s="49">
        <v>19446</v>
      </c>
      <c r="I23" s="49">
        <v>565</v>
      </c>
      <c r="J23" s="49">
        <v>57</v>
      </c>
      <c r="K23" s="49">
        <v>508</v>
      </c>
    </row>
    <row r="24" spans="1:11" s="13" customFormat="1" ht="15" customHeight="1">
      <c r="A24" s="32">
        <v>21</v>
      </c>
      <c r="B24" s="33" t="s">
        <v>105</v>
      </c>
      <c r="C24" s="49">
        <v>23885</v>
      </c>
      <c r="D24" s="49">
        <v>9331</v>
      </c>
      <c r="E24" s="49">
        <v>14554</v>
      </c>
      <c r="F24" s="49">
        <v>23331</v>
      </c>
      <c r="G24" s="49">
        <v>9164</v>
      </c>
      <c r="H24" s="49">
        <v>14167</v>
      </c>
      <c r="I24" s="49">
        <v>554</v>
      </c>
      <c r="J24" s="49">
        <v>167</v>
      </c>
      <c r="K24" s="49">
        <v>387</v>
      </c>
    </row>
    <row r="25" spans="1:11" s="13" customFormat="1" ht="15" customHeight="1">
      <c r="A25" s="32">
        <v>22</v>
      </c>
      <c r="B25" s="33" t="s">
        <v>106</v>
      </c>
      <c r="C25" s="49">
        <v>23726</v>
      </c>
      <c r="D25" s="49">
        <v>4912</v>
      </c>
      <c r="E25" s="49">
        <v>18814</v>
      </c>
      <c r="F25" s="49">
        <v>23103</v>
      </c>
      <c r="G25" s="49">
        <v>4787</v>
      </c>
      <c r="H25" s="49">
        <v>18316</v>
      </c>
      <c r="I25" s="49">
        <v>623</v>
      </c>
      <c r="J25" s="49">
        <v>125</v>
      </c>
      <c r="K25" s="49">
        <v>498</v>
      </c>
    </row>
    <row r="26" spans="1:11" s="13" customFormat="1" ht="15" customHeight="1">
      <c r="A26" s="34">
        <v>23</v>
      </c>
      <c r="B26" s="33" t="s">
        <v>107</v>
      </c>
      <c r="C26" s="49">
        <v>41447</v>
      </c>
      <c r="D26" s="49">
        <v>8512</v>
      </c>
      <c r="E26" s="49">
        <v>32935</v>
      </c>
      <c r="F26" s="49">
        <v>40013</v>
      </c>
      <c r="G26" s="49">
        <v>8330</v>
      </c>
      <c r="H26" s="49">
        <v>31683</v>
      </c>
      <c r="I26" s="49">
        <v>1434</v>
      </c>
      <c r="J26" s="49">
        <v>182</v>
      </c>
      <c r="K26" s="49">
        <v>1252</v>
      </c>
    </row>
    <row r="27" spans="1:11" s="13" customFormat="1" ht="15" customHeight="1">
      <c r="A27" s="32">
        <v>24</v>
      </c>
      <c r="B27" s="33" t="s">
        <v>108</v>
      </c>
      <c r="C27" s="49">
        <v>25644</v>
      </c>
      <c r="D27" s="49">
        <v>7856</v>
      </c>
      <c r="E27" s="49">
        <v>17788</v>
      </c>
      <c r="F27" s="49">
        <v>24528</v>
      </c>
      <c r="G27" s="49">
        <v>7647</v>
      </c>
      <c r="H27" s="49">
        <v>16881</v>
      </c>
      <c r="I27" s="49">
        <v>1116</v>
      </c>
      <c r="J27" s="49">
        <v>209</v>
      </c>
      <c r="K27" s="49">
        <v>907</v>
      </c>
    </row>
    <row r="28" spans="1:11" s="13" customFormat="1" ht="15" customHeight="1">
      <c r="A28" s="32">
        <v>25</v>
      </c>
      <c r="B28" s="33" t="s">
        <v>109</v>
      </c>
      <c r="C28" s="49">
        <v>25279</v>
      </c>
      <c r="D28" s="49">
        <v>11554</v>
      </c>
      <c r="E28" s="49">
        <v>13725</v>
      </c>
      <c r="F28" s="49">
        <v>24203</v>
      </c>
      <c r="G28" s="49">
        <v>11173</v>
      </c>
      <c r="H28" s="49">
        <v>13030</v>
      </c>
      <c r="I28" s="49">
        <v>1076</v>
      </c>
      <c r="J28" s="49">
        <v>381</v>
      </c>
      <c r="K28" s="49">
        <v>695</v>
      </c>
    </row>
    <row r="29" spans="1:11" s="13" customFormat="1" ht="15" customHeight="1">
      <c r="A29" s="32">
        <v>26</v>
      </c>
      <c r="B29" s="33" t="s">
        <v>110</v>
      </c>
      <c r="C29" s="49">
        <v>19464</v>
      </c>
      <c r="D29" s="49">
        <v>5512</v>
      </c>
      <c r="E29" s="49">
        <v>13952</v>
      </c>
      <c r="F29" s="49">
        <v>18784</v>
      </c>
      <c r="G29" s="49">
        <v>5343</v>
      </c>
      <c r="H29" s="49">
        <v>13441</v>
      </c>
      <c r="I29" s="49">
        <v>680</v>
      </c>
      <c r="J29" s="49">
        <v>169</v>
      </c>
      <c r="K29" s="49">
        <v>511</v>
      </c>
    </row>
    <row r="30" spans="1:11" s="13" customFormat="1" ht="15" customHeight="1">
      <c r="A30" s="32">
        <v>27</v>
      </c>
      <c r="B30" s="33" t="s">
        <v>111</v>
      </c>
      <c r="C30" s="49">
        <v>18737</v>
      </c>
      <c r="D30" s="49">
        <v>4896</v>
      </c>
      <c r="E30" s="49">
        <v>13841</v>
      </c>
      <c r="F30" s="49">
        <v>18086</v>
      </c>
      <c r="G30" s="49">
        <v>4747</v>
      </c>
      <c r="H30" s="49">
        <v>13339</v>
      </c>
      <c r="I30" s="49">
        <v>651</v>
      </c>
      <c r="J30" s="49">
        <v>149</v>
      </c>
      <c r="K30" s="49">
        <v>502</v>
      </c>
    </row>
    <row r="31" spans="1:11" s="13" customFormat="1" ht="15" customHeight="1">
      <c r="A31" s="32">
        <v>28</v>
      </c>
      <c r="B31" s="33" t="s">
        <v>112</v>
      </c>
      <c r="C31" s="49">
        <v>35459</v>
      </c>
      <c r="D31" s="49">
        <v>10439</v>
      </c>
      <c r="E31" s="49">
        <v>25020</v>
      </c>
      <c r="F31" s="49">
        <v>33543</v>
      </c>
      <c r="G31" s="49">
        <v>9986</v>
      </c>
      <c r="H31" s="49">
        <v>23557</v>
      </c>
      <c r="I31" s="49">
        <v>1916</v>
      </c>
      <c r="J31" s="49">
        <v>453</v>
      </c>
      <c r="K31" s="49">
        <v>1463</v>
      </c>
    </row>
    <row r="32" spans="1:11" s="13" customFormat="1" ht="15" customHeight="1">
      <c r="A32" s="32">
        <v>29</v>
      </c>
      <c r="B32" s="33" t="s">
        <v>113</v>
      </c>
      <c r="C32" s="49">
        <v>19034</v>
      </c>
      <c r="D32" s="49">
        <v>7126</v>
      </c>
      <c r="E32" s="49">
        <v>11908</v>
      </c>
      <c r="F32" s="49">
        <v>18288</v>
      </c>
      <c r="G32" s="49">
        <v>6843</v>
      </c>
      <c r="H32" s="49">
        <v>11445</v>
      </c>
      <c r="I32" s="49">
        <v>746</v>
      </c>
      <c r="J32" s="49">
        <v>283</v>
      </c>
      <c r="K32" s="49">
        <v>463</v>
      </c>
    </row>
    <row r="33" spans="1:11" s="13" customFormat="1" ht="15" customHeight="1">
      <c r="A33" s="35">
        <v>30</v>
      </c>
      <c r="B33" s="36" t="s">
        <v>114</v>
      </c>
      <c r="C33" s="50">
        <v>40461</v>
      </c>
      <c r="D33" s="50">
        <v>20164</v>
      </c>
      <c r="E33" s="50">
        <v>20297</v>
      </c>
      <c r="F33" s="50">
        <v>38863</v>
      </c>
      <c r="G33" s="50">
        <v>19295</v>
      </c>
      <c r="H33" s="50">
        <v>19568</v>
      </c>
      <c r="I33" s="50">
        <v>1598</v>
      </c>
      <c r="J33" s="50">
        <v>869</v>
      </c>
      <c r="K33" s="50">
        <v>729</v>
      </c>
    </row>
    <row r="34" spans="1:11" s="13" customFormat="1" ht="15" customHeight="1">
      <c r="A34" s="35">
        <v>31</v>
      </c>
      <c r="B34" s="36" t="s">
        <v>127</v>
      </c>
      <c r="C34" s="50">
        <v>18951</v>
      </c>
      <c r="D34" s="50">
        <v>3611</v>
      </c>
      <c r="E34" s="50">
        <v>15340</v>
      </c>
      <c r="F34" s="50">
        <v>18286</v>
      </c>
      <c r="G34" s="50">
        <v>3514</v>
      </c>
      <c r="H34" s="50">
        <v>14772</v>
      </c>
      <c r="I34" s="50">
        <v>665</v>
      </c>
      <c r="J34" s="50">
        <v>97</v>
      </c>
      <c r="K34" s="50">
        <v>568</v>
      </c>
    </row>
    <row r="35" spans="1:11" s="13" customFormat="1" ht="15" customHeight="1">
      <c r="A35" s="35">
        <v>30</v>
      </c>
      <c r="B35" s="36" t="s">
        <v>128</v>
      </c>
      <c r="C35" s="50">
        <v>25571</v>
      </c>
      <c r="D35" s="50">
        <v>7199</v>
      </c>
      <c r="E35" s="50">
        <v>18372</v>
      </c>
      <c r="F35" s="50">
        <v>24535</v>
      </c>
      <c r="G35" s="50">
        <v>6958</v>
      </c>
      <c r="H35" s="50">
        <v>17577</v>
      </c>
      <c r="I35" s="50">
        <v>1036</v>
      </c>
      <c r="J35" s="50">
        <v>241</v>
      </c>
      <c r="K35" s="50">
        <v>795</v>
      </c>
    </row>
    <row r="36" spans="1:11" s="13" customFormat="1" ht="15" customHeight="1">
      <c r="A36" s="45"/>
      <c r="B36" s="46" t="s">
        <v>126</v>
      </c>
      <c r="C36" s="47">
        <f aca="true" t="shared" si="0" ref="C36:K36">SUM(C4:C35)</f>
        <v>1032030</v>
      </c>
      <c r="D36" s="47">
        <f t="shared" si="0"/>
        <v>221554</v>
      </c>
      <c r="E36" s="47">
        <f t="shared" si="0"/>
        <v>810476</v>
      </c>
      <c r="F36" s="47">
        <f t="shared" si="0"/>
        <v>994848</v>
      </c>
      <c r="G36" s="47">
        <f t="shared" si="0"/>
        <v>214393</v>
      </c>
      <c r="H36" s="47">
        <f t="shared" si="0"/>
        <v>780455</v>
      </c>
      <c r="I36" s="47">
        <f t="shared" si="0"/>
        <v>37182</v>
      </c>
      <c r="J36" s="47">
        <f t="shared" si="0"/>
        <v>7161</v>
      </c>
      <c r="K36" s="47">
        <f t="shared" si="0"/>
        <v>30021</v>
      </c>
    </row>
    <row r="37" spans="1:11" s="13" customFormat="1" ht="15" customHeight="1">
      <c r="A37" s="37">
        <v>33</v>
      </c>
      <c r="B37" s="38" t="s">
        <v>93</v>
      </c>
      <c r="C37" s="51">
        <v>16670</v>
      </c>
      <c r="D37" s="51">
        <v>5070</v>
      </c>
      <c r="E37" s="51">
        <v>11600</v>
      </c>
      <c r="F37" s="51">
        <v>16056</v>
      </c>
      <c r="G37" s="51">
        <v>4882</v>
      </c>
      <c r="H37" s="51">
        <v>11174</v>
      </c>
      <c r="I37" s="51">
        <v>614</v>
      </c>
      <c r="J37" s="51">
        <v>188</v>
      </c>
      <c r="K37" s="51">
        <v>426</v>
      </c>
    </row>
    <row r="38" spans="1:11" s="13" customFormat="1" ht="15" customHeight="1">
      <c r="A38" s="32">
        <v>34</v>
      </c>
      <c r="B38" s="33" t="s">
        <v>115</v>
      </c>
      <c r="C38" s="51">
        <v>7075</v>
      </c>
      <c r="D38" s="51">
        <v>1236</v>
      </c>
      <c r="E38" s="51">
        <v>5839</v>
      </c>
      <c r="F38" s="51">
        <v>6814</v>
      </c>
      <c r="G38" s="51">
        <v>1209</v>
      </c>
      <c r="H38" s="51">
        <v>5605</v>
      </c>
      <c r="I38" s="51">
        <v>261</v>
      </c>
      <c r="J38" s="51">
        <v>27</v>
      </c>
      <c r="K38" s="51">
        <v>234</v>
      </c>
    </row>
    <row r="39" spans="1:11" s="13" customFormat="1" ht="15" customHeight="1">
      <c r="A39" s="32">
        <v>35</v>
      </c>
      <c r="B39" s="33" t="s">
        <v>116</v>
      </c>
      <c r="C39" s="51">
        <v>10893</v>
      </c>
      <c r="D39" s="51">
        <v>4069</v>
      </c>
      <c r="E39" s="51">
        <v>6824</v>
      </c>
      <c r="F39" s="49">
        <v>10586</v>
      </c>
      <c r="G39" s="49">
        <v>3978</v>
      </c>
      <c r="H39" s="49">
        <v>6608</v>
      </c>
      <c r="I39" s="51">
        <v>307</v>
      </c>
      <c r="J39" s="51">
        <v>91</v>
      </c>
      <c r="K39" s="51">
        <v>216</v>
      </c>
    </row>
    <row r="40" spans="1:11" s="13" customFormat="1" ht="15" customHeight="1">
      <c r="A40" s="32">
        <v>36</v>
      </c>
      <c r="B40" s="33" t="s">
        <v>94</v>
      </c>
      <c r="C40" s="49">
        <v>12731</v>
      </c>
      <c r="D40" s="49">
        <v>1682</v>
      </c>
      <c r="E40" s="49">
        <v>11049</v>
      </c>
      <c r="F40" s="49">
        <v>12404</v>
      </c>
      <c r="G40" s="49">
        <v>1638</v>
      </c>
      <c r="H40" s="49">
        <v>10766</v>
      </c>
      <c r="I40" s="49">
        <v>327</v>
      </c>
      <c r="J40" s="49">
        <v>44</v>
      </c>
      <c r="K40" s="49">
        <v>283</v>
      </c>
    </row>
    <row r="41" spans="1:11" s="13" customFormat="1" ht="15" customHeight="1">
      <c r="A41" s="32">
        <v>37</v>
      </c>
      <c r="B41" s="33" t="s">
        <v>95</v>
      </c>
      <c r="C41" s="49">
        <v>13591</v>
      </c>
      <c r="D41" s="49">
        <v>6688</v>
      </c>
      <c r="E41" s="49">
        <v>6903</v>
      </c>
      <c r="F41" s="49">
        <v>13308</v>
      </c>
      <c r="G41" s="49">
        <v>6612</v>
      </c>
      <c r="H41" s="49">
        <v>6696</v>
      </c>
      <c r="I41" s="49">
        <v>283</v>
      </c>
      <c r="J41" s="49">
        <v>76</v>
      </c>
      <c r="K41" s="49">
        <v>207</v>
      </c>
    </row>
    <row r="42" spans="1:11" s="13" customFormat="1" ht="15" customHeight="1">
      <c r="A42" s="32">
        <v>38</v>
      </c>
      <c r="B42" s="33" t="s">
        <v>96</v>
      </c>
      <c r="C42" s="49">
        <v>8344</v>
      </c>
      <c r="D42" s="49">
        <v>4411</v>
      </c>
      <c r="E42" s="49">
        <v>3933</v>
      </c>
      <c r="F42" s="49">
        <v>7921</v>
      </c>
      <c r="G42" s="49">
        <v>4243</v>
      </c>
      <c r="H42" s="49">
        <v>3678</v>
      </c>
      <c r="I42" s="49">
        <v>423</v>
      </c>
      <c r="J42" s="49">
        <v>168</v>
      </c>
      <c r="K42" s="49">
        <v>255</v>
      </c>
    </row>
    <row r="43" spans="1:11" s="13" customFormat="1" ht="15" customHeight="1">
      <c r="A43" s="32">
        <v>39</v>
      </c>
      <c r="B43" s="33" t="s">
        <v>97</v>
      </c>
      <c r="C43" s="49">
        <v>20572</v>
      </c>
      <c r="D43" s="49">
        <v>4447</v>
      </c>
      <c r="E43" s="49">
        <v>16125</v>
      </c>
      <c r="F43" s="49">
        <v>19837</v>
      </c>
      <c r="G43" s="49">
        <v>4314</v>
      </c>
      <c r="H43" s="49">
        <v>15523</v>
      </c>
      <c r="I43" s="49">
        <v>735</v>
      </c>
      <c r="J43" s="49">
        <v>133</v>
      </c>
      <c r="K43" s="49">
        <v>602</v>
      </c>
    </row>
    <row r="44" spans="1:11" s="13" customFormat="1" ht="15" customHeight="1">
      <c r="A44" s="32">
        <v>40</v>
      </c>
      <c r="B44" s="33" t="s">
        <v>98</v>
      </c>
      <c r="C44" s="49">
        <v>5282</v>
      </c>
      <c r="D44" s="49">
        <v>1818</v>
      </c>
      <c r="E44" s="49">
        <v>3464</v>
      </c>
      <c r="F44" s="49">
        <v>5089</v>
      </c>
      <c r="G44" s="49">
        <v>1759</v>
      </c>
      <c r="H44" s="49">
        <v>3330</v>
      </c>
      <c r="I44" s="49">
        <v>193</v>
      </c>
      <c r="J44" s="49">
        <v>59</v>
      </c>
      <c r="K44" s="49">
        <v>134</v>
      </c>
    </row>
    <row r="45" spans="1:11" s="13" customFormat="1" ht="15" customHeight="1">
      <c r="A45" s="32">
        <v>41</v>
      </c>
      <c r="B45" s="33" t="s">
        <v>99</v>
      </c>
      <c r="C45" s="49">
        <v>10176</v>
      </c>
      <c r="D45" s="49">
        <v>3325</v>
      </c>
      <c r="E45" s="49">
        <v>6851</v>
      </c>
      <c r="F45" s="49">
        <v>9828</v>
      </c>
      <c r="G45" s="49">
        <v>3231</v>
      </c>
      <c r="H45" s="49">
        <v>6597</v>
      </c>
      <c r="I45" s="49">
        <v>348</v>
      </c>
      <c r="J45" s="49">
        <v>94</v>
      </c>
      <c r="K45" s="49">
        <v>254</v>
      </c>
    </row>
    <row r="46" spans="1:11" s="13" customFormat="1" ht="15" customHeight="1">
      <c r="A46" s="32">
        <v>42</v>
      </c>
      <c r="B46" s="33" t="s">
        <v>100</v>
      </c>
      <c r="C46" s="49">
        <v>3403</v>
      </c>
      <c r="D46" s="49">
        <v>406</v>
      </c>
      <c r="E46" s="49">
        <v>2997</v>
      </c>
      <c r="F46" s="49">
        <v>3231</v>
      </c>
      <c r="G46" s="49">
        <v>389</v>
      </c>
      <c r="H46" s="49">
        <v>2842</v>
      </c>
      <c r="I46" s="49">
        <v>172</v>
      </c>
      <c r="J46" s="49">
        <v>17</v>
      </c>
      <c r="K46" s="49">
        <v>155</v>
      </c>
    </row>
    <row r="47" spans="1:11" s="13" customFormat="1" ht="15" customHeight="1">
      <c r="A47" s="32">
        <v>43</v>
      </c>
      <c r="B47" s="33" t="s">
        <v>101</v>
      </c>
      <c r="C47" s="49">
        <v>9830</v>
      </c>
      <c r="D47" s="49">
        <v>2068</v>
      </c>
      <c r="E47" s="49">
        <v>7762</v>
      </c>
      <c r="F47" s="49">
        <v>9373</v>
      </c>
      <c r="G47" s="49">
        <v>1996</v>
      </c>
      <c r="H47" s="49">
        <v>7377</v>
      </c>
      <c r="I47" s="49">
        <v>457</v>
      </c>
      <c r="J47" s="49">
        <v>72</v>
      </c>
      <c r="K47" s="49">
        <v>385</v>
      </c>
    </row>
    <row r="48" spans="1:11" s="13" customFormat="1" ht="15" customHeight="1">
      <c r="A48" s="43">
        <v>44</v>
      </c>
      <c r="B48" s="44" t="s">
        <v>102</v>
      </c>
      <c r="C48" s="52">
        <v>7992</v>
      </c>
      <c r="D48" s="52">
        <v>1153</v>
      </c>
      <c r="E48" s="52">
        <v>6839</v>
      </c>
      <c r="F48" s="52">
        <v>7837</v>
      </c>
      <c r="G48" s="52">
        <v>1127</v>
      </c>
      <c r="H48" s="52">
        <v>6710</v>
      </c>
      <c r="I48" s="52">
        <v>155</v>
      </c>
      <c r="J48" s="52">
        <v>26</v>
      </c>
      <c r="K48" s="52">
        <v>129</v>
      </c>
    </row>
    <row r="49" spans="1:11" s="13" customFormat="1" ht="15" customHeight="1">
      <c r="A49" s="39"/>
      <c r="B49" s="40" t="s">
        <v>124</v>
      </c>
      <c r="C49" s="41">
        <f aca="true" t="shared" si="1" ref="C49:K49">SUM(C37:C48)</f>
        <v>126559</v>
      </c>
      <c r="D49" s="41">
        <f t="shared" si="1"/>
        <v>36373</v>
      </c>
      <c r="E49" s="41">
        <f t="shared" si="1"/>
        <v>90186</v>
      </c>
      <c r="F49" s="41">
        <f t="shared" si="1"/>
        <v>122284</v>
      </c>
      <c r="G49" s="41">
        <f t="shared" si="1"/>
        <v>35378</v>
      </c>
      <c r="H49" s="41">
        <f t="shared" si="1"/>
        <v>86906</v>
      </c>
      <c r="I49" s="41">
        <f t="shared" si="1"/>
        <v>4275</v>
      </c>
      <c r="J49" s="41">
        <f t="shared" si="1"/>
        <v>995</v>
      </c>
      <c r="K49" s="41">
        <f t="shared" si="1"/>
        <v>3280</v>
      </c>
    </row>
    <row r="50" spans="1:11" s="13" customFormat="1" ht="15" customHeight="1">
      <c r="A50" s="39"/>
      <c r="B50" s="40" t="s">
        <v>125</v>
      </c>
      <c r="C50" s="41">
        <f aca="true" t="shared" si="2" ref="C50:K50">SUM(C49,C36)</f>
        <v>1158589</v>
      </c>
      <c r="D50" s="41">
        <f t="shared" si="2"/>
        <v>257927</v>
      </c>
      <c r="E50" s="41">
        <f t="shared" si="2"/>
        <v>900662</v>
      </c>
      <c r="F50" s="41">
        <f t="shared" si="2"/>
        <v>1117132</v>
      </c>
      <c r="G50" s="41">
        <f t="shared" si="2"/>
        <v>249771</v>
      </c>
      <c r="H50" s="41">
        <f t="shared" si="2"/>
        <v>867361</v>
      </c>
      <c r="I50" s="41">
        <f t="shared" si="2"/>
        <v>41457</v>
      </c>
      <c r="J50" s="41">
        <f t="shared" si="2"/>
        <v>8156</v>
      </c>
      <c r="K50" s="41">
        <f t="shared" si="2"/>
        <v>33301</v>
      </c>
    </row>
  </sheetData>
  <sheetProtection/>
  <mergeCells count="5">
    <mergeCell ref="I2:K2"/>
    <mergeCell ref="C2:E2"/>
    <mergeCell ref="B2:B3"/>
    <mergeCell ref="A2:A3"/>
    <mergeCell ref="F2:H2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Q52"/>
  <sheetViews>
    <sheetView showGridLines="0" view="pageBreakPreview" zoomScaleNormal="55" zoomScaleSheetLayoutView="100" zoomScalePageLayoutView="0" workbookViewId="0" topLeftCell="A1">
      <pane ySplit="3" topLeftCell="A4" activePane="bottomLeft" state="frozen"/>
      <selection pane="topLeft" activeCell="O11" sqref="O11"/>
      <selection pane="bottomLeft" activeCell="A1" sqref="A1"/>
    </sheetView>
  </sheetViews>
  <sheetFormatPr defaultColWidth="8.796875" defaultRowHeight="15"/>
  <cols>
    <col min="1" max="1" width="3.5" style="88" customWidth="1"/>
    <col min="2" max="2" width="14.69921875" style="88" customWidth="1"/>
    <col min="3" max="8" width="15.59765625" style="88" customWidth="1"/>
    <col min="9" max="10" width="12.3984375" style="88" customWidth="1"/>
    <col min="11" max="11" width="15.5" style="88" customWidth="1"/>
    <col min="12" max="12" width="2.59765625" style="88" customWidth="1"/>
    <col min="13" max="13" width="3.5" style="88" customWidth="1"/>
    <col min="14" max="14" width="14.69921875" style="88" customWidth="1"/>
    <col min="15" max="20" width="15.59765625" style="88" customWidth="1"/>
    <col min="21" max="22" width="12.3984375" style="88" customWidth="1"/>
    <col min="23" max="23" width="15.5" style="88" customWidth="1"/>
    <col min="24" max="24" width="2.59765625" style="88" customWidth="1"/>
    <col min="25" max="25" width="3.5" style="88" customWidth="1"/>
    <col min="26" max="26" width="14.69921875" style="88" customWidth="1"/>
    <col min="27" max="32" width="15.59765625" style="88" customWidth="1"/>
    <col min="33" max="34" width="12.3984375" style="88" customWidth="1"/>
    <col min="35" max="35" width="15.5" style="88" customWidth="1"/>
    <col min="36" max="36" width="1.69921875" style="88" customWidth="1"/>
    <col min="37" max="37" width="3.5" style="88" customWidth="1"/>
    <col min="38" max="38" width="14.59765625" style="88" customWidth="1"/>
    <col min="39" max="47" width="15.59765625" style="88" customWidth="1"/>
    <col min="48" max="48" width="2.59765625" style="88" customWidth="1"/>
    <col min="49" max="49" width="3.5" style="88" customWidth="1"/>
    <col min="50" max="50" width="14.59765625" style="88" customWidth="1"/>
    <col min="51" max="59" width="15.59765625" style="88" customWidth="1"/>
    <col min="60" max="60" width="2.59765625" style="88" customWidth="1"/>
    <col min="61" max="61" width="3.5" style="88" customWidth="1"/>
    <col min="62" max="62" width="14.59765625" style="88" customWidth="1"/>
    <col min="63" max="71" width="15.59765625" style="88" customWidth="1"/>
    <col min="72" max="72" width="3" style="89" customWidth="1"/>
    <col min="73" max="73" width="3.5" style="88" customWidth="1"/>
    <col min="74" max="74" width="14.59765625" style="88" customWidth="1"/>
    <col min="75" max="83" width="15.59765625" style="88" customWidth="1"/>
    <col min="84" max="84" width="3.3984375" style="89" customWidth="1"/>
    <col min="85" max="85" width="3.5" style="88" customWidth="1"/>
    <col min="86" max="86" width="14.59765625" style="88" customWidth="1"/>
    <col min="87" max="95" width="15.59765625" style="88" customWidth="1"/>
    <col min="96" max="96" width="3.19921875" style="88" customWidth="1"/>
    <col min="97" max="97" width="3.5" style="88" customWidth="1"/>
    <col min="98" max="98" width="14.59765625" style="88" customWidth="1"/>
    <col min="99" max="107" width="15.59765625" style="88" customWidth="1"/>
    <col min="108" max="108" width="5.69921875" style="89" customWidth="1"/>
    <col min="109" max="109" width="3.5" style="88" customWidth="1"/>
    <col min="110" max="110" width="14.59765625" style="88" customWidth="1"/>
    <col min="111" max="119" width="15.59765625" style="88" customWidth="1"/>
    <col min="120" max="120" width="2.59765625" style="88" customWidth="1"/>
    <col min="121" max="121" width="3.5" style="88" customWidth="1"/>
    <col min="122" max="122" width="14.59765625" style="88" customWidth="1"/>
    <col min="123" max="131" width="15.59765625" style="88" customWidth="1"/>
    <col min="132" max="132" width="2.59765625" style="88" customWidth="1"/>
    <col min="133" max="133" width="3.5" style="88" customWidth="1"/>
    <col min="134" max="140" width="14.59765625" style="88" customWidth="1"/>
    <col min="141" max="143" width="15.59765625" style="88" customWidth="1"/>
    <col min="144" max="144" width="2.59765625" style="88" customWidth="1"/>
    <col min="145" max="145" width="3.5" style="88" customWidth="1"/>
    <col min="146" max="146" width="14.59765625" style="88" customWidth="1"/>
    <col min="147" max="152" width="15.59765625" style="90" customWidth="1"/>
    <col min="153" max="155" width="15.59765625" style="88" customWidth="1"/>
    <col min="156" max="156" width="2.59765625" style="90" customWidth="1"/>
    <col min="157" max="157" width="3.5" style="88" customWidth="1"/>
    <col min="158" max="158" width="14.59765625" style="88" customWidth="1"/>
    <col min="159" max="164" width="15.59765625" style="90" customWidth="1"/>
    <col min="165" max="167" width="15.59765625" style="88" customWidth="1"/>
    <col min="168" max="168" width="2.59765625" style="88" customWidth="1"/>
    <col min="169" max="169" width="3.5" style="88" customWidth="1"/>
    <col min="170" max="170" width="14.59765625" style="88" customWidth="1"/>
    <col min="171" max="176" width="15.59765625" style="90" customWidth="1"/>
    <col min="177" max="179" width="15.59765625" style="88" customWidth="1"/>
    <col min="180" max="180" width="3.09765625" style="88" customWidth="1"/>
    <col min="181" max="181" width="3.5" style="88" customWidth="1"/>
    <col min="182" max="182" width="14.59765625" style="88" customWidth="1"/>
    <col min="183" max="188" width="15.59765625" style="90" customWidth="1"/>
    <col min="189" max="191" width="15.59765625" style="88" customWidth="1"/>
    <col min="192" max="192" width="2.5" style="88" customWidth="1"/>
    <col min="193" max="193" width="3.5" style="88" customWidth="1"/>
    <col min="194" max="194" width="14.59765625" style="88" customWidth="1"/>
    <col min="195" max="200" width="15.59765625" style="90" customWidth="1"/>
    <col min="201" max="203" width="15.59765625" style="88" customWidth="1"/>
    <col min="204" max="204" width="3.09765625" style="88" customWidth="1"/>
    <col min="205" max="205" width="3.5" style="88" customWidth="1"/>
    <col min="206" max="206" width="14.59765625" style="88" customWidth="1"/>
    <col min="207" max="212" width="15.59765625" style="90" customWidth="1"/>
    <col min="213" max="215" width="15.59765625" style="88" customWidth="1"/>
    <col min="216" max="216" width="2.19921875" style="88" customWidth="1"/>
    <col min="217" max="217" width="3.5" style="88" customWidth="1"/>
    <col min="218" max="218" width="14.59765625" style="88" customWidth="1"/>
    <col min="219" max="224" width="15.59765625" style="90" customWidth="1"/>
    <col min="225" max="227" width="15.59765625" style="88" customWidth="1"/>
    <col min="228" max="228" width="2.59765625" style="88" customWidth="1"/>
    <col min="229" max="229" width="3.5" style="88" customWidth="1"/>
    <col min="230" max="230" width="14.59765625" style="88" customWidth="1"/>
    <col min="231" max="236" width="15.59765625" style="90" customWidth="1"/>
    <col min="237" max="239" width="15.59765625" style="88" customWidth="1"/>
    <col min="240" max="241" width="3.5" style="88" customWidth="1"/>
    <col min="242" max="242" width="14.59765625" style="88" customWidth="1"/>
    <col min="243" max="248" width="15.59765625" style="90" customWidth="1"/>
    <col min="249" max="251" width="15.59765625" style="88" customWidth="1"/>
    <col min="252" max="252" width="3" style="88" customWidth="1"/>
    <col min="253" max="16384" width="9" style="88" customWidth="1"/>
  </cols>
  <sheetData>
    <row r="1" spans="1:248" s="53" customFormat="1" ht="17.25">
      <c r="A1" s="53" t="s">
        <v>144</v>
      </c>
      <c r="M1" s="53" t="s">
        <v>147</v>
      </c>
      <c r="Y1" s="53" t="s">
        <v>148</v>
      </c>
      <c r="AK1" s="53" t="s">
        <v>149</v>
      </c>
      <c r="AW1" s="53" t="s">
        <v>150</v>
      </c>
      <c r="BI1" s="53" t="s">
        <v>151</v>
      </c>
      <c r="BT1" s="54"/>
      <c r="BU1" s="53" t="s">
        <v>152</v>
      </c>
      <c r="CF1" s="54"/>
      <c r="CG1" s="53" t="s">
        <v>153</v>
      </c>
      <c r="CS1" s="53" t="s">
        <v>154</v>
      </c>
      <c r="DD1" s="54"/>
      <c r="DE1" s="53" t="s">
        <v>155</v>
      </c>
      <c r="DQ1" s="53" t="s">
        <v>156</v>
      </c>
      <c r="EC1" s="53" t="s">
        <v>157</v>
      </c>
      <c r="EO1" s="55" t="s">
        <v>158</v>
      </c>
      <c r="EQ1" s="55"/>
      <c r="ER1" s="55"/>
      <c r="ES1" s="55"/>
      <c r="ET1" s="55"/>
      <c r="EU1" s="55"/>
      <c r="EV1" s="55"/>
      <c r="EZ1" s="55"/>
      <c r="FA1" s="55" t="s">
        <v>159</v>
      </c>
      <c r="FC1" s="55"/>
      <c r="FD1" s="55"/>
      <c r="FE1" s="55"/>
      <c r="FF1" s="55"/>
      <c r="FG1" s="55"/>
      <c r="FH1" s="55"/>
      <c r="FM1" s="55" t="s">
        <v>160</v>
      </c>
      <c r="FO1" s="55"/>
      <c r="FP1" s="55"/>
      <c r="FQ1" s="55"/>
      <c r="FR1" s="55"/>
      <c r="FS1" s="55"/>
      <c r="FT1" s="55"/>
      <c r="FY1" s="55" t="s">
        <v>161</v>
      </c>
      <c r="GA1" s="55"/>
      <c r="GB1" s="55"/>
      <c r="GC1" s="55"/>
      <c r="GD1" s="55"/>
      <c r="GE1" s="55"/>
      <c r="GF1" s="55"/>
      <c r="GK1" s="55" t="s">
        <v>162</v>
      </c>
      <c r="GM1" s="55"/>
      <c r="GN1" s="55"/>
      <c r="GO1" s="55"/>
      <c r="GP1" s="55"/>
      <c r="GQ1" s="55"/>
      <c r="GR1" s="55"/>
      <c r="GW1" s="55" t="s">
        <v>163</v>
      </c>
      <c r="GY1" s="55"/>
      <c r="GZ1" s="55"/>
      <c r="HA1" s="55"/>
      <c r="HB1" s="55"/>
      <c r="HC1" s="55"/>
      <c r="HD1" s="55"/>
      <c r="HI1" s="55" t="s">
        <v>164</v>
      </c>
      <c r="HK1" s="55"/>
      <c r="HL1" s="55"/>
      <c r="HM1" s="55"/>
      <c r="HN1" s="55"/>
      <c r="HO1" s="55"/>
      <c r="HP1" s="55"/>
      <c r="HU1" s="55" t="s">
        <v>165</v>
      </c>
      <c r="HW1" s="55"/>
      <c r="HX1" s="55"/>
      <c r="HY1" s="55"/>
      <c r="HZ1" s="55"/>
      <c r="IA1" s="55"/>
      <c r="IB1" s="55"/>
      <c r="IG1" s="55" t="s">
        <v>166</v>
      </c>
      <c r="II1" s="55"/>
      <c r="IJ1" s="55"/>
      <c r="IK1" s="55"/>
      <c r="IL1" s="55"/>
      <c r="IM1" s="55"/>
      <c r="IN1" s="55"/>
    </row>
    <row r="2" spans="1:251" s="56" customFormat="1" ht="17.25" customHeight="1">
      <c r="A2" s="132" t="s">
        <v>117</v>
      </c>
      <c r="B2" s="133" t="s">
        <v>119</v>
      </c>
      <c r="C2" s="135" t="s">
        <v>120</v>
      </c>
      <c r="D2" s="135"/>
      <c r="E2" s="135"/>
      <c r="F2" s="135" t="s">
        <v>121</v>
      </c>
      <c r="G2" s="135"/>
      <c r="H2" s="135"/>
      <c r="I2" s="135" t="s">
        <v>129</v>
      </c>
      <c r="J2" s="135"/>
      <c r="K2" s="135"/>
      <c r="M2" s="132" t="s">
        <v>117</v>
      </c>
      <c r="N2" s="133" t="s">
        <v>119</v>
      </c>
      <c r="O2" s="135" t="s">
        <v>120</v>
      </c>
      <c r="P2" s="135"/>
      <c r="Q2" s="135"/>
      <c r="R2" s="135" t="s">
        <v>121</v>
      </c>
      <c r="S2" s="135"/>
      <c r="T2" s="135"/>
      <c r="U2" s="135" t="s">
        <v>129</v>
      </c>
      <c r="V2" s="135"/>
      <c r="W2" s="135"/>
      <c r="Y2" s="132" t="s">
        <v>117</v>
      </c>
      <c r="Z2" s="133" t="s">
        <v>119</v>
      </c>
      <c r="AA2" s="135" t="s">
        <v>120</v>
      </c>
      <c r="AB2" s="135"/>
      <c r="AC2" s="135"/>
      <c r="AD2" s="135" t="s">
        <v>121</v>
      </c>
      <c r="AE2" s="135"/>
      <c r="AF2" s="135"/>
      <c r="AG2" s="135" t="s">
        <v>129</v>
      </c>
      <c r="AH2" s="135"/>
      <c r="AI2" s="135"/>
      <c r="AJ2" s="57"/>
      <c r="AK2" s="132" t="s">
        <v>117</v>
      </c>
      <c r="AL2" s="133" t="s">
        <v>118</v>
      </c>
      <c r="AM2" s="135" t="s">
        <v>120</v>
      </c>
      <c r="AN2" s="135"/>
      <c r="AO2" s="135"/>
      <c r="AP2" s="135" t="s">
        <v>121</v>
      </c>
      <c r="AQ2" s="135"/>
      <c r="AR2" s="135"/>
      <c r="AS2" s="135" t="s">
        <v>129</v>
      </c>
      <c r="AT2" s="135"/>
      <c r="AU2" s="135"/>
      <c r="AW2" s="132" t="s">
        <v>117</v>
      </c>
      <c r="AX2" s="133" t="s">
        <v>118</v>
      </c>
      <c r="AY2" s="135" t="s">
        <v>120</v>
      </c>
      <c r="AZ2" s="135"/>
      <c r="BA2" s="135"/>
      <c r="BB2" s="135" t="s">
        <v>121</v>
      </c>
      <c r="BC2" s="135"/>
      <c r="BD2" s="135"/>
      <c r="BE2" s="135" t="s">
        <v>129</v>
      </c>
      <c r="BF2" s="135"/>
      <c r="BG2" s="135"/>
      <c r="BI2" s="132" t="s">
        <v>117</v>
      </c>
      <c r="BJ2" s="133" t="s">
        <v>118</v>
      </c>
      <c r="BK2" s="135" t="s">
        <v>120</v>
      </c>
      <c r="BL2" s="135"/>
      <c r="BM2" s="135"/>
      <c r="BN2" s="135" t="s">
        <v>121</v>
      </c>
      <c r="BO2" s="135"/>
      <c r="BP2" s="135"/>
      <c r="BQ2" s="135" t="s">
        <v>129</v>
      </c>
      <c r="BR2" s="135"/>
      <c r="BS2" s="135"/>
      <c r="BT2" s="57"/>
      <c r="BU2" s="132" t="s">
        <v>117</v>
      </c>
      <c r="BV2" s="133" t="s">
        <v>118</v>
      </c>
      <c r="BW2" s="135" t="s">
        <v>120</v>
      </c>
      <c r="BX2" s="135"/>
      <c r="BY2" s="135"/>
      <c r="BZ2" s="135" t="s">
        <v>121</v>
      </c>
      <c r="CA2" s="135"/>
      <c r="CB2" s="135"/>
      <c r="CC2" s="135" t="s">
        <v>129</v>
      </c>
      <c r="CD2" s="135"/>
      <c r="CE2" s="135"/>
      <c r="CF2" s="57"/>
      <c r="CG2" s="132" t="s">
        <v>117</v>
      </c>
      <c r="CH2" s="133" t="s">
        <v>118</v>
      </c>
      <c r="CI2" s="135" t="s">
        <v>120</v>
      </c>
      <c r="CJ2" s="135"/>
      <c r="CK2" s="135"/>
      <c r="CL2" s="135" t="s">
        <v>121</v>
      </c>
      <c r="CM2" s="135"/>
      <c r="CN2" s="135"/>
      <c r="CO2" s="135" t="s">
        <v>129</v>
      </c>
      <c r="CP2" s="135"/>
      <c r="CQ2" s="135"/>
      <c r="CR2" s="57"/>
      <c r="CS2" s="132" t="s">
        <v>117</v>
      </c>
      <c r="CT2" s="133" t="s">
        <v>118</v>
      </c>
      <c r="CU2" s="135" t="s">
        <v>120</v>
      </c>
      <c r="CV2" s="135"/>
      <c r="CW2" s="135"/>
      <c r="CX2" s="135" t="s">
        <v>121</v>
      </c>
      <c r="CY2" s="135"/>
      <c r="CZ2" s="135"/>
      <c r="DA2" s="135" t="s">
        <v>129</v>
      </c>
      <c r="DB2" s="135"/>
      <c r="DC2" s="135"/>
      <c r="DD2" s="57"/>
      <c r="DE2" s="132" t="s">
        <v>117</v>
      </c>
      <c r="DF2" s="133" t="s">
        <v>118</v>
      </c>
      <c r="DG2" s="135" t="s">
        <v>120</v>
      </c>
      <c r="DH2" s="135"/>
      <c r="DI2" s="135"/>
      <c r="DJ2" s="135" t="s">
        <v>121</v>
      </c>
      <c r="DK2" s="135"/>
      <c r="DL2" s="135"/>
      <c r="DM2" s="135" t="s">
        <v>129</v>
      </c>
      <c r="DN2" s="135"/>
      <c r="DO2" s="135"/>
      <c r="DQ2" s="132" t="s">
        <v>117</v>
      </c>
      <c r="DR2" s="133" t="s">
        <v>118</v>
      </c>
      <c r="DS2" s="135" t="s">
        <v>120</v>
      </c>
      <c r="DT2" s="135"/>
      <c r="DU2" s="135"/>
      <c r="DV2" s="135" t="s">
        <v>121</v>
      </c>
      <c r="DW2" s="135"/>
      <c r="DX2" s="135"/>
      <c r="DY2" s="135" t="s">
        <v>129</v>
      </c>
      <c r="DZ2" s="135"/>
      <c r="EA2" s="135"/>
      <c r="EC2" s="132" t="s">
        <v>117</v>
      </c>
      <c r="ED2" s="133" t="s">
        <v>118</v>
      </c>
      <c r="EE2" s="135" t="s">
        <v>120</v>
      </c>
      <c r="EF2" s="135"/>
      <c r="EG2" s="135"/>
      <c r="EH2" s="135" t="s">
        <v>121</v>
      </c>
      <c r="EI2" s="135"/>
      <c r="EJ2" s="135"/>
      <c r="EK2" s="135" t="s">
        <v>129</v>
      </c>
      <c r="EL2" s="135"/>
      <c r="EM2" s="135"/>
      <c r="EO2" s="132" t="s">
        <v>117</v>
      </c>
      <c r="EP2" s="133" t="s">
        <v>118</v>
      </c>
      <c r="EQ2" s="135" t="s">
        <v>120</v>
      </c>
      <c r="ER2" s="135"/>
      <c r="ES2" s="135"/>
      <c r="ET2" s="135" t="s">
        <v>121</v>
      </c>
      <c r="EU2" s="135"/>
      <c r="EV2" s="135"/>
      <c r="EW2" s="135" t="s">
        <v>129</v>
      </c>
      <c r="EX2" s="135"/>
      <c r="EY2" s="135"/>
      <c r="FA2" s="132" t="s">
        <v>117</v>
      </c>
      <c r="FB2" s="133" t="s">
        <v>118</v>
      </c>
      <c r="FC2" s="135" t="s">
        <v>120</v>
      </c>
      <c r="FD2" s="135"/>
      <c r="FE2" s="135"/>
      <c r="FF2" s="135" t="s">
        <v>121</v>
      </c>
      <c r="FG2" s="135"/>
      <c r="FH2" s="135"/>
      <c r="FI2" s="135" t="s">
        <v>129</v>
      </c>
      <c r="FJ2" s="135"/>
      <c r="FK2" s="135"/>
      <c r="FM2" s="132" t="s">
        <v>117</v>
      </c>
      <c r="FN2" s="133" t="s">
        <v>118</v>
      </c>
      <c r="FO2" s="135" t="s">
        <v>120</v>
      </c>
      <c r="FP2" s="135"/>
      <c r="FQ2" s="135"/>
      <c r="FR2" s="135" t="s">
        <v>121</v>
      </c>
      <c r="FS2" s="135"/>
      <c r="FT2" s="135"/>
      <c r="FU2" s="135" t="s">
        <v>129</v>
      </c>
      <c r="FV2" s="135"/>
      <c r="FW2" s="135"/>
      <c r="FY2" s="132" t="s">
        <v>117</v>
      </c>
      <c r="FZ2" s="133" t="s">
        <v>118</v>
      </c>
      <c r="GA2" s="135" t="s">
        <v>120</v>
      </c>
      <c r="GB2" s="135"/>
      <c r="GC2" s="135"/>
      <c r="GD2" s="135" t="s">
        <v>121</v>
      </c>
      <c r="GE2" s="135"/>
      <c r="GF2" s="135"/>
      <c r="GG2" s="135" t="s">
        <v>129</v>
      </c>
      <c r="GH2" s="135"/>
      <c r="GI2" s="135"/>
      <c r="GK2" s="132" t="s">
        <v>117</v>
      </c>
      <c r="GL2" s="133" t="s">
        <v>118</v>
      </c>
      <c r="GM2" s="135" t="s">
        <v>120</v>
      </c>
      <c r="GN2" s="135"/>
      <c r="GO2" s="135"/>
      <c r="GP2" s="135" t="s">
        <v>121</v>
      </c>
      <c r="GQ2" s="135"/>
      <c r="GR2" s="135"/>
      <c r="GS2" s="135" t="s">
        <v>129</v>
      </c>
      <c r="GT2" s="135"/>
      <c r="GU2" s="135"/>
      <c r="GW2" s="132" t="s">
        <v>117</v>
      </c>
      <c r="GX2" s="133" t="s">
        <v>118</v>
      </c>
      <c r="GY2" s="135" t="s">
        <v>120</v>
      </c>
      <c r="GZ2" s="135"/>
      <c r="HA2" s="135"/>
      <c r="HB2" s="135" t="s">
        <v>121</v>
      </c>
      <c r="HC2" s="135"/>
      <c r="HD2" s="135"/>
      <c r="HE2" s="135" t="s">
        <v>129</v>
      </c>
      <c r="HF2" s="135"/>
      <c r="HG2" s="135"/>
      <c r="HI2" s="132" t="s">
        <v>117</v>
      </c>
      <c r="HJ2" s="133" t="s">
        <v>118</v>
      </c>
      <c r="HK2" s="135" t="s">
        <v>120</v>
      </c>
      <c r="HL2" s="135"/>
      <c r="HM2" s="135"/>
      <c r="HN2" s="135" t="s">
        <v>121</v>
      </c>
      <c r="HO2" s="135"/>
      <c r="HP2" s="135"/>
      <c r="HQ2" s="135" t="s">
        <v>129</v>
      </c>
      <c r="HR2" s="135"/>
      <c r="HS2" s="135"/>
      <c r="HU2" s="132" t="s">
        <v>117</v>
      </c>
      <c r="HV2" s="133" t="s">
        <v>118</v>
      </c>
      <c r="HW2" s="135" t="s">
        <v>120</v>
      </c>
      <c r="HX2" s="135"/>
      <c r="HY2" s="135"/>
      <c r="HZ2" s="135" t="s">
        <v>121</v>
      </c>
      <c r="IA2" s="135"/>
      <c r="IB2" s="135"/>
      <c r="IC2" s="135" t="s">
        <v>129</v>
      </c>
      <c r="ID2" s="135"/>
      <c r="IE2" s="135"/>
      <c r="IG2" s="132" t="s">
        <v>117</v>
      </c>
      <c r="IH2" s="133" t="s">
        <v>118</v>
      </c>
      <c r="II2" s="135" t="s">
        <v>120</v>
      </c>
      <c r="IJ2" s="135"/>
      <c r="IK2" s="135"/>
      <c r="IL2" s="135" t="s">
        <v>121</v>
      </c>
      <c r="IM2" s="135"/>
      <c r="IN2" s="135"/>
      <c r="IO2" s="135" t="s">
        <v>129</v>
      </c>
      <c r="IP2" s="135"/>
      <c r="IQ2" s="135"/>
    </row>
    <row r="3" spans="1:251" s="56" customFormat="1" ht="54" customHeight="1">
      <c r="A3" s="132"/>
      <c r="B3" s="134"/>
      <c r="C3" s="93" t="s">
        <v>2</v>
      </c>
      <c r="D3" s="93" t="s">
        <v>4</v>
      </c>
      <c r="E3" s="93" t="s">
        <v>122</v>
      </c>
      <c r="F3" s="93" t="s">
        <v>66</v>
      </c>
      <c r="G3" s="93" t="s">
        <v>123</v>
      </c>
      <c r="H3" s="93" t="s">
        <v>67</v>
      </c>
      <c r="I3" s="94" t="s">
        <v>131</v>
      </c>
      <c r="J3" s="94" t="s">
        <v>130</v>
      </c>
      <c r="K3" s="94" t="s">
        <v>122</v>
      </c>
      <c r="M3" s="132"/>
      <c r="N3" s="134"/>
      <c r="O3" s="93" t="s">
        <v>2</v>
      </c>
      <c r="P3" s="93" t="s">
        <v>4</v>
      </c>
      <c r="Q3" s="93" t="s">
        <v>122</v>
      </c>
      <c r="R3" s="93" t="s">
        <v>66</v>
      </c>
      <c r="S3" s="93" t="s">
        <v>123</v>
      </c>
      <c r="T3" s="93" t="s">
        <v>67</v>
      </c>
      <c r="U3" s="94" t="s">
        <v>131</v>
      </c>
      <c r="V3" s="94" t="s">
        <v>130</v>
      </c>
      <c r="W3" s="94" t="s">
        <v>122</v>
      </c>
      <c r="Y3" s="132"/>
      <c r="Z3" s="134"/>
      <c r="AA3" s="93" t="s">
        <v>2</v>
      </c>
      <c r="AB3" s="93" t="s">
        <v>4</v>
      </c>
      <c r="AC3" s="93" t="s">
        <v>122</v>
      </c>
      <c r="AD3" s="93" t="s">
        <v>66</v>
      </c>
      <c r="AE3" s="93" t="s">
        <v>123</v>
      </c>
      <c r="AF3" s="93" t="s">
        <v>67</v>
      </c>
      <c r="AG3" s="94" t="s">
        <v>131</v>
      </c>
      <c r="AH3" s="94" t="s">
        <v>130</v>
      </c>
      <c r="AI3" s="94" t="s">
        <v>122</v>
      </c>
      <c r="AJ3" s="58"/>
      <c r="AK3" s="132"/>
      <c r="AL3" s="134"/>
      <c r="AM3" s="93" t="s">
        <v>2</v>
      </c>
      <c r="AN3" s="93" t="s">
        <v>4</v>
      </c>
      <c r="AO3" s="93" t="s">
        <v>122</v>
      </c>
      <c r="AP3" s="93" t="s">
        <v>66</v>
      </c>
      <c r="AQ3" s="93" t="s">
        <v>123</v>
      </c>
      <c r="AR3" s="93" t="s">
        <v>67</v>
      </c>
      <c r="AS3" s="94" t="s">
        <v>131</v>
      </c>
      <c r="AT3" s="94" t="s">
        <v>130</v>
      </c>
      <c r="AU3" s="94" t="s">
        <v>122</v>
      </c>
      <c r="AW3" s="132"/>
      <c r="AX3" s="134"/>
      <c r="AY3" s="93" t="s">
        <v>2</v>
      </c>
      <c r="AZ3" s="93" t="s">
        <v>4</v>
      </c>
      <c r="BA3" s="93" t="s">
        <v>122</v>
      </c>
      <c r="BB3" s="93" t="s">
        <v>66</v>
      </c>
      <c r="BC3" s="93" t="s">
        <v>123</v>
      </c>
      <c r="BD3" s="93" t="s">
        <v>67</v>
      </c>
      <c r="BE3" s="94" t="s">
        <v>131</v>
      </c>
      <c r="BF3" s="94" t="s">
        <v>130</v>
      </c>
      <c r="BG3" s="94" t="s">
        <v>122</v>
      </c>
      <c r="BI3" s="132"/>
      <c r="BJ3" s="134"/>
      <c r="BK3" s="93" t="s">
        <v>2</v>
      </c>
      <c r="BL3" s="93" t="s">
        <v>4</v>
      </c>
      <c r="BM3" s="93" t="s">
        <v>122</v>
      </c>
      <c r="BN3" s="93" t="s">
        <v>66</v>
      </c>
      <c r="BO3" s="93" t="s">
        <v>123</v>
      </c>
      <c r="BP3" s="93" t="s">
        <v>67</v>
      </c>
      <c r="BQ3" s="94" t="s">
        <v>131</v>
      </c>
      <c r="BR3" s="94" t="s">
        <v>130</v>
      </c>
      <c r="BS3" s="94" t="s">
        <v>122</v>
      </c>
      <c r="BT3" s="58"/>
      <c r="BU3" s="132"/>
      <c r="BV3" s="134"/>
      <c r="BW3" s="93" t="s">
        <v>2</v>
      </c>
      <c r="BX3" s="93" t="s">
        <v>4</v>
      </c>
      <c r="BY3" s="93" t="s">
        <v>122</v>
      </c>
      <c r="BZ3" s="93" t="s">
        <v>66</v>
      </c>
      <c r="CA3" s="93" t="s">
        <v>123</v>
      </c>
      <c r="CB3" s="93" t="s">
        <v>67</v>
      </c>
      <c r="CC3" s="94" t="s">
        <v>131</v>
      </c>
      <c r="CD3" s="94" t="s">
        <v>130</v>
      </c>
      <c r="CE3" s="94" t="s">
        <v>122</v>
      </c>
      <c r="CF3" s="58"/>
      <c r="CG3" s="132"/>
      <c r="CH3" s="134"/>
      <c r="CI3" s="93" t="s">
        <v>2</v>
      </c>
      <c r="CJ3" s="93" t="s">
        <v>4</v>
      </c>
      <c r="CK3" s="93" t="s">
        <v>122</v>
      </c>
      <c r="CL3" s="93" t="s">
        <v>66</v>
      </c>
      <c r="CM3" s="93" t="s">
        <v>123</v>
      </c>
      <c r="CN3" s="93" t="s">
        <v>67</v>
      </c>
      <c r="CO3" s="94" t="s">
        <v>131</v>
      </c>
      <c r="CP3" s="94" t="s">
        <v>130</v>
      </c>
      <c r="CQ3" s="94" t="s">
        <v>122</v>
      </c>
      <c r="CR3" s="58"/>
      <c r="CS3" s="132"/>
      <c r="CT3" s="134"/>
      <c r="CU3" s="93" t="s">
        <v>2</v>
      </c>
      <c r="CV3" s="93" t="s">
        <v>4</v>
      </c>
      <c r="CW3" s="93" t="s">
        <v>122</v>
      </c>
      <c r="CX3" s="93" t="s">
        <v>66</v>
      </c>
      <c r="CY3" s="93" t="s">
        <v>123</v>
      </c>
      <c r="CZ3" s="95" t="s">
        <v>67</v>
      </c>
      <c r="DA3" s="94" t="s">
        <v>131</v>
      </c>
      <c r="DB3" s="94" t="s">
        <v>130</v>
      </c>
      <c r="DC3" s="94" t="s">
        <v>122</v>
      </c>
      <c r="DD3" s="58"/>
      <c r="DE3" s="132"/>
      <c r="DF3" s="134"/>
      <c r="DG3" s="93" t="s">
        <v>2</v>
      </c>
      <c r="DH3" s="93" t="s">
        <v>4</v>
      </c>
      <c r="DI3" s="93" t="s">
        <v>122</v>
      </c>
      <c r="DJ3" s="93" t="s">
        <v>66</v>
      </c>
      <c r="DK3" s="93" t="s">
        <v>123</v>
      </c>
      <c r="DL3" s="93" t="s">
        <v>67</v>
      </c>
      <c r="DM3" s="94" t="s">
        <v>131</v>
      </c>
      <c r="DN3" s="94" t="s">
        <v>130</v>
      </c>
      <c r="DO3" s="94" t="s">
        <v>122</v>
      </c>
      <c r="DQ3" s="132"/>
      <c r="DR3" s="134"/>
      <c r="DS3" s="93" t="s">
        <v>2</v>
      </c>
      <c r="DT3" s="93" t="s">
        <v>4</v>
      </c>
      <c r="DU3" s="93" t="s">
        <v>122</v>
      </c>
      <c r="DV3" s="93" t="s">
        <v>66</v>
      </c>
      <c r="DW3" s="93" t="s">
        <v>123</v>
      </c>
      <c r="DX3" s="93" t="s">
        <v>67</v>
      </c>
      <c r="DY3" s="94" t="s">
        <v>131</v>
      </c>
      <c r="DZ3" s="94" t="s">
        <v>130</v>
      </c>
      <c r="EA3" s="94" t="s">
        <v>122</v>
      </c>
      <c r="EC3" s="132"/>
      <c r="ED3" s="134"/>
      <c r="EE3" s="93" t="s">
        <v>2</v>
      </c>
      <c r="EF3" s="93" t="s">
        <v>4</v>
      </c>
      <c r="EG3" s="93" t="s">
        <v>122</v>
      </c>
      <c r="EH3" s="93" t="s">
        <v>66</v>
      </c>
      <c r="EI3" s="93" t="s">
        <v>123</v>
      </c>
      <c r="EJ3" s="93" t="s">
        <v>67</v>
      </c>
      <c r="EK3" s="94" t="s">
        <v>131</v>
      </c>
      <c r="EL3" s="94" t="s">
        <v>130</v>
      </c>
      <c r="EM3" s="94" t="s">
        <v>122</v>
      </c>
      <c r="EO3" s="132"/>
      <c r="EP3" s="134"/>
      <c r="EQ3" s="93" t="s">
        <v>2</v>
      </c>
      <c r="ER3" s="93" t="s">
        <v>4</v>
      </c>
      <c r="ES3" s="93" t="s">
        <v>122</v>
      </c>
      <c r="ET3" s="93" t="s">
        <v>66</v>
      </c>
      <c r="EU3" s="93" t="s">
        <v>123</v>
      </c>
      <c r="EV3" s="93" t="s">
        <v>67</v>
      </c>
      <c r="EW3" s="94" t="s">
        <v>131</v>
      </c>
      <c r="EX3" s="94" t="s">
        <v>130</v>
      </c>
      <c r="EY3" s="94" t="s">
        <v>122</v>
      </c>
      <c r="FA3" s="132"/>
      <c r="FB3" s="134"/>
      <c r="FC3" s="93" t="s">
        <v>2</v>
      </c>
      <c r="FD3" s="93" t="s">
        <v>4</v>
      </c>
      <c r="FE3" s="93" t="s">
        <v>122</v>
      </c>
      <c r="FF3" s="93" t="s">
        <v>66</v>
      </c>
      <c r="FG3" s="93" t="s">
        <v>123</v>
      </c>
      <c r="FH3" s="93" t="s">
        <v>67</v>
      </c>
      <c r="FI3" s="94" t="s">
        <v>131</v>
      </c>
      <c r="FJ3" s="94" t="s">
        <v>130</v>
      </c>
      <c r="FK3" s="94" t="s">
        <v>122</v>
      </c>
      <c r="FM3" s="132"/>
      <c r="FN3" s="134"/>
      <c r="FO3" s="93" t="s">
        <v>2</v>
      </c>
      <c r="FP3" s="93" t="s">
        <v>4</v>
      </c>
      <c r="FQ3" s="93" t="s">
        <v>122</v>
      </c>
      <c r="FR3" s="93" t="s">
        <v>66</v>
      </c>
      <c r="FS3" s="93" t="s">
        <v>123</v>
      </c>
      <c r="FT3" s="93" t="s">
        <v>67</v>
      </c>
      <c r="FU3" s="94" t="s">
        <v>131</v>
      </c>
      <c r="FV3" s="94" t="s">
        <v>130</v>
      </c>
      <c r="FW3" s="94" t="s">
        <v>122</v>
      </c>
      <c r="FY3" s="132"/>
      <c r="FZ3" s="134"/>
      <c r="GA3" s="93" t="s">
        <v>2</v>
      </c>
      <c r="GB3" s="93" t="s">
        <v>4</v>
      </c>
      <c r="GC3" s="93" t="s">
        <v>122</v>
      </c>
      <c r="GD3" s="93" t="s">
        <v>66</v>
      </c>
      <c r="GE3" s="93" t="s">
        <v>123</v>
      </c>
      <c r="GF3" s="93" t="s">
        <v>67</v>
      </c>
      <c r="GG3" s="94" t="s">
        <v>131</v>
      </c>
      <c r="GH3" s="94" t="s">
        <v>130</v>
      </c>
      <c r="GI3" s="94" t="s">
        <v>122</v>
      </c>
      <c r="GK3" s="132"/>
      <c r="GL3" s="134"/>
      <c r="GM3" s="93" t="s">
        <v>2</v>
      </c>
      <c r="GN3" s="93" t="s">
        <v>4</v>
      </c>
      <c r="GO3" s="93" t="s">
        <v>122</v>
      </c>
      <c r="GP3" s="93" t="s">
        <v>66</v>
      </c>
      <c r="GQ3" s="93" t="s">
        <v>123</v>
      </c>
      <c r="GR3" s="93" t="s">
        <v>67</v>
      </c>
      <c r="GS3" s="94" t="s">
        <v>131</v>
      </c>
      <c r="GT3" s="94" t="s">
        <v>130</v>
      </c>
      <c r="GU3" s="94" t="s">
        <v>122</v>
      </c>
      <c r="GW3" s="132"/>
      <c r="GX3" s="134"/>
      <c r="GY3" s="93" t="s">
        <v>2</v>
      </c>
      <c r="GZ3" s="93" t="s">
        <v>4</v>
      </c>
      <c r="HA3" s="93" t="s">
        <v>122</v>
      </c>
      <c r="HB3" s="93" t="s">
        <v>66</v>
      </c>
      <c r="HC3" s="93" t="s">
        <v>123</v>
      </c>
      <c r="HD3" s="93" t="s">
        <v>67</v>
      </c>
      <c r="HE3" s="94" t="s">
        <v>131</v>
      </c>
      <c r="HF3" s="94" t="s">
        <v>130</v>
      </c>
      <c r="HG3" s="94" t="s">
        <v>122</v>
      </c>
      <c r="HI3" s="132"/>
      <c r="HJ3" s="134"/>
      <c r="HK3" s="93" t="s">
        <v>2</v>
      </c>
      <c r="HL3" s="93" t="s">
        <v>4</v>
      </c>
      <c r="HM3" s="93" t="s">
        <v>122</v>
      </c>
      <c r="HN3" s="93" t="s">
        <v>66</v>
      </c>
      <c r="HO3" s="93" t="s">
        <v>123</v>
      </c>
      <c r="HP3" s="93" t="s">
        <v>67</v>
      </c>
      <c r="HQ3" s="94" t="s">
        <v>131</v>
      </c>
      <c r="HR3" s="94" t="s">
        <v>130</v>
      </c>
      <c r="HS3" s="94" t="s">
        <v>122</v>
      </c>
      <c r="HU3" s="132"/>
      <c r="HV3" s="134"/>
      <c r="HW3" s="93" t="s">
        <v>2</v>
      </c>
      <c r="HX3" s="93" t="s">
        <v>4</v>
      </c>
      <c r="HY3" s="93" t="s">
        <v>122</v>
      </c>
      <c r="HZ3" s="93" t="s">
        <v>66</v>
      </c>
      <c r="IA3" s="93" t="s">
        <v>123</v>
      </c>
      <c r="IB3" s="93" t="s">
        <v>67</v>
      </c>
      <c r="IC3" s="94" t="s">
        <v>131</v>
      </c>
      <c r="ID3" s="94" t="s">
        <v>130</v>
      </c>
      <c r="IE3" s="94" t="s">
        <v>122</v>
      </c>
      <c r="IG3" s="132"/>
      <c r="IH3" s="134"/>
      <c r="II3" s="93" t="s">
        <v>2</v>
      </c>
      <c r="IJ3" s="93" t="s">
        <v>4</v>
      </c>
      <c r="IK3" s="93" t="s">
        <v>122</v>
      </c>
      <c r="IL3" s="93" t="s">
        <v>66</v>
      </c>
      <c r="IM3" s="93" t="s">
        <v>123</v>
      </c>
      <c r="IN3" s="93" t="s">
        <v>67</v>
      </c>
      <c r="IO3" s="94" t="s">
        <v>131</v>
      </c>
      <c r="IP3" s="94" t="s">
        <v>130</v>
      </c>
      <c r="IQ3" s="94" t="s">
        <v>122</v>
      </c>
    </row>
    <row r="4" spans="1:251" s="56" customFormat="1" ht="15" customHeight="1">
      <c r="A4" s="59">
        <v>1</v>
      </c>
      <c r="B4" s="60" t="s">
        <v>78</v>
      </c>
      <c r="C4" s="61">
        <v>323629</v>
      </c>
      <c r="D4" s="61">
        <v>34719056</v>
      </c>
      <c r="E4" s="61">
        <v>33197819</v>
      </c>
      <c r="F4" s="61">
        <v>3538597</v>
      </c>
      <c r="G4" s="61">
        <v>3398262</v>
      </c>
      <c r="H4" s="61">
        <v>3362941</v>
      </c>
      <c r="I4" s="61">
        <v>931</v>
      </c>
      <c r="J4" s="61">
        <v>27967</v>
      </c>
      <c r="K4" s="61">
        <v>26042</v>
      </c>
      <c r="L4" s="62"/>
      <c r="M4" s="59">
        <v>1</v>
      </c>
      <c r="N4" s="60" t="s">
        <v>78</v>
      </c>
      <c r="O4" s="61">
        <v>0</v>
      </c>
      <c r="P4" s="61">
        <v>0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0</v>
      </c>
      <c r="W4" s="61">
        <v>0</v>
      </c>
      <c r="X4" s="62"/>
      <c r="Y4" s="59">
        <v>1</v>
      </c>
      <c r="Z4" s="60" t="str">
        <f>B4</f>
        <v>水戸市</v>
      </c>
      <c r="AA4" s="61">
        <v>0</v>
      </c>
      <c r="AB4" s="61">
        <v>159630</v>
      </c>
      <c r="AC4" s="61">
        <v>159514</v>
      </c>
      <c r="AD4" s="61">
        <v>1007607</v>
      </c>
      <c r="AE4" s="61">
        <v>1006559</v>
      </c>
      <c r="AF4" s="61">
        <v>458819</v>
      </c>
      <c r="AG4" s="61">
        <v>0</v>
      </c>
      <c r="AH4" s="61">
        <v>254</v>
      </c>
      <c r="AI4" s="61">
        <v>252</v>
      </c>
      <c r="AJ4" s="63"/>
      <c r="AK4" s="59">
        <v>1</v>
      </c>
      <c r="AL4" s="60" t="str">
        <f>Z4</f>
        <v>水戸市</v>
      </c>
      <c r="AM4" s="61">
        <v>618300</v>
      </c>
      <c r="AN4" s="61">
        <v>37950965</v>
      </c>
      <c r="AO4" s="61">
        <v>35338443</v>
      </c>
      <c r="AP4" s="61">
        <v>1843287</v>
      </c>
      <c r="AQ4" s="61">
        <v>1724008</v>
      </c>
      <c r="AR4" s="61">
        <v>1721361</v>
      </c>
      <c r="AS4" s="61">
        <v>440</v>
      </c>
      <c r="AT4" s="61">
        <v>36257</v>
      </c>
      <c r="AU4" s="61">
        <v>33023</v>
      </c>
      <c r="AV4" s="62"/>
      <c r="AW4" s="59">
        <v>1</v>
      </c>
      <c r="AX4" s="60" t="str">
        <f>AL4</f>
        <v>水戸市</v>
      </c>
      <c r="AY4" s="61">
        <v>0</v>
      </c>
      <c r="AZ4" s="61">
        <v>0</v>
      </c>
      <c r="BA4" s="61">
        <v>0</v>
      </c>
      <c r="BB4" s="61">
        <v>0</v>
      </c>
      <c r="BC4" s="61">
        <v>0</v>
      </c>
      <c r="BD4" s="61">
        <v>0</v>
      </c>
      <c r="BE4" s="61">
        <v>0</v>
      </c>
      <c r="BF4" s="61">
        <v>0</v>
      </c>
      <c r="BG4" s="61">
        <v>0</v>
      </c>
      <c r="BH4" s="62"/>
      <c r="BI4" s="59">
        <v>1</v>
      </c>
      <c r="BJ4" s="60" t="str">
        <f aca="true" t="shared" si="0" ref="BJ4:BJ35">AL4</f>
        <v>水戸市</v>
      </c>
      <c r="BK4" s="61">
        <v>0</v>
      </c>
      <c r="BL4" s="61">
        <v>2270489</v>
      </c>
      <c r="BM4" s="61">
        <v>2266883</v>
      </c>
      <c r="BN4" s="61">
        <v>23836009</v>
      </c>
      <c r="BO4" s="61">
        <v>23809087</v>
      </c>
      <c r="BP4" s="61">
        <v>8609381</v>
      </c>
      <c r="BQ4" s="61">
        <v>0</v>
      </c>
      <c r="BR4" s="61">
        <v>3580</v>
      </c>
      <c r="BS4" s="61">
        <v>3528</v>
      </c>
      <c r="BT4" s="63"/>
      <c r="BU4" s="59">
        <v>1</v>
      </c>
      <c r="BV4" s="60" t="str">
        <f>BJ4</f>
        <v>水戸市</v>
      </c>
      <c r="BW4" s="61">
        <v>0</v>
      </c>
      <c r="BX4" s="61">
        <v>19261972</v>
      </c>
      <c r="BY4" s="61">
        <v>19195960</v>
      </c>
      <c r="BZ4" s="61">
        <v>438703793</v>
      </c>
      <c r="CA4" s="61">
        <v>437854389</v>
      </c>
      <c r="CB4" s="61">
        <v>72933564</v>
      </c>
      <c r="CC4" s="61">
        <v>0</v>
      </c>
      <c r="CD4" s="61">
        <v>103098</v>
      </c>
      <c r="CE4" s="61">
        <v>102019</v>
      </c>
      <c r="CF4" s="63"/>
      <c r="CG4" s="59">
        <v>1</v>
      </c>
      <c r="CH4" s="60" t="str">
        <f>BV4</f>
        <v>水戸市</v>
      </c>
      <c r="CI4" s="61">
        <v>0</v>
      </c>
      <c r="CJ4" s="61">
        <v>13343470</v>
      </c>
      <c r="CK4" s="61">
        <v>13335981</v>
      </c>
      <c r="CL4" s="61">
        <v>209567047</v>
      </c>
      <c r="CM4" s="61">
        <v>209473820</v>
      </c>
      <c r="CN4" s="61">
        <v>69795788</v>
      </c>
      <c r="CO4" s="61">
        <v>0</v>
      </c>
      <c r="CP4" s="61">
        <v>72507</v>
      </c>
      <c r="CQ4" s="61">
        <v>71993</v>
      </c>
      <c r="CR4" s="63"/>
      <c r="CS4" s="59">
        <v>1</v>
      </c>
      <c r="CT4" s="60" t="str">
        <f>CH4</f>
        <v>水戸市</v>
      </c>
      <c r="CU4" s="61">
        <v>0</v>
      </c>
      <c r="CV4" s="61">
        <v>10391661</v>
      </c>
      <c r="CW4" s="61">
        <v>10391018</v>
      </c>
      <c r="CX4" s="61">
        <v>245495792</v>
      </c>
      <c r="CY4" s="61">
        <v>245487755</v>
      </c>
      <c r="CZ4" s="61">
        <v>170477961</v>
      </c>
      <c r="DA4" s="61">
        <v>0</v>
      </c>
      <c r="DB4" s="61">
        <v>23920</v>
      </c>
      <c r="DC4" s="61">
        <v>23847</v>
      </c>
      <c r="DD4" s="63"/>
      <c r="DE4" s="59">
        <v>1</v>
      </c>
      <c r="DF4" s="60" t="str">
        <f>CT4</f>
        <v>水戸市</v>
      </c>
      <c r="DG4" s="61">
        <v>3654969</v>
      </c>
      <c r="DH4" s="61">
        <v>42997103</v>
      </c>
      <c r="DI4" s="61">
        <v>42922959</v>
      </c>
      <c r="DJ4" s="61">
        <v>893766632</v>
      </c>
      <c r="DK4" s="61">
        <v>892815964</v>
      </c>
      <c r="DL4" s="61">
        <v>313207313</v>
      </c>
      <c r="DM4" s="61">
        <v>2350</v>
      </c>
      <c r="DN4" s="61">
        <v>199525</v>
      </c>
      <c r="DO4" s="61">
        <v>197859</v>
      </c>
      <c r="DP4" s="62"/>
      <c r="DQ4" s="59">
        <v>1</v>
      </c>
      <c r="DR4" s="60" t="str">
        <f>DF4</f>
        <v>水戸市</v>
      </c>
      <c r="DS4" s="61">
        <v>0</v>
      </c>
      <c r="DT4" s="61">
        <v>0</v>
      </c>
      <c r="DU4" s="61">
        <v>0</v>
      </c>
      <c r="DV4" s="61">
        <v>0</v>
      </c>
      <c r="DW4" s="61">
        <v>0</v>
      </c>
      <c r="DX4" s="61">
        <v>0</v>
      </c>
      <c r="DY4" s="61">
        <v>0</v>
      </c>
      <c r="DZ4" s="61">
        <v>0</v>
      </c>
      <c r="EA4" s="61">
        <v>0</v>
      </c>
      <c r="EB4" s="62"/>
      <c r="EC4" s="59">
        <v>1</v>
      </c>
      <c r="ED4" s="60" t="str">
        <f>DR4</f>
        <v>水戸市</v>
      </c>
      <c r="EE4" s="61">
        <v>0</v>
      </c>
      <c r="EF4" s="61">
        <v>0</v>
      </c>
      <c r="EG4" s="61">
        <v>0</v>
      </c>
      <c r="EH4" s="61">
        <v>0</v>
      </c>
      <c r="EI4" s="61">
        <v>0</v>
      </c>
      <c r="EJ4" s="61">
        <v>0</v>
      </c>
      <c r="EK4" s="61">
        <v>0</v>
      </c>
      <c r="EL4" s="61">
        <v>0</v>
      </c>
      <c r="EM4" s="61">
        <v>0</v>
      </c>
      <c r="EN4" s="62"/>
      <c r="EO4" s="59">
        <v>1</v>
      </c>
      <c r="EP4" s="60" t="str">
        <f>ED4</f>
        <v>水戸市</v>
      </c>
      <c r="EQ4" s="61">
        <v>696795</v>
      </c>
      <c r="ER4" s="61">
        <v>38061</v>
      </c>
      <c r="ES4" s="61">
        <v>36715</v>
      </c>
      <c r="ET4" s="61">
        <v>6740</v>
      </c>
      <c r="EU4" s="61">
        <v>6674</v>
      </c>
      <c r="EV4" s="61">
        <v>5496</v>
      </c>
      <c r="EW4" s="61">
        <v>399</v>
      </c>
      <c r="EX4" s="61">
        <v>35</v>
      </c>
      <c r="EY4" s="61">
        <v>28</v>
      </c>
      <c r="EZ4" s="62"/>
      <c r="FA4" s="59">
        <v>1</v>
      </c>
      <c r="FB4" s="60" t="str">
        <f>EP4</f>
        <v>水戸市</v>
      </c>
      <c r="FC4" s="61">
        <v>2318470</v>
      </c>
      <c r="FD4" s="61">
        <v>27164251</v>
      </c>
      <c r="FE4" s="61">
        <v>24235266</v>
      </c>
      <c r="FF4" s="61">
        <v>994034</v>
      </c>
      <c r="FG4" s="61">
        <v>887132</v>
      </c>
      <c r="FH4" s="61">
        <v>887132</v>
      </c>
      <c r="FI4" s="61">
        <v>597</v>
      </c>
      <c r="FJ4" s="61">
        <v>17369</v>
      </c>
      <c r="FK4" s="61">
        <v>14183</v>
      </c>
      <c r="FL4" s="64"/>
      <c r="FM4" s="59">
        <v>1</v>
      </c>
      <c r="FN4" s="60" t="str">
        <f>FB4</f>
        <v>水戸市</v>
      </c>
      <c r="FO4" s="61">
        <v>50593</v>
      </c>
      <c r="FP4" s="61">
        <v>990200</v>
      </c>
      <c r="FQ4" s="61">
        <v>976125</v>
      </c>
      <c r="FR4" s="61">
        <v>3788964</v>
      </c>
      <c r="FS4" s="61">
        <v>3786887</v>
      </c>
      <c r="FT4" s="61">
        <v>2649326</v>
      </c>
      <c r="FU4" s="61">
        <v>116</v>
      </c>
      <c r="FV4" s="61">
        <v>1141</v>
      </c>
      <c r="FW4" s="61">
        <v>1102</v>
      </c>
      <c r="FY4" s="59">
        <v>1</v>
      </c>
      <c r="FZ4" s="60" t="str">
        <f>FN4</f>
        <v>水戸市</v>
      </c>
      <c r="GA4" s="61">
        <v>0</v>
      </c>
      <c r="GB4" s="61">
        <v>204030</v>
      </c>
      <c r="GC4" s="61">
        <v>203297</v>
      </c>
      <c r="GD4" s="61">
        <v>4427</v>
      </c>
      <c r="GE4" s="61">
        <v>4414</v>
      </c>
      <c r="GF4" s="61">
        <v>4414</v>
      </c>
      <c r="GG4" s="61">
        <v>0</v>
      </c>
      <c r="GH4" s="61">
        <v>225</v>
      </c>
      <c r="GI4" s="61">
        <v>224</v>
      </c>
      <c r="GK4" s="59">
        <v>1</v>
      </c>
      <c r="GL4" s="60" t="str">
        <f>FZ4</f>
        <v>水戸市</v>
      </c>
      <c r="GM4" s="61">
        <v>101798</v>
      </c>
      <c r="GN4" s="61">
        <v>1582393</v>
      </c>
      <c r="GO4" s="61">
        <v>1191368</v>
      </c>
      <c r="GP4" s="61">
        <v>288176</v>
      </c>
      <c r="GQ4" s="61">
        <v>276652</v>
      </c>
      <c r="GR4" s="61">
        <v>203687</v>
      </c>
      <c r="GS4" s="61">
        <v>205</v>
      </c>
      <c r="GT4" s="61">
        <v>2664</v>
      </c>
      <c r="GU4" s="61">
        <v>1986</v>
      </c>
      <c r="GW4" s="59">
        <v>1</v>
      </c>
      <c r="GX4" s="60" t="str">
        <f>GL4</f>
        <v>水戸市</v>
      </c>
      <c r="GY4" s="61">
        <v>2532</v>
      </c>
      <c r="GZ4" s="61">
        <v>2677710</v>
      </c>
      <c r="HA4" s="61">
        <v>2677502</v>
      </c>
      <c r="HB4" s="61">
        <v>3027382</v>
      </c>
      <c r="HC4" s="61">
        <v>3027131</v>
      </c>
      <c r="HD4" s="61">
        <v>2118991</v>
      </c>
      <c r="HE4" s="61">
        <v>1</v>
      </c>
      <c r="HF4" s="61">
        <v>669</v>
      </c>
      <c r="HG4" s="61">
        <v>668</v>
      </c>
      <c r="HI4" s="59">
        <v>1</v>
      </c>
      <c r="HJ4" s="60" t="str">
        <f>GX4</f>
        <v>水戸市</v>
      </c>
      <c r="HK4" s="61">
        <v>20404</v>
      </c>
      <c r="HL4" s="61">
        <v>70565</v>
      </c>
      <c r="HM4" s="61">
        <v>70565</v>
      </c>
      <c r="HN4" s="61">
        <v>448864</v>
      </c>
      <c r="HO4" s="61">
        <v>448864</v>
      </c>
      <c r="HP4" s="61">
        <v>314205</v>
      </c>
      <c r="HQ4" s="61">
        <v>22</v>
      </c>
      <c r="HR4" s="61">
        <v>5</v>
      </c>
      <c r="HS4" s="61">
        <v>5</v>
      </c>
      <c r="HU4" s="59">
        <v>1</v>
      </c>
      <c r="HV4" s="60" t="str">
        <f>HJ4</f>
        <v>水戸市</v>
      </c>
      <c r="HW4" s="61">
        <v>1053</v>
      </c>
      <c r="HX4" s="61">
        <v>572195</v>
      </c>
      <c r="HY4" s="61">
        <v>572195</v>
      </c>
      <c r="HZ4" s="61">
        <v>4356263</v>
      </c>
      <c r="IA4" s="61">
        <v>4356263</v>
      </c>
      <c r="IB4" s="61">
        <v>2845834</v>
      </c>
      <c r="IC4" s="61">
        <v>9</v>
      </c>
      <c r="ID4" s="61">
        <v>1670</v>
      </c>
      <c r="IE4" s="61">
        <v>1670</v>
      </c>
      <c r="IG4" s="59">
        <v>1</v>
      </c>
      <c r="IH4" s="60" t="str">
        <f>HV4</f>
        <v>水戸市</v>
      </c>
      <c r="II4" s="61">
        <v>0</v>
      </c>
      <c r="IJ4" s="61">
        <v>15419</v>
      </c>
      <c r="IK4" s="61">
        <v>15419</v>
      </c>
      <c r="IL4" s="61">
        <v>984334</v>
      </c>
      <c r="IM4" s="61">
        <v>984334</v>
      </c>
      <c r="IN4" s="61">
        <v>689033</v>
      </c>
      <c r="IO4" s="61">
        <v>0</v>
      </c>
      <c r="IP4" s="61">
        <v>35</v>
      </c>
      <c r="IQ4" s="61">
        <v>35</v>
      </c>
    </row>
    <row r="5" spans="1:251" s="56" customFormat="1" ht="15" customHeight="1">
      <c r="A5" s="65">
        <v>2</v>
      </c>
      <c r="B5" s="66" t="s">
        <v>64</v>
      </c>
      <c r="C5" s="67">
        <v>0</v>
      </c>
      <c r="D5" s="67">
        <v>7871178</v>
      </c>
      <c r="E5" s="67">
        <v>7290617</v>
      </c>
      <c r="F5" s="67">
        <v>757204</v>
      </c>
      <c r="G5" s="67">
        <v>702355</v>
      </c>
      <c r="H5" s="67">
        <v>702355</v>
      </c>
      <c r="I5" s="67">
        <v>0</v>
      </c>
      <c r="J5" s="67">
        <v>8958</v>
      </c>
      <c r="K5" s="67">
        <v>8197</v>
      </c>
      <c r="L5" s="62"/>
      <c r="M5" s="65">
        <v>2</v>
      </c>
      <c r="N5" s="66" t="s">
        <v>64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2"/>
      <c r="Y5" s="65">
        <v>2</v>
      </c>
      <c r="Z5" s="66" t="str">
        <f>B5</f>
        <v>日立市</v>
      </c>
      <c r="AA5" s="67">
        <v>1877</v>
      </c>
      <c r="AB5" s="67">
        <v>246837</v>
      </c>
      <c r="AC5" s="67">
        <v>246584</v>
      </c>
      <c r="AD5" s="67">
        <v>2210113</v>
      </c>
      <c r="AE5" s="67">
        <v>2208305</v>
      </c>
      <c r="AF5" s="67">
        <v>768077</v>
      </c>
      <c r="AG5" s="67">
        <v>7</v>
      </c>
      <c r="AH5" s="67">
        <v>307</v>
      </c>
      <c r="AI5" s="67">
        <v>302</v>
      </c>
      <c r="AJ5" s="63"/>
      <c r="AK5" s="65">
        <v>2</v>
      </c>
      <c r="AL5" s="66" t="str">
        <f>Z5</f>
        <v>日立市</v>
      </c>
      <c r="AM5" s="67">
        <v>0</v>
      </c>
      <c r="AN5" s="67">
        <v>4843321</v>
      </c>
      <c r="AO5" s="67">
        <v>4449805</v>
      </c>
      <c r="AP5" s="67">
        <v>232210</v>
      </c>
      <c r="AQ5" s="67">
        <v>214933</v>
      </c>
      <c r="AR5" s="67">
        <v>214920</v>
      </c>
      <c r="AS5" s="67">
        <v>0</v>
      </c>
      <c r="AT5" s="67">
        <v>8153</v>
      </c>
      <c r="AU5" s="67">
        <v>7401</v>
      </c>
      <c r="AV5" s="62"/>
      <c r="AW5" s="65">
        <v>2</v>
      </c>
      <c r="AX5" s="66" t="str">
        <f aca="true" t="shared" si="1" ref="AX5:AX35">AL5</f>
        <v>日立市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D5" s="67">
        <v>0</v>
      </c>
      <c r="BE5" s="67">
        <v>0</v>
      </c>
      <c r="BF5" s="67">
        <v>0</v>
      </c>
      <c r="BG5" s="67">
        <v>0</v>
      </c>
      <c r="BH5" s="62"/>
      <c r="BI5" s="65">
        <v>2</v>
      </c>
      <c r="BJ5" s="66" t="str">
        <f t="shared" si="0"/>
        <v>日立市</v>
      </c>
      <c r="BK5" s="67">
        <v>9231</v>
      </c>
      <c r="BL5" s="67">
        <v>2359376</v>
      </c>
      <c r="BM5" s="67">
        <v>2358004</v>
      </c>
      <c r="BN5" s="67">
        <v>27932768</v>
      </c>
      <c r="BO5" s="67">
        <v>27918842</v>
      </c>
      <c r="BP5" s="67">
        <v>9984985</v>
      </c>
      <c r="BQ5" s="67">
        <v>14</v>
      </c>
      <c r="BR5" s="67">
        <v>5122</v>
      </c>
      <c r="BS5" s="67">
        <v>5094</v>
      </c>
      <c r="BT5" s="63"/>
      <c r="BU5" s="65">
        <v>2</v>
      </c>
      <c r="BV5" s="66" t="str">
        <f>BJ5</f>
        <v>日立市</v>
      </c>
      <c r="BW5" s="67">
        <v>0</v>
      </c>
      <c r="BX5" s="67">
        <v>13673083</v>
      </c>
      <c r="BY5" s="67">
        <v>13631847</v>
      </c>
      <c r="BZ5" s="67">
        <v>275587014</v>
      </c>
      <c r="CA5" s="67">
        <v>275160729</v>
      </c>
      <c r="CB5" s="67">
        <v>45858574</v>
      </c>
      <c r="CC5" s="67">
        <v>0</v>
      </c>
      <c r="CD5" s="67">
        <v>60600</v>
      </c>
      <c r="CE5" s="67">
        <v>60188</v>
      </c>
      <c r="CF5" s="63"/>
      <c r="CG5" s="65">
        <v>2</v>
      </c>
      <c r="CH5" s="66" t="str">
        <f>BV5</f>
        <v>日立市</v>
      </c>
      <c r="CI5" s="67">
        <v>0</v>
      </c>
      <c r="CJ5" s="67">
        <v>6687357</v>
      </c>
      <c r="CK5" s="67">
        <v>6676641</v>
      </c>
      <c r="CL5" s="67">
        <v>112999236</v>
      </c>
      <c r="CM5" s="67">
        <v>112915936</v>
      </c>
      <c r="CN5" s="67">
        <v>37637885</v>
      </c>
      <c r="CO5" s="67">
        <v>0</v>
      </c>
      <c r="CP5" s="67">
        <v>47561</v>
      </c>
      <c r="CQ5" s="67">
        <v>47282</v>
      </c>
      <c r="CR5" s="63"/>
      <c r="CS5" s="65">
        <v>2</v>
      </c>
      <c r="CT5" s="66" t="str">
        <f>CH5</f>
        <v>日立市</v>
      </c>
      <c r="CU5" s="67">
        <v>0</v>
      </c>
      <c r="CV5" s="67">
        <v>12392361</v>
      </c>
      <c r="CW5" s="67">
        <v>12389646</v>
      </c>
      <c r="CX5" s="67">
        <v>206314831</v>
      </c>
      <c r="CY5" s="67">
        <v>206303127</v>
      </c>
      <c r="CZ5" s="67">
        <v>144233207</v>
      </c>
      <c r="DA5" s="67">
        <v>0</v>
      </c>
      <c r="DB5" s="67">
        <v>16418</v>
      </c>
      <c r="DC5" s="67">
        <v>16359</v>
      </c>
      <c r="DD5" s="63"/>
      <c r="DE5" s="65">
        <v>2</v>
      </c>
      <c r="DF5" s="66" t="str">
        <f>CT5</f>
        <v>日立市</v>
      </c>
      <c r="DG5" s="67">
        <v>1612965</v>
      </c>
      <c r="DH5" s="67">
        <v>32752801</v>
      </c>
      <c r="DI5" s="67">
        <v>32698134</v>
      </c>
      <c r="DJ5" s="67">
        <v>594901081</v>
      </c>
      <c r="DK5" s="67">
        <v>594379792</v>
      </c>
      <c r="DL5" s="67">
        <v>227729666</v>
      </c>
      <c r="DM5" s="67">
        <v>1474</v>
      </c>
      <c r="DN5" s="67">
        <v>124579</v>
      </c>
      <c r="DO5" s="67">
        <v>123829</v>
      </c>
      <c r="DP5" s="62"/>
      <c r="DQ5" s="65">
        <v>2</v>
      </c>
      <c r="DR5" s="66" t="str">
        <f>DF5</f>
        <v>日立市</v>
      </c>
      <c r="DS5" s="67">
        <v>0</v>
      </c>
      <c r="DT5" s="67">
        <v>0</v>
      </c>
      <c r="DU5" s="67">
        <v>0</v>
      </c>
      <c r="DV5" s="67">
        <v>0</v>
      </c>
      <c r="DW5" s="67">
        <v>0</v>
      </c>
      <c r="DX5" s="67">
        <v>0</v>
      </c>
      <c r="DY5" s="67">
        <v>0</v>
      </c>
      <c r="DZ5" s="67">
        <v>0</v>
      </c>
      <c r="EA5" s="67">
        <v>0</v>
      </c>
      <c r="EB5" s="62"/>
      <c r="EC5" s="65">
        <v>2</v>
      </c>
      <c r="ED5" s="66" t="str">
        <f>DR5</f>
        <v>日立市</v>
      </c>
      <c r="EE5" s="67">
        <v>0</v>
      </c>
      <c r="EF5" s="67">
        <v>0</v>
      </c>
      <c r="EG5" s="67">
        <v>0</v>
      </c>
      <c r="EH5" s="67">
        <v>0</v>
      </c>
      <c r="EI5" s="67">
        <v>0</v>
      </c>
      <c r="EJ5" s="67">
        <v>0</v>
      </c>
      <c r="EK5" s="67">
        <v>0</v>
      </c>
      <c r="EL5" s="67">
        <v>0</v>
      </c>
      <c r="EM5" s="67">
        <v>0</v>
      </c>
      <c r="EN5" s="62"/>
      <c r="EO5" s="65">
        <v>2</v>
      </c>
      <c r="EP5" s="66" t="str">
        <f>ED5</f>
        <v>日立市</v>
      </c>
      <c r="EQ5" s="67">
        <v>322605</v>
      </c>
      <c r="ER5" s="67">
        <v>3081</v>
      </c>
      <c r="ES5" s="67">
        <v>3071</v>
      </c>
      <c r="ET5" s="67">
        <v>15305</v>
      </c>
      <c r="EU5" s="67">
        <v>15197</v>
      </c>
      <c r="EV5" s="67">
        <v>10542</v>
      </c>
      <c r="EW5" s="67">
        <v>194</v>
      </c>
      <c r="EX5" s="67">
        <v>11</v>
      </c>
      <c r="EY5" s="67">
        <v>10</v>
      </c>
      <c r="EZ5" s="62"/>
      <c r="FA5" s="65">
        <v>2</v>
      </c>
      <c r="FB5" s="66" t="str">
        <f>EP5</f>
        <v>日立市</v>
      </c>
      <c r="FC5" s="67">
        <v>73001949</v>
      </c>
      <c r="FD5" s="67">
        <v>60549848</v>
      </c>
      <c r="FE5" s="67">
        <v>56481987</v>
      </c>
      <c r="FF5" s="67">
        <v>761712</v>
      </c>
      <c r="FG5" s="67">
        <v>708950</v>
      </c>
      <c r="FH5" s="67">
        <v>708950</v>
      </c>
      <c r="FI5" s="67">
        <v>314</v>
      </c>
      <c r="FJ5" s="67">
        <v>12818</v>
      </c>
      <c r="FK5" s="67">
        <v>11221</v>
      </c>
      <c r="FM5" s="65">
        <v>2</v>
      </c>
      <c r="FN5" s="66" t="str">
        <f>FB5</f>
        <v>日立市</v>
      </c>
      <c r="FO5" s="67">
        <v>187244</v>
      </c>
      <c r="FP5" s="67">
        <v>2341479</v>
      </c>
      <c r="FQ5" s="67">
        <v>2307479</v>
      </c>
      <c r="FR5" s="67">
        <v>1976867</v>
      </c>
      <c r="FS5" s="67">
        <v>1961774</v>
      </c>
      <c r="FT5" s="67">
        <v>1372181</v>
      </c>
      <c r="FU5" s="67">
        <v>102</v>
      </c>
      <c r="FV5" s="67">
        <v>1882</v>
      </c>
      <c r="FW5" s="67">
        <v>1796</v>
      </c>
      <c r="FY5" s="65">
        <v>2</v>
      </c>
      <c r="FZ5" s="66" t="str">
        <f>FN5</f>
        <v>日立市</v>
      </c>
      <c r="GA5" s="67">
        <v>0</v>
      </c>
      <c r="GB5" s="67">
        <v>428044</v>
      </c>
      <c r="GC5" s="67">
        <v>426252</v>
      </c>
      <c r="GD5" s="67">
        <v>8050</v>
      </c>
      <c r="GE5" s="67">
        <v>7952</v>
      </c>
      <c r="GF5" s="67">
        <v>7952</v>
      </c>
      <c r="GG5" s="67">
        <v>0</v>
      </c>
      <c r="GH5" s="67">
        <v>19</v>
      </c>
      <c r="GI5" s="67">
        <v>17</v>
      </c>
      <c r="GK5" s="65">
        <v>2</v>
      </c>
      <c r="GL5" s="66" t="str">
        <f>FZ5</f>
        <v>日立市</v>
      </c>
      <c r="GM5" s="67">
        <v>75965</v>
      </c>
      <c r="GN5" s="67">
        <v>2626307</v>
      </c>
      <c r="GO5" s="67">
        <v>2384682</v>
      </c>
      <c r="GP5" s="67">
        <v>228724</v>
      </c>
      <c r="GQ5" s="67">
        <v>222493</v>
      </c>
      <c r="GR5" s="67">
        <v>162378</v>
      </c>
      <c r="GS5" s="67">
        <v>63</v>
      </c>
      <c r="GT5" s="67">
        <v>2517</v>
      </c>
      <c r="GU5" s="67">
        <v>2134</v>
      </c>
      <c r="GW5" s="65">
        <v>2</v>
      </c>
      <c r="GX5" s="66" t="str">
        <f>GL5</f>
        <v>日立市</v>
      </c>
      <c r="GY5" s="67">
        <v>55258</v>
      </c>
      <c r="GZ5" s="67">
        <v>1538662</v>
      </c>
      <c r="HA5" s="67">
        <v>1538380</v>
      </c>
      <c r="HB5" s="67">
        <v>4746665</v>
      </c>
      <c r="HC5" s="67">
        <v>4746383</v>
      </c>
      <c r="HD5" s="67">
        <v>3322468</v>
      </c>
      <c r="HE5" s="67">
        <v>21</v>
      </c>
      <c r="HF5" s="67">
        <v>204</v>
      </c>
      <c r="HG5" s="67">
        <v>203</v>
      </c>
      <c r="HI5" s="65">
        <v>2</v>
      </c>
      <c r="HJ5" s="66" t="str">
        <f>GX5</f>
        <v>日立市</v>
      </c>
      <c r="HK5" s="67">
        <v>328874</v>
      </c>
      <c r="HL5" s="67">
        <v>330805</v>
      </c>
      <c r="HM5" s="67">
        <v>330756</v>
      </c>
      <c r="HN5" s="67">
        <v>5058266</v>
      </c>
      <c r="HO5" s="67">
        <v>5057977</v>
      </c>
      <c r="HP5" s="67">
        <v>3481604</v>
      </c>
      <c r="HQ5" s="67">
        <v>97</v>
      </c>
      <c r="HR5" s="67">
        <v>219</v>
      </c>
      <c r="HS5" s="67">
        <v>217</v>
      </c>
      <c r="HU5" s="65">
        <v>2</v>
      </c>
      <c r="HV5" s="66" t="str">
        <f>HJ5</f>
        <v>日立市</v>
      </c>
      <c r="HW5" s="67">
        <v>1284</v>
      </c>
      <c r="HX5" s="67">
        <v>666290</v>
      </c>
      <c r="HY5" s="67">
        <v>666290</v>
      </c>
      <c r="HZ5" s="67">
        <v>3674382</v>
      </c>
      <c r="IA5" s="67">
        <v>3674382</v>
      </c>
      <c r="IB5" s="67">
        <v>2506285</v>
      </c>
      <c r="IC5" s="67">
        <v>9</v>
      </c>
      <c r="ID5" s="67">
        <v>298</v>
      </c>
      <c r="IE5" s="67">
        <v>298</v>
      </c>
      <c r="IG5" s="65">
        <v>2</v>
      </c>
      <c r="IH5" s="66" t="str">
        <f>HV5</f>
        <v>日立市</v>
      </c>
      <c r="II5" s="67">
        <v>0</v>
      </c>
      <c r="IJ5" s="67">
        <v>0</v>
      </c>
      <c r="IK5" s="67">
        <v>0</v>
      </c>
      <c r="IL5" s="67">
        <v>0</v>
      </c>
      <c r="IM5" s="67">
        <v>0</v>
      </c>
      <c r="IN5" s="67">
        <v>0</v>
      </c>
      <c r="IO5" s="67">
        <v>0</v>
      </c>
      <c r="IP5" s="67">
        <v>0</v>
      </c>
      <c r="IQ5" s="67">
        <v>0</v>
      </c>
    </row>
    <row r="6" spans="1:251" s="56" customFormat="1" ht="15" customHeight="1">
      <c r="A6" s="65">
        <v>3</v>
      </c>
      <c r="B6" s="66" t="s">
        <v>79</v>
      </c>
      <c r="C6" s="67">
        <v>365071</v>
      </c>
      <c r="D6" s="67">
        <v>18916772</v>
      </c>
      <c r="E6" s="67">
        <v>18220947</v>
      </c>
      <c r="F6" s="67">
        <v>1990117</v>
      </c>
      <c r="G6" s="67">
        <v>1920104</v>
      </c>
      <c r="H6" s="67">
        <v>1916265</v>
      </c>
      <c r="I6" s="67">
        <v>1961</v>
      </c>
      <c r="J6" s="67">
        <v>18651</v>
      </c>
      <c r="K6" s="67">
        <v>17623</v>
      </c>
      <c r="L6" s="62"/>
      <c r="M6" s="65">
        <v>3</v>
      </c>
      <c r="N6" s="66" t="s">
        <v>79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2"/>
      <c r="Y6" s="65">
        <v>3</v>
      </c>
      <c r="Z6" s="66" t="str">
        <f aca="true" t="shared" si="2" ref="Z6:Z33">B6</f>
        <v>土浦市</v>
      </c>
      <c r="AA6" s="67">
        <v>28661</v>
      </c>
      <c r="AB6" s="67">
        <v>426414</v>
      </c>
      <c r="AC6" s="67">
        <v>424764</v>
      </c>
      <c r="AD6" s="67">
        <v>2684619</v>
      </c>
      <c r="AE6" s="67">
        <v>2679070</v>
      </c>
      <c r="AF6" s="67">
        <v>1020255</v>
      </c>
      <c r="AG6" s="67">
        <v>167</v>
      </c>
      <c r="AH6" s="67">
        <v>628</v>
      </c>
      <c r="AI6" s="67">
        <v>612</v>
      </c>
      <c r="AJ6" s="63"/>
      <c r="AK6" s="65">
        <v>3</v>
      </c>
      <c r="AL6" s="66" t="str">
        <f aca="true" t="shared" si="3" ref="AL6:AL33">Z6</f>
        <v>土浦市</v>
      </c>
      <c r="AM6" s="67">
        <v>456134</v>
      </c>
      <c r="AN6" s="67">
        <v>17953279</v>
      </c>
      <c r="AO6" s="67">
        <v>16752105</v>
      </c>
      <c r="AP6" s="67">
        <v>941707</v>
      </c>
      <c r="AQ6" s="67">
        <v>880577</v>
      </c>
      <c r="AR6" s="67">
        <v>880442</v>
      </c>
      <c r="AS6" s="67">
        <v>1746</v>
      </c>
      <c r="AT6" s="67">
        <v>20827</v>
      </c>
      <c r="AU6" s="67">
        <v>18910</v>
      </c>
      <c r="AV6" s="62"/>
      <c r="AW6" s="65">
        <v>3</v>
      </c>
      <c r="AX6" s="66" t="str">
        <f t="shared" si="1"/>
        <v>土浦市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2"/>
      <c r="BI6" s="65">
        <v>3</v>
      </c>
      <c r="BJ6" s="66" t="str">
        <f t="shared" si="0"/>
        <v>土浦市</v>
      </c>
      <c r="BK6" s="67">
        <v>69511</v>
      </c>
      <c r="BL6" s="67">
        <v>2522281</v>
      </c>
      <c r="BM6" s="67">
        <v>2519131</v>
      </c>
      <c r="BN6" s="67">
        <v>23815680</v>
      </c>
      <c r="BO6" s="67">
        <v>23799587</v>
      </c>
      <c r="BP6" s="67">
        <v>8270553</v>
      </c>
      <c r="BQ6" s="67">
        <v>248</v>
      </c>
      <c r="BR6" s="67">
        <v>4340</v>
      </c>
      <c r="BS6" s="67">
        <v>4300</v>
      </c>
      <c r="BT6" s="63"/>
      <c r="BU6" s="65">
        <v>3</v>
      </c>
      <c r="BV6" s="66" t="str">
        <f aca="true" t="shared" si="4" ref="BV6:BV33">BJ6</f>
        <v>土浦市</v>
      </c>
      <c r="BW6" s="67">
        <v>0</v>
      </c>
      <c r="BX6" s="67">
        <v>10352989</v>
      </c>
      <c r="BY6" s="67">
        <v>10215797</v>
      </c>
      <c r="BZ6" s="67">
        <v>186078221</v>
      </c>
      <c r="CA6" s="67">
        <v>184444393</v>
      </c>
      <c r="CB6" s="67">
        <v>30701006</v>
      </c>
      <c r="CC6" s="67">
        <v>0</v>
      </c>
      <c r="CD6" s="67">
        <v>59767</v>
      </c>
      <c r="CE6" s="67">
        <v>58102</v>
      </c>
      <c r="CF6" s="63"/>
      <c r="CG6" s="65">
        <v>3</v>
      </c>
      <c r="CH6" s="66" t="str">
        <f aca="true" t="shared" si="5" ref="CH6:CH33">BV6</f>
        <v>土浦市</v>
      </c>
      <c r="CI6" s="67">
        <v>0</v>
      </c>
      <c r="CJ6" s="67">
        <v>6779725</v>
      </c>
      <c r="CK6" s="67">
        <v>6770219</v>
      </c>
      <c r="CL6" s="67">
        <v>85535811</v>
      </c>
      <c r="CM6" s="67">
        <v>85460552</v>
      </c>
      <c r="CN6" s="67">
        <v>28465546</v>
      </c>
      <c r="CO6" s="67">
        <v>0</v>
      </c>
      <c r="CP6" s="67">
        <v>37617</v>
      </c>
      <c r="CQ6" s="67">
        <v>37219</v>
      </c>
      <c r="CR6" s="63"/>
      <c r="CS6" s="65">
        <v>3</v>
      </c>
      <c r="CT6" s="66" t="str">
        <f aca="true" t="shared" si="6" ref="CT6:CT33">CH6</f>
        <v>土浦市</v>
      </c>
      <c r="CU6" s="67">
        <v>0</v>
      </c>
      <c r="CV6" s="67">
        <v>8924532</v>
      </c>
      <c r="CW6" s="67">
        <v>8921824</v>
      </c>
      <c r="CX6" s="67">
        <v>138006016</v>
      </c>
      <c r="CY6" s="67">
        <v>137993847</v>
      </c>
      <c r="CZ6" s="67">
        <v>95776090</v>
      </c>
      <c r="DA6" s="67">
        <v>0</v>
      </c>
      <c r="DB6" s="67">
        <v>14568</v>
      </c>
      <c r="DC6" s="67">
        <v>14490</v>
      </c>
      <c r="DD6" s="63"/>
      <c r="DE6" s="65">
        <v>3</v>
      </c>
      <c r="DF6" s="66" t="str">
        <f aca="true" t="shared" si="7" ref="DF6:DF33">CT6</f>
        <v>土浦市</v>
      </c>
      <c r="DG6" s="67">
        <v>2312020</v>
      </c>
      <c r="DH6" s="67">
        <v>26057246</v>
      </c>
      <c r="DI6" s="67">
        <v>25907840</v>
      </c>
      <c r="DJ6" s="67">
        <v>409620048</v>
      </c>
      <c r="DK6" s="67">
        <v>407898792</v>
      </c>
      <c r="DL6" s="67">
        <v>154942642</v>
      </c>
      <c r="DM6" s="67">
        <v>2783</v>
      </c>
      <c r="DN6" s="67">
        <v>111952</v>
      </c>
      <c r="DO6" s="67">
        <v>109811</v>
      </c>
      <c r="DP6" s="62"/>
      <c r="DQ6" s="65">
        <v>3</v>
      </c>
      <c r="DR6" s="66" t="str">
        <f aca="true" t="shared" si="8" ref="DR6:DR33">DF6</f>
        <v>土浦市</v>
      </c>
      <c r="DS6" s="67">
        <v>0</v>
      </c>
      <c r="DT6" s="67">
        <v>0</v>
      </c>
      <c r="DU6" s="67">
        <v>0</v>
      </c>
      <c r="DV6" s="67">
        <v>0</v>
      </c>
      <c r="DW6" s="67">
        <v>0</v>
      </c>
      <c r="DX6" s="67">
        <v>0</v>
      </c>
      <c r="DY6" s="67">
        <v>0</v>
      </c>
      <c r="DZ6" s="67">
        <v>0</v>
      </c>
      <c r="EA6" s="67">
        <v>0</v>
      </c>
      <c r="EB6" s="62"/>
      <c r="EC6" s="65">
        <v>3</v>
      </c>
      <c r="ED6" s="66" t="str">
        <f aca="true" t="shared" si="9" ref="ED6:ED33">DR6</f>
        <v>土浦市</v>
      </c>
      <c r="EE6" s="67">
        <v>0</v>
      </c>
      <c r="EF6" s="67">
        <v>0</v>
      </c>
      <c r="EG6" s="67">
        <v>0</v>
      </c>
      <c r="EH6" s="67">
        <v>0</v>
      </c>
      <c r="EI6" s="67">
        <v>0</v>
      </c>
      <c r="EJ6" s="67">
        <v>0</v>
      </c>
      <c r="EK6" s="67">
        <v>0</v>
      </c>
      <c r="EL6" s="67">
        <v>0</v>
      </c>
      <c r="EM6" s="67">
        <v>0</v>
      </c>
      <c r="EN6" s="62"/>
      <c r="EO6" s="65">
        <v>3</v>
      </c>
      <c r="EP6" s="66" t="str">
        <f aca="true" t="shared" si="10" ref="EP6:EP33">ED6</f>
        <v>土浦市</v>
      </c>
      <c r="EQ6" s="67">
        <v>353758</v>
      </c>
      <c r="ER6" s="67">
        <v>7359</v>
      </c>
      <c r="ES6" s="67">
        <v>7053</v>
      </c>
      <c r="ET6" s="67">
        <v>96</v>
      </c>
      <c r="EU6" s="67">
        <v>92</v>
      </c>
      <c r="EV6" s="67">
        <v>92</v>
      </c>
      <c r="EW6" s="67">
        <v>261</v>
      </c>
      <c r="EX6" s="67">
        <v>16</v>
      </c>
      <c r="EY6" s="67">
        <v>15</v>
      </c>
      <c r="EZ6" s="62"/>
      <c r="FA6" s="65">
        <v>3</v>
      </c>
      <c r="FB6" s="66" t="str">
        <f aca="true" t="shared" si="11" ref="FB6:FB33">EP6</f>
        <v>土浦市</v>
      </c>
      <c r="FC6" s="67">
        <v>1268115</v>
      </c>
      <c r="FD6" s="67">
        <v>12390823</v>
      </c>
      <c r="FE6" s="67">
        <v>10630681</v>
      </c>
      <c r="FF6" s="67">
        <v>268316</v>
      </c>
      <c r="FG6" s="67">
        <v>228561</v>
      </c>
      <c r="FH6" s="67">
        <v>228561</v>
      </c>
      <c r="FI6" s="67">
        <v>1352</v>
      </c>
      <c r="FJ6" s="67">
        <v>8483</v>
      </c>
      <c r="FK6" s="67">
        <v>6555</v>
      </c>
      <c r="FM6" s="65">
        <v>3</v>
      </c>
      <c r="FN6" s="66" t="str">
        <f aca="true" t="shared" si="12" ref="FN6:FN33">FB6</f>
        <v>土浦市</v>
      </c>
      <c r="FO6" s="67">
        <v>0</v>
      </c>
      <c r="FP6" s="67">
        <v>328262</v>
      </c>
      <c r="FQ6" s="67">
        <v>314627</v>
      </c>
      <c r="FR6" s="67">
        <v>254971</v>
      </c>
      <c r="FS6" s="67">
        <v>246591</v>
      </c>
      <c r="FT6" s="67">
        <v>154389</v>
      </c>
      <c r="FU6" s="67">
        <v>0</v>
      </c>
      <c r="FV6" s="67">
        <v>349</v>
      </c>
      <c r="FW6" s="67">
        <v>299</v>
      </c>
      <c r="FY6" s="65">
        <v>3</v>
      </c>
      <c r="FZ6" s="66" t="str">
        <f aca="true" t="shared" si="13" ref="FZ6:FZ33">FN6</f>
        <v>土浦市</v>
      </c>
      <c r="GA6" s="67">
        <v>0</v>
      </c>
      <c r="GB6" s="67">
        <v>0</v>
      </c>
      <c r="GC6" s="67">
        <v>0</v>
      </c>
      <c r="GD6" s="67">
        <v>0</v>
      </c>
      <c r="GE6" s="67">
        <v>0</v>
      </c>
      <c r="GF6" s="67">
        <v>0</v>
      </c>
      <c r="GG6" s="67">
        <v>0</v>
      </c>
      <c r="GH6" s="67">
        <v>0</v>
      </c>
      <c r="GI6" s="67">
        <v>0</v>
      </c>
      <c r="GK6" s="65">
        <v>3</v>
      </c>
      <c r="GL6" s="66" t="str">
        <f aca="true" t="shared" si="14" ref="GL6:GL33">FZ6</f>
        <v>土浦市</v>
      </c>
      <c r="GM6" s="67">
        <v>243856</v>
      </c>
      <c r="GN6" s="67">
        <v>660218</v>
      </c>
      <c r="GO6" s="67">
        <v>488759</v>
      </c>
      <c r="GP6" s="67">
        <v>8583</v>
      </c>
      <c r="GQ6" s="67">
        <v>6354</v>
      </c>
      <c r="GR6" s="67">
        <v>6354</v>
      </c>
      <c r="GS6" s="67">
        <v>378</v>
      </c>
      <c r="GT6" s="67">
        <v>1802</v>
      </c>
      <c r="GU6" s="67">
        <v>1388</v>
      </c>
      <c r="GW6" s="65">
        <v>3</v>
      </c>
      <c r="GX6" s="66" t="str">
        <f aca="true" t="shared" si="15" ref="GX6:GX33">GL6</f>
        <v>土浦市</v>
      </c>
      <c r="GY6" s="67">
        <v>0</v>
      </c>
      <c r="GZ6" s="67">
        <v>300645</v>
      </c>
      <c r="HA6" s="67">
        <v>300354</v>
      </c>
      <c r="HB6" s="67">
        <v>317570</v>
      </c>
      <c r="HC6" s="67">
        <v>317235</v>
      </c>
      <c r="HD6" s="67">
        <v>222064</v>
      </c>
      <c r="HE6" s="67">
        <v>0</v>
      </c>
      <c r="HF6" s="67">
        <v>253</v>
      </c>
      <c r="HG6" s="67">
        <v>252</v>
      </c>
      <c r="HI6" s="65">
        <v>3</v>
      </c>
      <c r="HJ6" s="66" t="str">
        <f aca="true" t="shared" si="16" ref="HJ6:HJ33">GX6</f>
        <v>土浦市</v>
      </c>
      <c r="HK6" s="67">
        <v>0</v>
      </c>
      <c r="HL6" s="67">
        <v>0</v>
      </c>
      <c r="HM6" s="67">
        <v>0</v>
      </c>
      <c r="HN6" s="67">
        <v>0</v>
      </c>
      <c r="HO6" s="67">
        <v>0</v>
      </c>
      <c r="HP6" s="67">
        <v>0</v>
      </c>
      <c r="HQ6" s="67">
        <v>0</v>
      </c>
      <c r="HR6" s="67">
        <v>0</v>
      </c>
      <c r="HS6" s="67">
        <v>0</v>
      </c>
      <c r="HU6" s="65">
        <v>3</v>
      </c>
      <c r="HV6" s="66" t="str">
        <f aca="true" t="shared" si="17" ref="HV6:HV33">HJ6</f>
        <v>土浦市</v>
      </c>
      <c r="HW6" s="67">
        <v>10541</v>
      </c>
      <c r="HX6" s="67">
        <v>375753</v>
      </c>
      <c r="HY6" s="67">
        <v>375753</v>
      </c>
      <c r="HZ6" s="67">
        <v>1960474</v>
      </c>
      <c r="IA6" s="67">
        <v>1960474</v>
      </c>
      <c r="IB6" s="67">
        <v>1300083</v>
      </c>
      <c r="IC6" s="67">
        <v>75</v>
      </c>
      <c r="ID6" s="67">
        <v>1209</v>
      </c>
      <c r="IE6" s="67">
        <v>1209</v>
      </c>
      <c r="IG6" s="65">
        <v>3</v>
      </c>
      <c r="IH6" s="66" t="str">
        <f aca="true" t="shared" si="18" ref="IH6:IH33">HV6</f>
        <v>土浦市</v>
      </c>
      <c r="II6" s="67">
        <v>0</v>
      </c>
      <c r="IJ6" s="67">
        <v>797</v>
      </c>
      <c r="IK6" s="67">
        <v>797</v>
      </c>
      <c r="IL6" s="67">
        <v>45424</v>
      </c>
      <c r="IM6" s="67">
        <v>45424</v>
      </c>
      <c r="IN6" s="67">
        <v>31796</v>
      </c>
      <c r="IO6" s="67">
        <v>0</v>
      </c>
      <c r="IP6" s="67">
        <v>6</v>
      </c>
      <c r="IQ6" s="67">
        <v>6</v>
      </c>
    </row>
    <row r="7" spans="1:251" s="56" customFormat="1" ht="15" customHeight="1">
      <c r="A7" s="65">
        <v>4</v>
      </c>
      <c r="B7" s="66" t="s">
        <v>80</v>
      </c>
      <c r="C7" s="67">
        <v>68041</v>
      </c>
      <c r="D7" s="67">
        <v>15069530</v>
      </c>
      <c r="E7" s="67">
        <v>14575553</v>
      </c>
      <c r="F7" s="67">
        <v>1612593</v>
      </c>
      <c r="G7" s="67">
        <v>1561128</v>
      </c>
      <c r="H7" s="67">
        <v>1558076</v>
      </c>
      <c r="I7" s="67">
        <v>238</v>
      </c>
      <c r="J7" s="67">
        <v>13668</v>
      </c>
      <c r="K7" s="67">
        <v>13028</v>
      </c>
      <c r="L7" s="62"/>
      <c r="M7" s="65">
        <v>4</v>
      </c>
      <c r="N7" s="66" t="s">
        <v>80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2"/>
      <c r="Y7" s="65">
        <v>4</v>
      </c>
      <c r="Z7" s="66" t="str">
        <f t="shared" si="2"/>
        <v>古河市</v>
      </c>
      <c r="AA7" s="67">
        <v>9755</v>
      </c>
      <c r="AB7" s="67">
        <v>639193</v>
      </c>
      <c r="AC7" s="67">
        <v>636187</v>
      </c>
      <c r="AD7" s="67">
        <v>4073244</v>
      </c>
      <c r="AE7" s="67">
        <v>4055341</v>
      </c>
      <c r="AF7" s="67">
        <v>855326</v>
      </c>
      <c r="AG7" s="67">
        <v>91</v>
      </c>
      <c r="AH7" s="67">
        <v>1750</v>
      </c>
      <c r="AI7" s="67">
        <v>1730</v>
      </c>
      <c r="AJ7" s="63"/>
      <c r="AK7" s="65">
        <v>4</v>
      </c>
      <c r="AL7" s="66" t="str">
        <f t="shared" si="3"/>
        <v>古河市</v>
      </c>
      <c r="AM7" s="67">
        <v>55557</v>
      </c>
      <c r="AN7" s="67">
        <v>32605005</v>
      </c>
      <c r="AO7" s="67">
        <v>30878625</v>
      </c>
      <c r="AP7" s="67">
        <v>1640132</v>
      </c>
      <c r="AQ7" s="67">
        <v>1554860</v>
      </c>
      <c r="AR7" s="67">
        <v>1554123</v>
      </c>
      <c r="AS7" s="67">
        <v>366</v>
      </c>
      <c r="AT7" s="67">
        <v>33461</v>
      </c>
      <c r="AU7" s="67">
        <v>31227</v>
      </c>
      <c r="AV7" s="62"/>
      <c r="AW7" s="65">
        <v>4</v>
      </c>
      <c r="AX7" s="66" t="str">
        <f t="shared" si="1"/>
        <v>古河市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2"/>
      <c r="BI7" s="65">
        <v>4</v>
      </c>
      <c r="BJ7" s="66" t="str">
        <f t="shared" si="0"/>
        <v>古河市</v>
      </c>
      <c r="BK7" s="67">
        <v>16247</v>
      </c>
      <c r="BL7" s="67">
        <v>4400008</v>
      </c>
      <c r="BM7" s="67">
        <v>4394876</v>
      </c>
      <c r="BN7" s="67">
        <v>47111855</v>
      </c>
      <c r="BO7" s="67">
        <v>47075905</v>
      </c>
      <c r="BP7" s="67">
        <v>14868901</v>
      </c>
      <c r="BQ7" s="67">
        <v>58</v>
      </c>
      <c r="BR7" s="67">
        <v>7433</v>
      </c>
      <c r="BS7" s="67">
        <v>7376</v>
      </c>
      <c r="BT7" s="63"/>
      <c r="BU7" s="65">
        <v>4</v>
      </c>
      <c r="BV7" s="66" t="str">
        <f t="shared" si="4"/>
        <v>古河市</v>
      </c>
      <c r="BW7" s="67">
        <v>0</v>
      </c>
      <c r="BX7" s="67">
        <v>9799117</v>
      </c>
      <c r="BY7" s="67">
        <v>9093164</v>
      </c>
      <c r="BZ7" s="67">
        <v>180912598</v>
      </c>
      <c r="CA7" s="67">
        <v>175212290</v>
      </c>
      <c r="CB7" s="67">
        <v>29197772</v>
      </c>
      <c r="CC7" s="67">
        <v>0</v>
      </c>
      <c r="CD7" s="67">
        <v>56845</v>
      </c>
      <c r="CE7" s="67">
        <v>51658</v>
      </c>
      <c r="CF7" s="63"/>
      <c r="CG7" s="65">
        <v>4</v>
      </c>
      <c r="CH7" s="66" t="str">
        <f t="shared" si="5"/>
        <v>古河市</v>
      </c>
      <c r="CI7" s="67">
        <v>0</v>
      </c>
      <c r="CJ7" s="67">
        <v>8892810</v>
      </c>
      <c r="CK7" s="67">
        <v>8865734</v>
      </c>
      <c r="CL7" s="67">
        <v>95253432</v>
      </c>
      <c r="CM7" s="67">
        <v>95069502</v>
      </c>
      <c r="CN7" s="67">
        <v>31683768</v>
      </c>
      <c r="CO7" s="67">
        <v>0</v>
      </c>
      <c r="CP7" s="67">
        <v>37718</v>
      </c>
      <c r="CQ7" s="67">
        <v>36595</v>
      </c>
      <c r="CR7" s="63"/>
      <c r="CS7" s="65">
        <v>4</v>
      </c>
      <c r="CT7" s="66" t="str">
        <f t="shared" si="6"/>
        <v>古河市</v>
      </c>
      <c r="CU7" s="67">
        <v>0</v>
      </c>
      <c r="CV7" s="67">
        <v>10035550</v>
      </c>
      <c r="CW7" s="67">
        <v>10034031</v>
      </c>
      <c r="CX7" s="67">
        <v>133944556</v>
      </c>
      <c r="CY7" s="67">
        <v>133932769</v>
      </c>
      <c r="CZ7" s="67">
        <v>90718811</v>
      </c>
      <c r="DA7" s="67">
        <v>0</v>
      </c>
      <c r="DB7" s="67">
        <v>12539</v>
      </c>
      <c r="DC7" s="67">
        <v>12438</v>
      </c>
      <c r="DD7" s="63"/>
      <c r="DE7" s="65">
        <v>4</v>
      </c>
      <c r="DF7" s="66" t="str">
        <f t="shared" si="7"/>
        <v>古河市</v>
      </c>
      <c r="DG7" s="67">
        <v>2148964</v>
      </c>
      <c r="DH7" s="67">
        <v>28727477</v>
      </c>
      <c r="DI7" s="67">
        <v>27992929</v>
      </c>
      <c r="DJ7" s="67">
        <v>410110586</v>
      </c>
      <c r="DK7" s="67">
        <v>404214561</v>
      </c>
      <c r="DL7" s="67">
        <v>151600351</v>
      </c>
      <c r="DM7" s="67">
        <v>2290</v>
      </c>
      <c r="DN7" s="67">
        <v>107102</v>
      </c>
      <c r="DO7" s="67">
        <v>100691</v>
      </c>
      <c r="DP7" s="62"/>
      <c r="DQ7" s="65">
        <v>4</v>
      </c>
      <c r="DR7" s="66" t="str">
        <f t="shared" si="8"/>
        <v>古河市</v>
      </c>
      <c r="DS7" s="67">
        <v>0</v>
      </c>
      <c r="DT7" s="67">
        <v>0</v>
      </c>
      <c r="DU7" s="67">
        <v>0</v>
      </c>
      <c r="DV7" s="67">
        <v>0</v>
      </c>
      <c r="DW7" s="67">
        <v>0</v>
      </c>
      <c r="DX7" s="67">
        <v>0</v>
      </c>
      <c r="DY7" s="67">
        <v>0</v>
      </c>
      <c r="DZ7" s="67">
        <v>0</v>
      </c>
      <c r="EA7" s="67">
        <v>0</v>
      </c>
      <c r="EB7" s="62"/>
      <c r="EC7" s="65">
        <v>4</v>
      </c>
      <c r="ED7" s="66" t="str">
        <f t="shared" si="9"/>
        <v>古河市</v>
      </c>
      <c r="EE7" s="67">
        <v>0</v>
      </c>
      <c r="EF7" s="67">
        <v>0</v>
      </c>
      <c r="EG7" s="67">
        <v>0</v>
      </c>
      <c r="EH7" s="67">
        <v>0</v>
      </c>
      <c r="EI7" s="67">
        <v>0</v>
      </c>
      <c r="EJ7" s="67">
        <v>0</v>
      </c>
      <c r="EK7" s="67">
        <v>0</v>
      </c>
      <c r="EL7" s="67">
        <v>0</v>
      </c>
      <c r="EM7" s="67">
        <v>0</v>
      </c>
      <c r="EN7" s="62"/>
      <c r="EO7" s="65">
        <v>4</v>
      </c>
      <c r="EP7" s="66" t="str">
        <f t="shared" si="10"/>
        <v>古河市</v>
      </c>
      <c r="EQ7" s="67">
        <v>104427</v>
      </c>
      <c r="ER7" s="67">
        <v>28991</v>
      </c>
      <c r="ES7" s="67">
        <v>26625</v>
      </c>
      <c r="ET7" s="67">
        <v>924</v>
      </c>
      <c r="EU7" s="67">
        <v>853</v>
      </c>
      <c r="EV7" s="67">
        <v>853</v>
      </c>
      <c r="EW7" s="67">
        <v>30</v>
      </c>
      <c r="EX7" s="67">
        <v>16</v>
      </c>
      <c r="EY7" s="67">
        <v>14</v>
      </c>
      <c r="EZ7" s="62"/>
      <c r="FA7" s="65">
        <v>4</v>
      </c>
      <c r="FB7" s="66" t="str">
        <f t="shared" si="11"/>
        <v>古河市</v>
      </c>
      <c r="FC7" s="67">
        <v>169885</v>
      </c>
      <c r="FD7" s="67">
        <v>6655762</v>
      </c>
      <c r="FE7" s="67">
        <v>5913336</v>
      </c>
      <c r="FF7" s="67">
        <v>207792</v>
      </c>
      <c r="FG7" s="67">
        <v>184845</v>
      </c>
      <c r="FH7" s="67">
        <v>184844</v>
      </c>
      <c r="FI7" s="67">
        <v>116</v>
      </c>
      <c r="FJ7" s="67">
        <v>5336</v>
      </c>
      <c r="FK7" s="67">
        <v>4619</v>
      </c>
      <c r="FM7" s="65">
        <v>4</v>
      </c>
      <c r="FN7" s="66" t="str">
        <f t="shared" si="12"/>
        <v>古河市</v>
      </c>
      <c r="FO7" s="67">
        <v>7019</v>
      </c>
      <c r="FP7" s="67">
        <v>867416</v>
      </c>
      <c r="FQ7" s="67">
        <v>866768</v>
      </c>
      <c r="FR7" s="67">
        <v>3556943</v>
      </c>
      <c r="FS7" s="67">
        <v>3554434</v>
      </c>
      <c r="FT7" s="67">
        <v>2438420</v>
      </c>
      <c r="FU7" s="67">
        <v>18</v>
      </c>
      <c r="FV7" s="67">
        <v>906</v>
      </c>
      <c r="FW7" s="67">
        <v>897</v>
      </c>
      <c r="FY7" s="65">
        <v>4</v>
      </c>
      <c r="FZ7" s="66" t="str">
        <f t="shared" si="13"/>
        <v>古河市</v>
      </c>
      <c r="GA7" s="67">
        <v>0</v>
      </c>
      <c r="GB7" s="67">
        <v>0</v>
      </c>
      <c r="GC7" s="67">
        <v>0</v>
      </c>
      <c r="GD7" s="67">
        <v>0</v>
      </c>
      <c r="GE7" s="67">
        <v>0</v>
      </c>
      <c r="GF7" s="67">
        <v>0</v>
      </c>
      <c r="GG7" s="67">
        <v>0</v>
      </c>
      <c r="GH7" s="67">
        <v>0</v>
      </c>
      <c r="GI7" s="67">
        <v>0</v>
      </c>
      <c r="GK7" s="65">
        <v>4</v>
      </c>
      <c r="GL7" s="66" t="str">
        <f t="shared" si="14"/>
        <v>古河市</v>
      </c>
      <c r="GM7" s="67">
        <v>3332</v>
      </c>
      <c r="GN7" s="67">
        <v>35683</v>
      </c>
      <c r="GO7" s="67">
        <v>26329</v>
      </c>
      <c r="GP7" s="67">
        <v>3578</v>
      </c>
      <c r="GQ7" s="67">
        <v>3297</v>
      </c>
      <c r="GR7" s="67">
        <v>2540</v>
      </c>
      <c r="GS7" s="67">
        <v>10</v>
      </c>
      <c r="GT7" s="67">
        <v>70</v>
      </c>
      <c r="GU7" s="67">
        <v>54</v>
      </c>
      <c r="GW7" s="65">
        <v>4</v>
      </c>
      <c r="GX7" s="66" t="str">
        <f t="shared" si="15"/>
        <v>古河市</v>
      </c>
      <c r="GY7" s="67">
        <v>0</v>
      </c>
      <c r="GZ7" s="67">
        <v>0</v>
      </c>
      <c r="HA7" s="67">
        <v>0</v>
      </c>
      <c r="HB7" s="67">
        <v>0</v>
      </c>
      <c r="HC7" s="67">
        <v>0</v>
      </c>
      <c r="HD7" s="67">
        <v>0</v>
      </c>
      <c r="HE7" s="67">
        <v>0</v>
      </c>
      <c r="HF7" s="67">
        <v>0</v>
      </c>
      <c r="HG7" s="67">
        <v>0</v>
      </c>
      <c r="HI7" s="65">
        <v>4</v>
      </c>
      <c r="HJ7" s="66" t="str">
        <f t="shared" si="16"/>
        <v>古河市</v>
      </c>
      <c r="HK7" s="67">
        <v>0</v>
      </c>
      <c r="HL7" s="67">
        <v>0</v>
      </c>
      <c r="HM7" s="67">
        <v>0</v>
      </c>
      <c r="HN7" s="67">
        <v>0</v>
      </c>
      <c r="HO7" s="67">
        <v>0</v>
      </c>
      <c r="HP7" s="67">
        <v>0</v>
      </c>
      <c r="HQ7" s="67">
        <v>0</v>
      </c>
      <c r="HR7" s="67">
        <v>0</v>
      </c>
      <c r="HS7" s="67">
        <v>0</v>
      </c>
      <c r="HU7" s="65">
        <v>4</v>
      </c>
      <c r="HV7" s="66" t="str">
        <f t="shared" si="17"/>
        <v>古河市</v>
      </c>
      <c r="HW7" s="67">
        <v>472</v>
      </c>
      <c r="HX7" s="67">
        <v>184002</v>
      </c>
      <c r="HY7" s="67">
        <v>183953</v>
      </c>
      <c r="HZ7" s="67">
        <v>867530</v>
      </c>
      <c r="IA7" s="67">
        <v>867110</v>
      </c>
      <c r="IB7" s="67">
        <v>574253</v>
      </c>
      <c r="IC7" s="67">
        <v>26</v>
      </c>
      <c r="ID7" s="67">
        <v>647</v>
      </c>
      <c r="IE7" s="67">
        <v>646</v>
      </c>
      <c r="IG7" s="65">
        <v>4</v>
      </c>
      <c r="IH7" s="66" t="str">
        <f t="shared" si="18"/>
        <v>古河市</v>
      </c>
      <c r="II7" s="67">
        <v>0</v>
      </c>
      <c r="IJ7" s="67">
        <v>21092</v>
      </c>
      <c r="IK7" s="67">
        <v>21092</v>
      </c>
      <c r="IL7" s="67">
        <v>549909</v>
      </c>
      <c r="IM7" s="67">
        <v>549909</v>
      </c>
      <c r="IN7" s="67">
        <v>379746</v>
      </c>
      <c r="IO7" s="67">
        <v>0</v>
      </c>
      <c r="IP7" s="67">
        <v>77</v>
      </c>
      <c r="IQ7" s="67">
        <v>77</v>
      </c>
    </row>
    <row r="8" spans="1:251" s="56" customFormat="1" ht="15" customHeight="1">
      <c r="A8" s="65">
        <v>5</v>
      </c>
      <c r="B8" s="66" t="s">
        <v>81</v>
      </c>
      <c r="C8" s="67">
        <v>324736</v>
      </c>
      <c r="D8" s="67">
        <v>32525621</v>
      </c>
      <c r="E8" s="67">
        <v>31644725</v>
      </c>
      <c r="F8" s="67">
        <v>3741279</v>
      </c>
      <c r="G8" s="67">
        <v>3644386</v>
      </c>
      <c r="H8" s="67">
        <v>3642786</v>
      </c>
      <c r="I8" s="67">
        <v>550</v>
      </c>
      <c r="J8" s="67">
        <v>21115</v>
      </c>
      <c r="K8" s="67">
        <v>20086</v>
      </c>
      <c r="L8" s="62"/>
      <c r="M8" s="65">
        <v>5</v>
      </c>
      <c r="N8" s="66" t="s">
        <v>81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2"/>
      <c r="Y8" s="65">
        <v>5</v>
      </c>
      <c r="Z8" s="66" t="str">
        <f t="shared" si="2"/>
        <v>石岡市</v>
      </c>
      <c r="AA8" s="67">
        <v>0</v>
      </c>
      <c r="AB8" s="67">
        <v>183707</v>
      </c>
      <c r="AC8" s="67">
        <v>182815</v>
      </c>
      <c r="AD8" s="67">
        <v>574006</v>
      </c>
      <c r="AE8" s="67">
        <v>573477</v>
      </c>
      <c r="AF8" s="67">
        <v>224812</v>
      </c>
      <c r="AG8" s="67">
        <v>0</v>
      </c>
      <c r="AH8" s="67">
        <v>225</v>
      </c>
      <c r="AI8" s="67">
        <v>224</v>
      </c>
      <c r="AJ8" s="63"/>
      <c r="AK8" s="65">
        <v>5</v>
      </c>
      <c r="AL8" s="66" t="str">
        <f t="shared" si="3"/>
        <v>石岡市</v>
      </c>
      <c r="AM8" s="67">
        <v>160936</v>
      </c>
      <c r="AN8" s="67">
        <v>39742917</v>
      </c>
      <c r="AO8" s="67">
        <v>37914803</v>
      </c>
      <c r="AP8" s="67">
        <v>2091675</v>
      </c>
      <c r="AQ8" s="67">
        <v>1997198</v>
      </c>
      <c r="AR8" s="67">
        <v>1997123</v>
      </c>
      <c r="AS8" s="67">
        <v>374</v>
      </c>
      <c r="AT8" s="67">
        <v>36587</v>
      </c>
      <c r="AU8" s="67">
        <v>34294</v>
      </c>
      <c r="AV8" s="62"/>
      <c r="AW8" s="65">
        <v>5</v>
      </c>
      <c r="AX8" s="66" t="str">
        <f t="shared" si="1"/>
        <v>石岡市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2"/>
      <c r="BI8" s="65">
        <v>5</v>
      </c>
      <c r="BJ8" s="66" t="str">
        <f t="shared" si="0"/>
        <v>石岡市</v>
      </c>
      <c r="BK8" s="67">
        <v>7849</v>
      </c>
      <c r="BL8" s="67">
        <v>1659829</v>
      </c>
      <c r="BM8" s="67">
        <v>1652518</v>
      </c>
      <c r="BN8" s="67">
        <v>12542411</v>
      </c>
      <c r="BO8" s="67">
        <v>12529233</v>
      </c>
      <c r="BP8" s="67">
        <v>4330353</v>
      </c>
      <c r="BQ8" s="67">
        <v>14</v>
      </c>
      <c r="BR8" s="67">
        <v>2190</v>
      </c>
      <c r="BS8" s="67">
        <v>2158</v>
      </c>
      <c r="BT8" s="63"/>
      <c r="BU8" s="65">
        <v>5</v>
      </c>
      <c r="BV8" s="66" t="str">
        <f t="shared" si="4"/>
        <v>石岡市</v>
      </c>
      <c r="BW8" s="67">
        <v>0</v>
      </c>
      <c r="BX8" s="67">
        <v>6341549</v>
      </c>
      <c r="BY8" s="67">
        <v>5992724</v>
      </c>
      <c r="BZ8" s="67">
        <v>58576736</v>
      </c>
      <c r="CA8" s="67">
        <v>56224243</v>
      </c>
      <c r="CB8" s="67">
        <v>9370452</v>
      </c>
      <c r="CC8" s="67">
        <v>0</v>
      </c>
      <c r="CD8" s="67">
        <v>32193</v>
      </c>
      <c r="CE8" s="67">
        <v>29722</v>
      </c>
      <c r="CF8" s="63"/>
      <c r="CG8" s="65">
        <v>5</v>
      </c>
      <c r="CH8" s="66" t="str">
        <f t="shared" si="5"/>
        <v>石岡市</v>
      </c>
      <c r="CI8" s="67">
        <v>0</v>
      </c>
      <c r="CJ8" s="67">
        <v>9702353</v>
      </c>
      <c r="CK8" s="67">
        <v>9637351</v>
      </c>
      <c r="CL8" s="67">
        <v>55988548</v>
      </c>
      <c r="CM8" s="67">
        <v>55740872</v>
      </c>
      <c r="CN8" s="67">
        <v>18579594</v>
      </c>
      <c r="CO8" s="67">
        <v>0</v>
      </c>
      <c r="CP8" s="67">
        <v>28817</v>
      </c>
      <c r="CQ8" s="67">
        <v>27692</v>
      </c>
      <c r="CR8" s="63"/>
      <c r="CS8" s="65">
        <v>5</v>
      </c>
      <c r="CT8" s="66" t="str">
        <f t="shared" si="6"/>
        <v>石岡市</v>
      </c>
      <c r="CU8" s="67">
        <v>0</v>
      </c>
      <c r="CV8" s="67">
        <v>6823563</v>
      </c>
      <c r="CW8" s="67">
        <v>6814626</v>
      </c>
      <c r="CX8" s="67">
        <v>60504065</v>
      </c>
      <c r="CY8" s="67">
        <v>60485267</v>
      </c>
      <c r="CZ8" s="67">
        <v>42291799</v>
      </c>
      <c r="DA8" s="67">
        <v>0</v>
      </c>
      <c r="DB8" s="67">
        <v>8780</v>
      </c>
      <c r="DC8" s="67">
        <v>8679</v>
      </c>
      <c r="DD8" s="63"/>
      <c r="DE8" s="65">
        <v>5</v>
      </c>
      <c r="DF8" s="66" t="str">
        <f t="shared" si="7"/>
        <v>石岡市</v>
      </c>
      <c r="DG8" s="67">
        <v>1783759</v>
      </c>
      <c r="DH8" s="67">
        <v>22867465</v>
      </c>
      <c r="DI8" s="67">
        <v>22444701</v>
      </c>
      <c r="DJ8" s="67">
        <v>175069349</v>
      </c>
      <c r="DK8" s="67">
        <v>172450382</v>
      </c>
      <c r="DL8" s="67">
        <v>70241845</v>
      </c>
      <c r="DM8" s="67">
        <v>1243</v>
      </c>
      <c r="DN8" s="67">
        <v>69790</v>
      </c>
      <c r="DO8" s="67">
        <v>66093</v>
      </c>
      <c r="DP8" s="62"/>
      <c r="DQ8" s="65">
        <v>5</v>
      </c>
      <c r="DR8" s="66" t="str">
        <f t="shared" si="8"/>
        <v>石岡市</v>
      </c>
      <c r="DS8" s="67">
        <v>0</v>
      </c>
      <c r="DT8" s="67">
        <v>0</v>
      </c>
      <c r="DU8" s="67">
        <v>0</v>
      </c>
      <c r="DV8" s="67">
        <v>0</v>
      </c>
      <c r="DW8" s="67">
        <v>0</v>
      </c>
      <c r="DX8" s="67">
        <v>0</v>
      </c>
      <c r="DY8" s="67">
        <v>0</v>
      </c>
      <c r="DZ8" s="67">
        <v>0</v>
      </c>
      <c r="EA8" s="67">
        <v>0</v>
      </c>
      <c r="EB8" s="62"/>
      <c r="EC8" s="65">
        <v>5</v>
      </c>
      <c r="ED8" s="66" t="str">
        <f t="shared" si="9"/>
        <v>石岡市</v>
      </c>
      <c r="EE8" s="67">
        <v>0</v>
      </c>
      <c r="EF8" s="67">
        <v>0</v>
      </c>
      <c r="EG8" s="67">
        <v>0</v>
      </c>
      <c r="EH8" s="67">
        <v>0</v>
      </c>
      <c r="EI8" s="67">
        <v>0</v>
      </c>
      <c r="EJ8" s="67">
        <v>0</v>
      </c>
      <c r="EK8" s="67">
        <v>0</v>
      </c>
      <c r="EL8" s="67">
        <v>0</v>
      </c>
      <c r="EM8" s="67">
        <v>0</v>
      </c>
      <c r="EN8" s="62"/>
      <c r="EO8" s="65">
        <v>5</v>
      </c>
      <c r="EP8" s="66" t="str">
        <f t="shared" si="10"/>
        <v>石岡市</v>
      </c>
      <c r="EQ8" s="67">
        <v>224361</v>
      </c>
      <c r="ER8" s="67">
        <v>21929</v>
      </c>
      <c r="ES8" s="67">
        <v>10375</v>
      </c>
      <c r="ET8" s="67">
        <v>285</v>
      </c>
      <c r="EU8" s="67">
        <v>135</v>
      </c>
      <c r="EV8" s="67">
        <v>135</v>
      </c>
      <c r="EW8" s="67">
        <v>80</v>
      </c>
      <c r="EX8" s="67">
        <v>30</v>
      </c>
      <c r="EY8" s="67">
        <v>17</v>
      </c>
      <c r="EZ8" s="62"/>
      <c r="FA8" s="65">
        <v>5</v>
      </c>
      <c r="FB8" s="66" t="str">
        <f t="shared" si="11"/>
        <v>石岡市</v>
      </c>
      <c r="FC8" s="67">
        <v>19674844</v>
      </c>
      <c r="FD8" s="67">
        <v>59879078</v>
      </c>
      <c r="FE8" s="67">
        <v>55138474</v>
      </c>
      <c r="FF8" s="67">
        <v>1227798</v>
      </c>
      <c r="FG8" s="67">
        <v>1132999</v>
      </c>
      <c r="FH8" s="67">
        <v>1132999</v>
      </c>
      <c r="FI8" s="67">
        <v>802</v>
      </c>
      <c r="FJ8" s="67">
        <v>22928</v>
      </c>
      <c r="FK8" s="67">
        <v>19903</v>
      </c>
      <c r="FM8" s="65">
        <v>5</v>
      </c>
      <c r="FN8" s="66" t="str">
        <f t="shared" si="12"/>
        <v>石岡市</v>
      </c>
      <c r="FO8" s="67">
        <v>17395</v>
      </c>
      <c r="FP8" s="67">
        <v>632317</v>
      </c>
      <c r="FQ8" s="67">
        <v>570900</v>
      </c>
      <c r="FR8" s="67">
        <v>77620</v>
      </c>
      <c r="FS8" s="67">
        <v>75723</v>
      </c>
      <c r="FT8" s="67">
        <v>57649</v>
      </c>
      <c r="FU8" s="67">
        <v>23</v>
      </c>
      <c r="FV8" s="67">
        <v>525</v>
      </c>
      <c r="FW8" s="67">
        <v>458</v>
      </c>
      <c r="FY8" s="65">
        <v>5</v>
      </c>
      <c r="FZ8" s="66" t="str">
        <f t="shared" si="13"/>
        <v>石岡市</v>
      </c>
      <c r="GA8" s="67">
        <v>690</v>
      </c>
      <c r="GB8" s="67">
        <v>150302</v>
      </c>
      <c r="GC8" s="67">
        <v>150302</v>
      </c>
      <c r="GD8" s="67">
        <v>7175</v>
      </c>
      <c r="GE8" s="67">
        <v>7175</v>
      </c>
      <c r="GF8" s="67">
        <v>7175</v>
      </c>
      <c r="GG8" s="67">
        <v>1</v>
      </c>
      <c r="GH8" s="67">
        <v>55</v>
      </c>
      <c r="GI8" s="67">
        <v>55</v>
      </c>
      <c r="GK8" s="65">
        <v>5</v>
      </c>
      <c r="GL8" s="66" t="str">
        <f t="shared" si="14"/>
        <v>石岡市</v>
      </c>
      <c r="GM8" s="67">
        <v>145588</v>
      </c>
      <c r="GN8" s="67">
        <v>1191488</v>
      </c>
      <c r="GO8" s="67">
        <v>972456</v>
      </c>
      <c r="GP8" s="67">
        <v>17007</v>
      </c>
      <c r="GQ8" s="67">
        <v>13945</v>
      </c>
      <c r="GR8" s="67">
        <v>13945</v>
      </c>
      <c r="GS8" s="67">
        <v>360</v>
      </c>
      <c r="GT8" s="67">
        <v>3145</v>
      </c>
      <c r="GU8" s="67">
        <v>2446</v>
      </c>
      <c r="GW8" s="65">
        <v>5</v>
      </c>
      <c r="GX8" s="66" t="str">
        <f t="shared" si="15"/>
        <v>石岡市</v>
      </c>
      <c r="GY8" s="67">
        <v>578</v>
      </c>
      <c r="GZ8" s="67">
        <v>2107911</v>
      </c>
      <c r="HA8" s="67">
        <v>2106861</v>
      </c>
      <c r="HB8" s="67">
        <v>3221604</v>
      </c>
      <c r="HC8" s="67">
        <v>3220025</v>
      </c>
      <c r="HD8" s="67">
        <v>2213484</v>
      </c>
      <c r="HE8" s="67">
        <v>3</v>
      </c>
      <c r="HF8" s="67">
        <v>1150</v>
      </c>
      <c r="HG8" s="67">
        <v>1137</v>
      </c>
      <c r="HI8" s="65">
        <v>5</v>
      </c>
      <c r="HJ8" s="66" t="str">
        <f t="shared" si="16"/>
        <v>石岡市</v>
      </c>
      <c r="HK8" s="67">
        <v>0</v>
      </c>
      <c r="HL8" s="67">
        <v>0</v>
      </c>
      <c r="HM8" s="67">
        <v>0</v>
      </c>
      <c r="HN8" s="67">
        <v>0</v>
      </c>
      <c r="HO8" s="67">
        <v>0</v>
      </c>
      <c r="HP8" s="67">
        <v>0</v>
      </c>
      <c r="HQ8" s="67">
        <v>0</v>
      </c>
      <c r="HR8" s="67">
        <v>0</v>
      </c>
      <c r="HS8" s="67">
        <v>0</v>
      </c>
      <c r="HU8" s="65">
        <v>5</v>
      </c>
      <c r="HV8" s="66" t="str">
        <f t="shared" si="17"/>
        <v>石岡市</v>
      </c>
      <c r="HW8" s="67">
        <v>440</v>
      </c>
      <c r="HX8" s="67">
        <v>328945</v>
      </c>
      <c r="HY8" s="67">
        <v>328932</v>
      </c>
      <c r="HZ8" s="67">
        <v>509405</v>
      </c>
      <c r="IA8" s="67">
        <v>509402</v>
      </c>
      <c r="IB8" s="67">
        <v>350124</v>
      </c>
      <c r="IC8" s="67">
        <v>7</v>
      </c>
      <c r="ID8" s="67">
        <v>549</v>
      </c>
      <c r="IE8" s="67">
        <v>548</v>
      </c>
      <c r="IG8" s="65">
        <v>5</v>
      </c>
      <c r="IH8" s="66" t="str">
        <f t="shared" si="18"/>
        <v>石岡市</v>
      </c>
      <c r="II8" s="67">
        <v>0</v>
      </c>
      <c r="IJ8" s="67">
        <v>0</v>
      </c>
      <c r="IK8" s="67">
        <v>0</v>
      </c>
      <c r="IL8" s="67">
        <v>0</v>
      </c>
      <c r="IM8" s="67">
        <v>0</v>
      </c>
      <c r="IN8" s="67">
        <v>0</v>
      </c>
      <c r="IO8" s="67">
        <v>0</v>
      </c>
      <c r="IP8" s="67">
        <v>0</v>
      </c>
      <c r="IQ8" s="67">
        <v>0</v>
      </c>
    </row>
    <row r="9" spans="1:251" s="56" customFormat="1" ht="15" customHeight="1">
      <c r="A9" s="65">
        <v>6</v>
      </c>
      <c r="B9" s="66" t="s">
        <v>82</v>
      </c>
      <c r="C9" s="67">
        <v>63262</v>
      </c>
      <c r="D9" s="67">
        <v>12474253</v>
      </c>
      <c r="E9" s="67">
        <v>12154364</v>
      </c>
      <c r="F9" s="67">
        <v>1230682</v>
      </c>
      <c r="G9" s="67">
        <v>1199441</v>
      </c>
      <c r="H9" s="67">
        <v>1197065</v>
      </c>
      <c r="I9" s="67">
        <v>119</v>
      </c>
      <c r="J9" s="67">
        <v>9613</v>
      </c>
      <c r="K9" s="67">
        <v>9222</v>
      </c>
      <c r="L9" s="62"/>
      <c r="M9" s="65">
        <v>6</v>
      </c>
      <c r="N9" s="66" t="s">
        <v>82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2"/>
      <c r="Y9" s="65">
        <v>6</v>
      </c>
      <c r="Z9" s="66" t="str">
        <f t="shared" si="2"/>
        <v>結城市</v>
      </c>
      <c r="AA9" s="67">
        <v>43201</v>
      </c>
      <c r="AB9" s="67">
        <v>21102</v>
      </c>
      <c r="AC9" s="67">
        <v>21092</v>
      </c>
      <c r="AD9" s="67">
        <v>159924</v>
      </c>
      <c r="AE9" s="67">
        <v>159898</v>
      </c>
      <c r="AF9" s="67">
        <v>53292</v>
      </c>
      <c r="AG9" s="67">
        <v>19</v>
      </c>
      <c r="AH9" s="67">
        <v>52</v>
      </c>
      <c r="AI9" s="67">
        <v>51</v>
      </c>
      <c r="AJ9" s="63"/>
      <c r="AK9" s="65">
        <v>6</v>
      </c>
      <c r="AL9" s="66" t="str">
        <f t="shared" si="3"/>
        <v>結城市</v>
      </c>
      <c r="AM9" s="67">
        <v>224282</v>
      </c>
      <c r="AN9" s="67">
        <v>22618488</v>
      </c>
      <c r="AO9" s="67">
        <v>21533083</v>
      </c>
      <c r="AP9" s="67">
        <v>1158725</v>
      </c>
      <c r="AQ9" s="67">
        <v>1103797</v>
      </c>
      <c r="AR9" s="67">
        <v>1103468</v>
      </c>
      <c r="AS9" s="67">
        <v>490</v>
      </c>
      <c r="AT9" s="67">
        <v>19817</v>
      </c>
      <c r="AU9" s="67">
        <v>18456</v>
      </c>
      <c r="AV9" s="62"/>
      <c r="AW9" s="65">
        <v>6</v>
      </c>
      <c r="AX9" s="66" t="str">
        <f t="shared" si="1"/>
        <v>結城市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2"/>
      <c r="BI9" s="65">
        <v>6</v>
      </c>
      <c r="BJ9" s="66" t="str">
        <f t="shared" si="0"/>
        <v>結城市</v>
      </c>
      <c r="BK9" s="67">
        <v>68654</v>
      </c>
      <c r="BL9" s="67">
        <v>763390</v>
      </c>
      <c r="BM9" s="67">
        <v>762410</v>
      </c>
      <c r="BN9" s="67">
        <v>8618346</v>
      </c>
      <c r="BO9" s="67">
        <v>8608567</v>
      </c>
      <c r="BP9" s="67">
        <v>2801363</v>
      </c>
      <c r="BQ9" s="67">
        <v>118</v>
      </c>
      <c r="BR9" s="67">
        <v>1390</v>
      </c>
      <c r="BS9" s="67">
        <v>1372</v>
      </c>
      <c r="BT9" s="63"/>
      <c r="BU9" s="65">
        <v>6</v>
      </c>
      <c r="BV9" s="66" t="str">
        <f t="shared" si="4"/>
        <v>結城市</v>
      </c>
      <c r="BW9" s="67">
        <v>0</v>
      </c>
      <c r="BX9" s="67">
        <v>3577791</v>
      </c>
      <c r="BY9" s="67">
        <v>3382292</v>
      </c>
      <c r="BZ9" s="67">
        <v>48552783</v>
      </c>
      <c r="CA9" s="67">
        <v>47247421</v>
      </c>
      <c r="CB9" s="67">
        <v>7874548</v>
      </c>
      <c r="CC9" s="67">
        <v>0</v>
      </c>
      <c r="CD9" s="67">
        <v>18437</v>
      </c>
      <c r="CE9" s="67">
        <v>17139</v>
      </c>
      <c r="CF9" s="63"/>
      <c r="CG9" s="65">
        <v>6</v>
      </c>
      <c r="CH9" s="66" t="str">
        <f t="shared" si="5"/>
        <v>結城市</v>
      </c>
      <c r="CI9" s="67">
        <v>0</v>
      </c>
      <c r="CJ9" s="67">
        <v>5292619</v>
      </c>
      <c r="CK9" s="67">
        <v>5268677</v>
      </c>
      <c r="CL9" s="67">
        <v>42675829</v>
      </c>
      <c r="CM9" s="67">
        <v>42531919</v>
      </c>
      <c r="CN9" s="67">
        <v>14177282</v>
      </c>
      <c r="CO9" s="67">
        <v>0</v>
      </c>
      <c r="CP9" s="67">
        <v>18474</v>
      </c>
      <c r="CQ9" s="67">
        <v>17802</v>
      </c>
      <c r="CR9" s="63"/>
      <c r="CS9" s="65">
        <v>6</v>
      </c>
      <c r="CT9" s="66" t="str">
        <f t="shared" si="6"/>
        <v>結城市</v>
      </c>
      <c r="CU9" s="67">
        <v>0</v>
      </c>
      <c r="CV9" s="67">
        <v>3930494</v>
      </c>
      <c r="CW9" s="67">
        <v>3928152</v>
      </c>
      <c r="CX9" s="67">
        <v>42182095</v>
      </c>
      <c r="CY9" s="67">
        <v>42177481</v>
      </c>
      <c r="CZ9" s="67">
        <v>29369766</v>
      </c>
      <c r="DA9" s="67">
        <v>0</v>
      </c>
      <c r="DB9" s="67">
        <v>4646</v>
      </c>
      <c r="DC9" s="67">
        <v>4613</v>
      </c>
      <c r="DD9" s="63"/>
      <c r="DE9" s="65">
        <v>6</v>
      </c>
      <c r="DF9" s="66" t="str">
        <f t="shared" si="7"/>
        <v>結城市</v>
      </c>
      <c r="DG9" s="67">
        <v>525985</v>
      </c>
      <c r="DH9" s="67">
        <v>12800904</v>
      </c>
      <c r="DI9" s="67">
        <v>12579121</v>
      </c>
      <c r="DJ9" s="67">
        <v>133410707</v>
      </c>
      <c r="DK9" s="67">
        <v>131956821</v>
      </c>
      <c r="DL9" s="67">
        <v>51421596</v>
      </c>
      <c r="DM9" s="67">
        <v>825</v>
      </c>
      <c r="DN9" s="67">
        <v>41557</v>
      </c>
      <c r="DO9" s="67">
        <v>39554</v>
      </c>
      <c r="DP9" s="62"/>
      <c r="DQ9" s="65">
        <v>6</v>
      </c>
      <c r="DR9" s="66" t="str">
        <f t="shared" si="8"/>
        <v>結城市</v>
      </c>
      <c r="DS9" s="67">
        <v>0</v>
      </c>
      <c r="DT9" s="67">
        <v>0</v>
      </c>
      <c r="DU9" s="67">
        <v>0</v>
      </c>
      <c r="DV9" s="67">
        <v>0</v>
      </c>
      <c r="DW9" s="67">
        <v>0</v>
      </c>
      <c r="DX9" s="67">
        <v>0</v>
      </c>
      <c r="DY9" s="67">
        <v>0</v>
      </c>
      <c r="DZ9" s="67">
        <v>0</v>
      </c>
      <c r="EA9" s="67">
        <v>0</v>
      </c>
      <c r="EB9" s="62"/>
      <c r="EC9" s="65">
        <v>6</v>
      </c>
      <c r="ED9" s="66" t="str">
        <f t="shared" si="9"/>
        <v>結城市</v>
      </c>
      <c r="EE9" s="67">
        <v>0</v>
      </c>
      <c r="EF9" s="67">
        <v>0</v>
      </c>
      <c r="EG9" s="67">
        <v>0</v>
      </c>
      <c r="EH9" s="67">
        <v>0</v>
      </c>
      <c r="EI9" s="67">
        <v>0</v>
      </c>
      <c r="EJ9" s="67">
        <v>0</v>
      </c>
      <c r="EK9" s="67">
        <v>0</v>
      </c>
      <c r="EL9" s="67">
        <v>0</v>
      </c>
      <c r="EM9" s="67">
        <v>0</v>
      </c>
      <c r="EN9" s="62"/>
      <c r="EO9" s="65">
        <v>6</v>
      </c>
      <c r="EP9" s="66" t="str">
        <f t="shared" si="10"/>
        <v>結城市</v>
      </c>
      <c r="EQ9" s="67">
        <v>5411</v>
      </c>
      <c r="ER9" s="67">
        <v>5354</v>
      </c>
      <c r="ES9" s="67">
        <v>5354</v>
      </c>
      <c r="ET9" s="67">
        <v>193</v>
      </c>
      <c r="EU9" s="67">
        <v>193</v>
      </c>
      <c r="EV9" s="67">
        <v>193</v>
      </c>
      <c r="EW9" s="67">
        <v>4</v>
      </c>
      <c r="EX9" s="67">
        <v>3</v>
      </c>
      <c r="EY9" s="67">
        <v>3</v>
      </c>
      <c r="EZ9" s="62"/>
      <c r="FA9" s="65">
        <v>6</v>
      </c>
      <c r="FB9" s="66" t="str">
        <f t="shared" si="11"/>
        <v>結城市</v>
      </c>
      <c r="FC9" s="67">
        <v>159521</v>
      </c>
      <c r="FD9" s="67">
        <v>2624315</v>
      </c>
      <c r="FE9" s="67">
        <v>2179585</v>
      </c>
      <c r="FF9" s="67">
        <v>94475</v>
      </c>
      <c r="FG9" s="67">
        <v>78465</v>
      </c>
      <c r="FH9" s="67">
        <v>78465</v>
      </c>
      <c r="FI9" s="67">
        <v>180</v>
      </c>
      <c r="FJ9" s="67">
        <v>2247</v>
      </c>
      <c r="FK9" s="67">
        <v>1732</v>
      </c>
      <c r="FM9" s="65">
        <v>6</v>
      </c>
      <c r="FN9" s="66" t="str">
        <f t="shared" si="12"/>
        <v>結城市</v>
      </c>
      <c r="FO9" s="67">
        <v>0</v>
      </c>
      <c r="FP9" s="67">
        <v>0</v>
      </c>
      <c r="FQ9" s="67">
        <v>0</v>
      </c>
      <c r="FR9" s="67">
        <v>0</v>
      </c>
      <c r="FS9" s="67">
        <v>0</v>
      </c>
      <c r="FT9" s="67">
        <v>0</v>
      </c>
      <c r="FU9" s="67">
        <v>0</v>
      </c>
      <c r="FV9" s="67">
        <v>0</v>
      </c>
      <c r="FW9" s="67">
        <v>0</v>
      </c>
      <c r="FY9" s="65">
        <v>6</v>
      </c>
      <c r="FZ9" s="66" t="str">
        <f t="shared" si="13"/>
        <v>結城市</v>
      </c>
      <c r="GA9" s="67">
        <v>0</v>
      </c>
      <c r="GB9" s="67">
        <v>0</v>
      </c>
      <c r="GC9" s="67">
        <v>0</v>
      </c>
      <c r="GD9" s="67">
        <v>0</v>
      </c>
      <c r="GE9" s="67">
        <v>0</v>
      </c>
      <c r="GF9" s="67">
        <v>0</v>
      </c>
      <c r="GG9" s="67">
        <v>0</v>
      </c>
      <c r="GH9" s="67">
        <v>0</v>
      </c>
      <c r="GI9" s="67">
        <v>0</v>
      </c>
      <c r="GK9" s="65">
        <v>6</v>
      </c>
      <c r="GL9" s="66" t="str">
        <f t="shared" si="14"/>
        <v>結城市</v>
      </c>
      <c r="GM9" s="67">
        <v>19087</v>
      </c>
      <c r="GN9" s="67">
        <v>11940</v>
      </c>
      <c r="GO9" s="67">
        <v>7716</v>
      </c>
      <c r="GP9" s="67">
        <v>430</v>
      </c>
      <c r="GQ9" s="67">
        <v>278</v>
      </c>
      <c r="GR9" s="67">
        <v>278</v>
      </c>
      <c r="GS9" s="67">
        <v>25</v>
      </c>
      <c r="GT9" s="67">
        <v>37</v>
      </c>
      <c r="GU9" s="67">
        <v>20</v>
      </c>
      <c r="GW9" s="65">
        <v>6</v>
      </c>
      <c r="GX9" s="66" t="str">
        <f t="shared" si="15"/>
        <v>結城市</v>
      </c>
      <c r="GY9" s="67">
        <v>0</v>
      </c>
      <c r="GZ9" s="67">
        <v>0</v>
      </c>
      <c r="HA9" s="67">
        <v>0</v>
      </c>
      <c r="HB9" s="67">
        <v>0</v>
      </c>
      <c r="HC9" s="67">
        <v>0</v>
      </c>
      <c r="HD9" s="67">
        <v>0</v>
      </c>
      <c r="HE9" s="67">
        <v>0</v>
      </c>
      <c r="HF9" s="67">
        <v>0</v>
      </c>
      <c r="HG9" s="67">
        <v>0</v>
      </c>
      <c r="HI9" s="65">
        <v>6</v>
      </c>
      <c r="HJ9" s="66" t="str">
        <f t="shared" si="16"/>
        <v>結城市</v>
      </c>
      <c r="HK9" s="67">
        <v>0</v>
      </c>
      <c r="HL9" s="67">
        <v>0</v>
      </c>
      <c r="HM9" s="67">
        <v>0</v>
      </c>
      <c r="HN9" s="67">
        <v>0</v>
      </c>
      <c r="HO9" s="67">
        <v>0</v>
      </c>
      <c r="HP9" s="67">
        <v>0</v>
      </c>
      <c r="HQ9" s="67">
        <v>0</v>
      </c>
      <c r="HR9" s="67">
        <v>0</v>
      </c>
      <c r="HS9" s="67">
        <v>0</v>
      </c>
      <c r="HU9" s="65">
        <v>6</v>
      </c>
      <c r="HV9" s="66" t="str">
        <f t="shared" si="17"/>
        <v>結城市</v>
      </c>
      <c r="HW9" s="67">
        <v>19</v>
      </c>
      <c r="HX9" s="67">
        <v>75948</v>
      </c>
      <c r="HY9" s="67">
        <v>75932</v>
      </c>
      <c r="HZ9" s="67">
        <v>291243</v>
      </c>
      <c r="IA9" s="67">
        <v>291129</v>
      </c>
      <c r="IB9" s="67">
        <v>203790</v>
      </c>
      <c r="IC9" s="67">
        <v>1</v>
      </c>
      <c r="ID9" s="67">
        <v>311</v>
      </c>
      <c r="IE9" s="67">
        <v>310</v>
      </c>
      <c r="IG9" s="65">
        <v>6</v>
      </c>
      <c r="IH9" s="66" t="str">
        <f t="shared" si="18"/>
        <v>結城市</v>
      </c>
      <c r="II9" s="67">
        <v>0</v>
      </c>
      <c r="IJ9" s="67">
        <v>0</v>
      </c>
      <c r="IK9" s="67">
        <v>0</v>
      </c>
      <c r="IL9" s="67">
        <v>0</v>
      </c>
      <c r="IM9" s="67">
        <v>0</v>
      </c>
      <c r="IN9" s="67">
        <v>0</v>
      </c>
      <c r="IO9" s="67">
        <v>0</v>
      </c>
      <c r="IP9" s="67">
        <v>0</v>
      </c>
      <c r="IQ9" s="67">
        <v>0</v>
      </c>
    </row>
    <row r="10" spans="1:251" s="56" customFormat="1" ht="15" customHeight="1">
      <c r="A10" s="65">
        <v>7</v>
      </c>
      <c r="B10" s="66" t="s">
        <v>103</v>
      </c>
      <c r="C10" s="67">
        <v>60864</v>
      </c>
      <c r="D10" s="67">
        <v>24038670</v>
      </c>
      <c r="E10" s="67">
        <v>23098211</v>
      </c>
      <c r="F10" s="67">
        <v>2906178</v>
      </c>
      <c r="G10" s="67">
        <v>2793846</v>
      </c>
      <c r="H10" s="67">
        <v>2778825</v>
      </c>
      <c r="I10" s="67">
        <v>167</v>
      </c>
      <c r="J10" s="67">
        <v>18521</v>
      </c>
      <c r="K10" s="67">
        <v>17283</v>
      </c>
      <c r="L10" s="62"/>
      <c r="M10" s="65">
        <v>7</v>
      </c>
      <c r="N10" s="66" t="s">
        <v>103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2"/>
      <c r="Y10" s="65">
        <v>7</v>
      </c>
      <c r="Z10" s="66" t="str">
        <f t="shared" si="2"/>
        <v>龍ケ崎市</v>
      </c>
      <c r="AA10" s="67">
        <v>52</v>
      </c>
      <c r="AB10" s="67">
        <v>49640</v>
      </c>
      <c r="AC10" s="67">
        <v>49029</v>
      </c>
      <c r="AD10" s="67">
        <v>213399</v>
      </c>
      <c r="AE10" s="67">
        <v>212234</v>
      </c>
      <c r="AF10" s="67">
        <v>70745</v>
      </c>
      <c r="AG10" s="67">
        <v>1</v>
      </c>
      <c r="AH10" s="67">
        <v>159</v>
      </c>
      <c r="AI10" s="67">
        <v>149</v>
      </c>
      <c r="AJ10" s="63"/>
      <c r="AK10" s="65">
        <v>7</v>
      </c>
      <c r="AL10" s="66" t="str">
        <f t="shared" si="3"/>
        <v>龍ケ崎市</v>
      </c>
      <c r="AM10" s="67">
        <v>28511</v>
      </c>
      <c r="AN10" s="67">
        <v>9224205</v>
      </c>
      <c r="AO10" s="67">
        <v>8557342</v>
      </c>
      <c r="AP10" s="67">
        <v>540423</v>
      </c>
      <c r="AQ10" s="67">
        <v>501610</v>
      </c>
      <c r="AR10" s="67">
        <v>501035</v>
      </c>
      <c r="AS10" s="67">
        <v>71</v>
      </c>
      <c r="AT10" s="67">
        <v>11386</v>
      </c>
      <c r="AU10" s="67">
        <v>10258</v>
      </c>
      <c r="AV10" s="62"/>
      <c r="AW10" s="65">
        <v>7</v>
      </c>
      <c r="AX10" s="66" t="str">
        <f t="shared" si="1"/>
        <v>龍ケ崎市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2"/>
      <c r="BI10" s="65">
        <v>7</v>
      </c>
      <c r="BJ10" s="66" t="str">
        <f t="shared" si="0"/>
        <v>龍ケ崎市</v>
      </c>
      <c r="BK10" s="67">
        <v>134</v>
      </c>
      <c r="BL10" s="67">
        <v>210992</v>
      </c>
      <c r="BM10" s="67">
        <v>208473</v>
      </c>
      <c r="BN10" s="67">
        <v>2748359</v>
      </c>
      <c r="BO10" s="67">
        <v>2743879</v>
      </c>
      <c r="BP10" s="67">
        <v>917750</v>
      </c>
      <c r="BQ10" s="67">
        <v>2</v>
      </c>
      <c r="BR10" s="67">
        <v>646</v>
      </c>
      <c r="BS10" s="67">
        <v>629</v>
      </c>
      <c r="BT10" s="63"/>
      <c r="BU10" s="65">
        <v>7</v>
      </c>
      <c r="BV10" s="66" t="str">
        <f t="shared" si="4"/>
        <v>龍ケ崎市</v>
      </c>
      <c r="BW10" s="67">
        <v>0</v>
      </c>
      <c r="BX10" s="67">
        <v>5405385</v>
      </c>
      <c r="BY10" s="67">
        <v>5276836</v>
      </c>
      <c r="BZ10" s="67">
        <v>94064537</v>
      </c>
      <c r="CA10" s="67">
        <v>92673355</v>
      </c>
      <c r="CB10" s="67">
        <v>15445297</v>
      </c>
      <c r="CC10" s="67">
        <v>0</v>
      </c>
      <c r="CD10" s="67">
        <v>31486</v>
      </c>
      <c r="CE10" s="67">
        <v>30144</v>
      </c>
      <c r="CF10" s="63"/>
      <c r="CG10" s="65">
        <v>7</v>
      </c>
      <c r="CH10" s="66" t="str">
        <f t="shared" si="5"/>
        <v>龍ケ崎市</v>
      </c>
      <c r="CI10" s="67">
        <v>0</v>
      </c>
      <c r="CJ10" s="67">
        <v>3667576</v>
      </c>
      <c r="CK10" s="67">
        <v>3662826</v>
      </c>
      <c r="CL10" s="67">
        <v>40030009</v>
      </c>
      <c r="CM10" s="67">
        <v>39990954</v>
      </c>
      <c r="CN10" s="67">
        <v>13330280</v>
      </c>
      <c r="CO10" s="67">
        <v>0</v>
      </c>
      <c r="CP10" s="67">
        <v>20299</v>
      </c>
      <c r="CQ10" s="67">
        <v>20074</v>
      </c>
      <c r="CR10" s="63"/>
      <c r="CS10" s="65">
        <v>7</v>
      </c>
      <c r="CT10" s="66" t="str">
        <f t="shared" si="6"/>
        <v>龍ケ崎市</v>
      </c>
      <c r="CU10" s="67">
        <v>0</v>
      </c>
      <c r="CV10" s="67">
        <v>4261618</v>
      </c>
      <c r="CW10" s="67">
        <v>4260765</v>
      </c>
      <c r="CX10" s="67">
        <v>59009405</v>
      </c>
      <c r="CY10" s="67">
        <v>59002186</v>
      </c>
      <c r="CZ10" s="67">
        <v>41055175</v>
      </c>
      <c r="DA10" s="67">
        <v>0</v>
      </c>
      <c r="DB10" s="67">
        <v>6702</v>
      </c>
      <c r="DC10" s="67">
        <v>6651</v>
      </c>
      <c r="DD10" s="63"/>
      <c r="DE10" s="65">
        <v>7</v>
      </c>
      <c r="DF10" s="66" t="str">
        <f t="shared" si="7"/>
        <v>龍ケ崎市</v>
      </c>
      <c r="DG10" s="67">
        <v>657061</v>
      </c>
      <c r="DH10" s="67">
        <v>13334579</v>
      </c>
      <c r="DI10" s="67">
        <v>13200427</v>
      </c>
      <c r="DJ10" s="67">
        <v>193103951</v>
      </c>
      <c r="DK10" s="67">
        <v>191666495</v>
      </c>
      <c r="DL10" s="67">
        <v>69830752</v>
      </c>
      <c r="DM10" s="67">
        <v>540</v>
      </c>
      <c r="DN10" s="67">
        <v>58487</v>
      </c>
      <c r="DO10" s="67">
        <v>56869</v>
      </c>
      <c r="DP10" s="62"/>
      <c r="DQ10" s="65">
        <v>7</v>
      </c>
      <c r="DR10" s="66" t="str">
        <f t="shared" si="8"/>
        <v>龍ケ崎市</v>
      </c>
      <c r="DS10" s="67">
        <v>0</v>
      </c>
      <c r="DT10" s="67">
        <v>0</v>
      </c>
      <c r="DU10" s="67">
        <v>0</v>
      </c>
      <c r="DV10" s="67">
        <v>0</v>
      </c>
      <c r="DW10" s="67">
        <v>0</v>
      </c>
      <c r="DX10" s="67">
        <v>0</v>
      </c>
      <c r="DY10" s="67">
        <v>0</v>
      </c>
      <c r="DZ10" s="67">
        <v>0</v>
      </c>
      <c r="EA10" s="67">
        <v>0</v>
      </c>
      <c r="EB10" s="62"/>
      <c r="EC10" s="65">
        <v>7</v>
      </c>
      <c r="ED10" s="66" t="str">
        <f t="shared" si="9"/>
        <v>龍ケ崎市</v>
      </c>
      <c r="EE10" s="67">
        <v>0</v>
      </c>
      <c r="EF10" s="67">
        <v>0</v>
      </c>
      <c r="EG10" s="67">
        <v>0</v>
      </c>
      <c r="EH10" s="67">
        <v>0</v>
      </c>
      <c r="EI10" s="67">
        <v>0</v>
      </c>
      <c r="EJ10" s="67">
        <v>0</v>
      </c>
      <c r="EK10" s="67">
        <v>0</v>
      </c>
      <c r="EL10" s="67">
        <v>0</v>
      </c>
      <c r="EM10" s="67">
        <v>0</v>
      </c>
      <c r="EN10" s="62"/>
      <c r="EO10" s="65">
        <v>7</v>
      </c>
      <c r="EP10" s="66" t="str">
        <f t="shared" si="10"/>
        <v>龍ケ崎市</v>
      </c>
      <c r="EQ10" s="67">
        <v>4023865</v>
      </c>
      <c r="ER10" s="67">
        <v>97236</v>
      </c>
      <c r="ES10" s="67">
        <v>69196</v>
      </c>
      <c r="ET10" s="67">
        <v>2042</v>
      </c>
      <c r="EU10" s="67">
        <v>1453</v>
      </c>
      <c r="EV10" s="67">
        <v>1453</v>
      </c>
      <c r="EW10" s="67">
        <v>54</v>
      </c>
      <c r="EX10" s="67">
        <v>124</v>
      </c>
      <c r="EY10" s="67">
        <v>94</v>
      </c>
      <c r="EZ10" s="62"/>
      <c r="FA10" s="65">
        <v>7</v>
      </c>
      <c r="FB10" s="66" t="str">
        <f t="shared" si="11"/>
        <v>龍ケ崎市</v>
      </c>
      <c r="FC10" s="67">
        <v>139321</v>
      </c>
      <c r="FD10" s="67">
        <v>6260854</v>
      </c>
      <c r="FE10" s="67">
        <v>5360068</v>
      </c>
      <c r="FF10" s="67">
        <v>225391</v>
      </c>
      <c r="FG10" s="67">
        <v>192962</v>
      </c>
      <c r="FH10" s="67">
        <v>192962</v>
      </c>
      <c r="FI10" s="67">
        <v>160</v>
      </c>
      <c r="FJ10" s="67">
        <v>5531</v>
      </c>
      <c r="FK10" s="67">
        <v>4456</v>
      </c>
      <c r="FM10" s="65">
        <v>7</v>
      </c>
      <c r="FN10" s="66" t="str">
        <f t="shared" si="12"/>
        <v>龍ケ崎市</v>
      </c>
      <c r="FO10" s="67">
        <v>3292</v>
      </c>
      <c r="FP10" s="67">
        <v>26191</v>
      </c>
      <c r="FQ10" s="67">
        <v>24604</v>
      </c>
      <c r="FR10" s="67">
        <v>2619</v>
      </c>
      <c r="FS10" s="67">
        <v>2460</v>
      </c>
      <c r="FT10" s="67">
        <v>1476</v>
      </c>
      <c r="FU10" s="67">
        <v>1</v>
      </c>
      <c r="FV10" s="67">
        <v>43</v>
      </c>
      <c r="FW10" s="67">
        <v>38</v>
      </c>
      <c r="FY10" s="65">
        <v>7</v>
      </c>
      <c r="FZ10" s="66" t="str">
        <f t="shared" si="13"/>
        <v>龍ケ崎市</v>
      </c>
      <c r="GA10" s="67">
        <v>0</v>
      </c>
      <c r="GB10" s="67">
        <v>0</v>
      </c>
      <c r="GC10" s="67">
        <v>0</v>
      </c>
      <c r="GD10" s="67">
        <v>0</v>
      </c>
      <c r="GE10" s="67">
        <v>0</v>
      </c>
      <c r="GF10" s="67">
        <v>0</v>
      </c>
      <c r="GG10" s="67">
        <v>0</v>
      </c>
      <c r="GH10" s="67">
        <v>0</v>
      </c>
      <c r="GI10" s="67">
        <v>0</v>
      </c>
      <c r="GK10" s="65">
        <v>7</v>
      </c>
      <c r="GL10" s="66" t="str">
        <f t="shared" si="14"/>
        <v>龍ケ崎市</v>
      </c>
      <c r="GM10" s="67">
        <v>3031162</v>
      </c>
      <c r="GN10" s="67">
        <v>644222</v>
      </c>
      <c r="GO10" s="67">
        <v>522835</v>
      </c>
      <c r="GP10" s="67">
        <v>19327</v>
      </c>
      <c r="GQ10" s="67">
        <v>15685</v>
      </c>
      <c r="GR10" s="67">
        <v>15685</v>
      </c>
      <c r="GS10" s="67">
        <v>51</v>
      </c>
      <c r="GT10" s="67">
        <v>895</v>
      </c>
      <c r="GU10" s="67">
        <v>682</v>
      </c>
      <c r="GW10" s="65">
        <v>7</v>
      </c>
      <c r="GX10" s="66" t="str">
        <f t="shared" si="15"/>
        <v>龍ケ崎市</v>
      </c>
      <c r="GY10" s="67">
        <v>8746</v>
      </c>
      <c r="GZ10" s="67">
        <v>1242066</v>
      </c>
      <c r="HA10" s="67">
        <v>1242066</v>
      </c>
      <c r="HB10" s="67">
        <v>1286365</v>
      </c>
      <c r="HC10" s="67">
        <v>1286365</v>
      </c>
      <c r="HD10" s="67">
        <v>900456</v>
      </c>
      <c r="HE10" s="67">
        <v>16</v>
      </c>
      <c r="HF10" s="67">
        <v>281</v>
      </c>
      <c r="HG10" s="67">
        <v>281</v>
      </c>
      <c r="HI10" s="65">
        <v>7</v>
      </c>
      <c r="HJ10" s="66" t="str">
        <f t="shared" si="16"/>
        <v>龍ケ崎市</v>
      </c>
      <c r="HK10" s="67">
        <v>0</v>
      </c>
      <c r="HL10" s="67">
        <v>0</v>
      </c>
      <c r="HM10" s="67">
        <v>0</v>
      </c>
      <c r="HN10" s="67">
        <v>0</v>
      </c>
      <c r="HO10" s="67">
        <v>0</v>
      </c>
      <c r="HP10" s="67">
        <v>0</v>
      </c>
      <c r="HQ10" s="67">
        <v>0</v>
      </c>
      <c r="HR10" s="67">
        <v>0</v>
      </c>
      <c r="HS10" s="67">
        <v>0</v>
      </c>
      <c r="HU10" s="65">
        <v>7</v>
      </c>
      <c r="HV10" s="66" t="str">
        <f t="shared" si="17"/>
        <v>龍ケ崎市</v>
      </c>
      <c r="HW10" s="67">
        <v>0</v>
      </c>
      <c r="HX10" s="67">
        <v>109132</v>
      </c>
      <c r="HY10" s="67">
        <v>108899</v>
      </c>
      <c r="HZ10" s="67">
        <v>470898</v>
      </c>
      <c r="IA10" s="67">
        <v>470779</v>
      </c>
      <c r="IB10" s="67">
        <v>322199</v>
      </c>
      <c r="IC10" s="67">
        <v>0</v>
      </c>
      <c r="ID10" s="67">
        <v>965</v>
      </c>
      <c r="IE10" s="67">
        <v>960</v>
      </c>
      <c r="IG10" s="65">
        <v>7</v>
      </c>
      <c r="IH10" s="66" t="str">
        <f t="shared" si="18"/>
        <v>龍ケ崎市</v>
      </c>
      <c r="II10" s="67">
        <v>0</v>
      </c>
      <c r="IJ10" s="67">
        <v>850</v>
      </c>
      <c r="IK10" s="67">
        <v>850</v>
      </c>
      <c r="IL10" s="67">
        <v>54801</v>
      </c>
      <c r="IM10" s="67">
        <v>54801</v>
      </c>
      <c r="IN10" s="67">
        <v>38284</v>
      </c>
      <c r="IO10" s="67">
        <v>0</v>
      </c>
      <c r="IP10" s="67">
        <v>1</v>
      </c>
      <c r="IQ10" s="67">
        <v>1</v>
      </c>
    </row>
    <row r="11" spans="1:251" s="56" customFormat="1" ht="15" customHeight="1">
      <c r="A11" s="65">
        <v>8</v>
      </c>
      <c r="B11" s="66" t="s">
        <v>83</v>
      </c>
      <c r="C11" s="67">
        <v>87338</v>
      </c>
      <c r="D11" s="67">
        <v>23323274</v>
      </c>
      <c r="E11" s="67">
        <v>22557123</v>
      </c>
      <c r="F11" s="67">
        <v>2696381</v>
      </c>
      <c r="G11" s="67">
        <v>2615197</v>
      </c>
      <c r="H11" s="67">
        <v>2602459</v>
      </c>
      <c r="I11" s="67">
        <v>944</v>
      </c>
      <c r="J11" s="67">
        <v>14371</v>
      </c>
      <c r="K11" s="67">
        <v>13540</v>
      </c>
      <c r="L11" s="62"/>
      <c r="M11" s="65">
        <v>8</v>
      </c>
      <c r="N11" s="66" t="s">
        <v>83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2"/>
      <c r="Y11" s="65">
        <v>8</v>
      </c>
      <c r="Z11" s="66" t="str">
        <f t="shared" si="2"/>
        <v>下妻市</v>
      </c>
      <c r="AA11" s="67">
        <v>286</v>
      </c>
      <c r="AB11" s="67">
        <v>18352</v>
      </c>
      <c r="AC11" s="67">
        <v>18322</v>
      </c>
      <c r="AD11" s="67">
        <v>94932</v>
      </c>
      <c r="AE11" s="67">
        <v>94819</v>
      </c>
      <c r="AF11" s="67">
        <v>66373</v>
      </c>
      <c r="AG11" s="67">
        <v>2</v>
      </c>
      <c r="AH11" s="67">
        <v>33</v>
      </c>
      <c r="AI11" s="67">
        <v>32</v>
      </c>
      <c r="AJ11" s="63"/>
      <c r="AK11" s="65">
        <v>8</v>
      </c>
      <c r="AL11" s="66" t="str">
        <f t="shared" si="3"/>
        <v>下妻市</v>
      </c>
      <c r="AM11" s="67">
        <v>493738</v>
      </c>
      <c r="AN11" s="67">
        <v>19167363</v>
      </c>
      <c r="AO11" s="67">
        <v>17915584</v>
      </c>
      <c r="AP11" s="67">
        <v>1126476</v>
      </c>
      <c r="AQ11" s="67">
        <v>1056717</v>
      </c>
      <c r="AR11" s="67">
        <v>1053886</v>
      </c>
      <c r="AS11" s="67">
        <v>1418</v>
      </c>
      <c r="AT11" s="67">
        <v>19794</v>
      </c>
      <c r="AU11" s="67">
        <v>18264</v>
      </c>
      <c r="AV11" s="62"/>
      <c r="AW11" s="65">
        <v>8</v>
      </c>
      <c r="AX11" s="66" t="str">
        <f t="shared" si="1"/>
        <v>下妻市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2"/>
      <c r="BI11" s="65">
        <v>8</v>
      </c>
      <c r="BJ11" s="66" t="str">
        <f t="shared" si="0"/>
        <v>下妻市</v>
      </c>
      <c r="BK11" s="67">
        <v>246</v>
      </c>
      <c r="BL11" s="67">
        <v>144634</v>
      </c>
      <c r="BM11" s="67">
        <v>144522</v>
      </c>
      <c r="BN11" s="67">
        <v>617085</v>
      </c>
      <c r="BO11" s="67">
        <v>616717</v>
      </c>
      <c r="BP11" s="67">
        <v>430864</v>
      </c>
      <c r="BQ11" s="67">
        <v>5</v>
      </c>
      <c r="BR11" s="67">
        <v>295</v>
      </c>
      <c r="BS11" s="67">
        <v>293</v>
      </c>
      <c r="BT11" s="63"/>
      <c r="BU11" s="65">
        <v>8</v>
      </c>
      <c r="BV11" s="66" t="str">
        <f t="shared" si="4"/>
        <v>下妻市</v>
      </c>
      <c r="BW11" s="67">
        <v>0</v>
      </c>
      <c r="BX11" s="67">
        <v>3148172</v>
      </c>
      <c r="BY11" s="67">
        <v>2921000</v>
      </c>
      <c r="BZ11" s="67">
        <v>28790790</v>
      </c>
      <c r="CA11" s="67">
        <v>27100192</v>
      </c>
      <c r="CB11" s="67">
        <v>4516506</v>
      </c>
      <c r="CC11" s="67">
        <v>0</v>
      </c>
      <c r="CD11" s="67">
        <v>14763</v>
      </c>
      <c r="CE11" s="67">
        <v>13209</v>
      </c>
      <c r="CF11" s="63"/>
      <c r="CG11" s="65">
        <v>8</v>
      </c>
      <c r="CH11" s="66" t="str">
        <f t="shared" si="5"/>
        <v>下妻市</v>
      </c>
      <c r="CI11" s="67">
        <v>0</v>
      </c>
      <c r="CJ11" s="67">
        <v>5416613</v>
      </c>
      <c r="CK11" s="67">
        <v>5402285</v>
      </c>
      <c r="CL11" s="67">
        <v>41451642</v>
      </c>
      <c r="CM11" s="67">
        <v>41354154</v>
      </c>
      <c r="CN11" s="67">
        <v>13784624</v>
      </c>
      <c r="CO11" s="67">
        <v>0</v>
      </c>
      <c r="CP11" s="67">
        <v>14994</v>
      </c>
      <c r="CQ11" s="67">
        <v>14474</v>
      </c>
      <c r="CR11" s="63"/>
      <c r="CS11" s="65">
        <v>8</v>
      </c>
      <c r="CT11" s="66" t="str">
        <f t="shared" si="6"/>
        <v>下妻市</v>
      </c>
      <c r="CU11" s="67">
        <v>0</v>
      </c>
      <c r="CV11" s="67">
        <v>5686632</v>
      </c>
      <c r="CW11" s="67">
        <v>5685428</v>
      </c>
      <c r="CX11" s="67">
        <v>48741240</v>
      </c>
      <c r="CY11" s="67">
        <v>48726517</v>
      </c>
      <c r="CZ11" s="67">
        <v>33559374</v>
      </c>
      <c r="DA11" s="67">
        <v>0</v>
      </c>
      <c r="DB11" s="67">
        <v>6943</v>
      </c>
      <c r="DC11" s="67">
        <v>6890</v>
      </c>
      <c r="DD11" s="63"/>
      <c r="DE11" s="65">
        <v>8</v>
      </c>
      <c r="DF11" s="66" t="str">
        <f t="shared" si="7"/>
        <v>下妻市</v>
      </c>
      <c r="DG11" s="67">
        <v>680467</v>
      </c>
      <c r="DH11" s="67">
        <v>14251417</v>
      </c>
      <c r="DI11" s="67">
        <v>14008713</v>
      </c>
      <c r="DJ11" s="67">
        <v>118983672</v>
      </c>
      <c r="DK11" s="67">
        <v>117180863</v>
      </c>
      <c r="DL11" s="67">
        <v>51860504</v>
      </c>
      <c r="DM11" s="67">
        <v>703</v>
      </c>
      <c r="DN11" s="67">
        <v>36700</v>
      </c>
      <c r="DO11" s="67">
        <v>34573</v>
      </c>
      <c r="DP11" s="62"/>
      <c r="DQ11" s="65">
        <v>8</v>
      </c>
      <c r="DR11" s="66" t="str">
        <f t="shared" si="8"/>
        <v>下妻市</v>
      </c>
      <c r="DS11" s="67">
        <v>0</v>
      </c>
      <c r="DT11" s="67">
        <v>0</v>
      </c>
      <c r="DU11" s="67">
        <v>0</v>
      </c>
      <c r="DV11" s="67">
        <v>0</v>
      </c>
      <c r="DW11" s="67">
        <v>0</v>
      </c>
      <c r="DX11" s="67">
        <v>0</v>
      </c>
      <c r="DY11" s="67">
        <v>0</v>
      </c>
      <c r="DZ11" s="67">
        <v>0</v>
      </c>
      <c r="EA11" s="67">
        <v>0</v>
      </c>
      <c r="EB11" s="62"/>
      <c r="EC11" s="65">
        <v>8</v>
      </c>
      <c r="ED11" s="66" t="str">
        <f t="shared" si="9"/>
        <v>下妻市</v>
      </c>
      <c r="EE11" s="67">
        <v>0</v>
      </c>
      <c r="EF11" s="67">
        <v>0</v>
      </c>
      <c r="EG11" s="67">
        <v>0</v>
      </c>
      <c r="EH11" s="67">
        <v>0</v>
      </c>
      <c r="EI11" s="67">
        <v>0</v>
      </c>
      <c r="EJ11" s="67">
        <v>0</v>
      </c>
      <c r="EK11" s="67">
        <v>0</v>
      </c>
      <c r="EL11" s="67">
        <v>0</v>
      </c>
      <c r="EM11" s="67">
        <v>0</v>
      </c>
      <c r="EN11" s="62"/>
      <c r="EO11" s="65">
        <v>8</v>
      </c>
      <c r="EP11" s="66" t="str">
        <f t="shared" si="10"/>
        <v>下妻市</v>
      </c>
      <c r="EQ11" s="67">
        <v>68555</v>
      </c>
      <c r="ER11" s="67">
        <v>1578</v>
      </c>
      <c r="ES11" s="67">
        <v>1578</v>
      </c>
      <c r="ET11" s="67">
        <v>28</v>
      </c>
      <c r="EU11" s="67">
        <v>28</v>
      </c>
      <c r="EV11" s="67">
        <v>28</v>
      </c>
      <c r="EW11" s="67">
        <v>16</v>
      </c>
      <c r="EX11" s="67">
        <v>3</v>
      </c>
      <c r="EY11" s="67">
        <v>3</v>
      </c>
      <c r="EZ11" s="62"/>
      <c r="FA11" s="65">
        <v>8</v>
      </c>
      <c r="FB11" s="66" t="str">
        <f t="shared" si="11"/>
        <v>下妻市</v>
      </c>
      <c r="FC11" s="67">
        <v>155172</v>
      </c>
      <c r="FD11" s="67">
        <v>3202186</v>
      </c>
      <c r="FE11" s="67">
        <v>2723849</v>
      </c>
      <c r="FF11" s="67">
        <v>112076</v>
      </c>
      <c r="FG11" s="67">
        <v>95334</v>
      </c>
      <c r="FH11" s="67">
        <v>95334</v>
      </c>
      <c r="FI11" s="67">
        <v>400</v>
      </c>
      <c r="FJ11" s="67">
        <v>2891</v>
      </c>
      <c r="FK11" s="67">
        <v>2181</v>
      </c>
      <c r="FM11" s="65">
        <v>8</v>
      </c>
      <c r="FN11" s="66" t="str">
        <f t="shared" si="12"/>
        <v>下妻市</v>
      </c>
      <c r="FO11" s="67">
        <v>0</v>
      </c>
      <c r="FP11" s="67">
        <v>0</v>
      </c>
      <c r="FQ11" s="67">
        <v>0</v>
      </c>
      <c r="FR11" s="67">
        <v>0</v>
      </c>
      <c r="FS11" s="67">
        <v>0</v>
      </c>
      <c r="FT11" s="67">
        <v>0</v>
      </c>
      <c r="FU11" s="67">
        <v>0</v>
      </c>
      <c r="FV11" s="67">
        <v>0</v>
      </c>
      <c r="FW11" s="67">
        <v>0</v>
      </c>
      <c r="FY11" s="65">
        <v>8</v>
      </c>
      <c r="FZ11" s="66" t="str">
        <f t="shared" si="13"/>
        <v>下妻市</v>
      </c>
      <c r="GA11" s="67">
        <v>0</v>
      </c>
      <c r="GB11" s="67">
        <v>0</v>
      </c>
      <c r="GC11" s="67">
        <v>0</v>
      </c>
      <c r="GD11" s="67">
        <v>0</v>
      </c>
      <c r="GE11" s="67">
        <v>0</v>
      </c>
      <c r="GF11" s="67">
        <v>0</v>
      </c>
      <c r="GG11" s="67">
        <v>0</v>
      </c>
      <c r="GH11" s="67">
        <v>0</v>
      </c>
      <c r="GI11" s="67">
        <v>0</v>
      </c>
      <c r="GK11" s="65">
        <v>8</v>
      </c>
      <c r="GL11" s="66" t="str">
        <f t="shared" si="14"/>
        <v>下妻市</v>
      </c>
      <c r="GM11" s="67">
        <v>144701</v>
      </c>
      <c r="GN11" s="67">
        <v>118996</v>
      </c>
      <c r="GO11" s="67">
        <v>59516</v>
      </c>
      <c r="GP11" s="67">
        <v>2083</v>
      </c>
      <c r="GQ11" s="67">
        <v>1042</v>
      </c>
      <c r="GR11" s="67">
        <v>1042</v>
      </c>
      <c r="GS11" s="67">
        <v>172</v>
      </c>
      <c r="GT11" s="67">
        <v>216</v>
      </c>
      <c r="GU11" s="67">
        <v>130</v>
      </c>
      <c r="GW11" s="65">
        <v>8</v>
      </c>
      <c r="GX11" s="66" t="str">
        <f t="shared" si="15"/>
        <v>下妻市</v>
      </c>
      <c r="GY11" s="67">
        <v>0</v>
      </c>
      <c r="GZ11" s="67">
        <v>30803</v>
      </c>
      <c r="HA11" s="67">
        <v>30803</v>
      </c>
      <c r="HB11" s="67">
        <v>20946</v>
      </c>
      <c r="HC11" s="67">
        <v>20946</v>
      </c>
      <c r="HD11" s="67">
        <v>20946</v>
      </c>
      <c r="HE11" s="67">
        <v>0</v>
      </c>
      <c r="HF11" s="67">
        <v>38</v>
      </c>
      <c r="HG11" s="67">
        <v>38</v>
      </c>
      <c r="HI11" s="65">
        <v>8</v>
      </c>
      <c r="HJ11" s="66" t="str">
        <f t="shared" si="16"/>
        <v>下妻市</v>
      </c>
      <c r="HK11" s="67">
        <v>0</v>
      </c>
      <c r="HL11" s="67">
        <v>0</v>
      </c>
      <c r="HM11" s="67">
        <v>0</v>
      </c>
      <c r="HN11" s="67">
        <v>0</v>
      </c>
      <c r="HO11" s="67">
        <v>0</v>
      </c>
      <c r="HP11" s="67">
        <v>0</v>
      </c>
      <c r="HQ11" s="67">
        <v>0</v>
      </c>
      <c r="HR11" s="67">
        <v>0</v>
      </c>
      <c r="HS11" s="67">
        <v>0</v>
      </c>
      <c r="HU11" s="65">
        <v>8</v>
      </c>
      <c r="HV11" s="66" t="str">
        <f t="shared" si="17"/>
        <v>下妻市</v>
      </c>
      <c r="HW11" s="67">
        <v>32</v>
      </c>
      <c r="HX11" s="67">
        <v>120479</v>
      </c>
      <c r="HY11" s="67">
        <v>120479</v>
      </c>
      <c r="HZ11" s="67">
        <v>146943</v>
      </c>
      <c r="IA11" s="67">
        <v>146943</v>
      </c>
      <c r="IB11" s="67">
        <v>86184</v>
      </c>
      <c r="IC11" s="67">
        <v>3</v>
      </c>
      <c r="ID11" s="67">
        <v>239</v>
      </c>
      <c r="IE11" s="67">
        <v>239</v>
      </c>
      <c r="IG11" s="65">
        <v>8</v>
      </c>
      <c r="IH11" s="66" t="str">
        <f t="shared" si="18"/>
        <v>下妻市</v>
      </c>
      <c r="II11" s="67">
        <v>0</v>
      </c>
      <c r="IJ11" s="67">
        <v>0</v>
      </c>
      <c r="IK11" s="67">
        <v>0</v>
      </c>
      <c r="IL11" s="67">
        <v>0</v>
      </c>
      <c r="IM11" s="67">
        <v>0</v>
      </c>
      <c r="IN11" s="67">
        <v>0</v>
      </c>
      <c r="IO11" s="67">
        <v>0</v>
      </c>
      <c r="IP11" s="67">
        <v>0</v>
      </c>
      <c r="IQ11" s="67">
        <v>0</v>
      </c>
    </row>
    <row r="12" spans="1:251" s="56" customFormat="1" ht="15" customHeight="1">
      <c r="A12" s="65">
        <v>9</v>
      </c>
      <c r="B12" s="66" t="s">
        <v>104</v>
      </c>
      <c r="C12" s="67">
        <v>211015</v>
      </c>
      <c r="D12" s="67">
        <v>35755920</v>
      </c>
      <c r="E12" s="67">
        <v>34602675</v>
      </c>
      <c r="F12" s="67">
        <v>3982644</v>
      </c>
      <c r="G12" s="67">
        <v>3864031</v>
      </c>
      <c r="H12" s="67">
        <v>3848471</v>
      </c>
      <c r="I12" s="67">
        <v>729</v>
      </c>
      <c r="J12" s="67">
        <v>22933</v>
      </c>
      <c r="K12" s="67">
        <v>21727</v>
      </c>
      <c r="L12" s="62"/>
      <c r="M12" s="65">
        <v>9</v>
      </c>
      <c r="N12" s="66" t="s">
        <v>104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2"/>
      <c r="Y12" s="65">
        <v>9</v>
      </c>
      <c r="Z12" s="66" t="str">
        <f t="shared" si="2"/>
        <v>常総市</v>
      </c>
      <c r="AA12" s="67">
        <v>0</v>
      </c>
      <c r="AB12" s="67">
        <v>281859</v>
      </c>
      <c r="AC12" s="67">
        <v>281859</v>
      </c>
      <c r="AD12" s="67">
        <v>4597177</v>
      </c>
      <c r="AE12" s="67">
        <v>4597177</v>
      </c>
      <c r="AF12" s="67">
        <v>642606</v>
      </c>
      <c r="AG12" s="67">
        <v>0</v>
      </c>
      <c r="AH12" s="67">
        <v>240</v>
      </c>
      <c r="AI12" s="67">
        <v>240</v>
      </c>
      <c r="AJ12" s="63"/>
      <c r="AK12" s="65">
        <v>9</v>
      </c>
      <c r="AL12" s="66" t="str">
        <f t="shared" si="3"/>
        <v>常総市</v>
      </c>
      <c r="AM12" s="67">
        <v>385339</v>
      </c>
      <c r="AN12" s="67">
        <v>25508994</v>
      </c>
      <c r="AO12" s="67">
        <v>24248378</v>
      </c>
      <c r="AP12" s="67">
        <v>1550463</v>
      </c>
      <c r="AQ12" s="67">
        <v>1473513</v>
      </c>
      <c r="AR12" s="67">
        <v>1470474</v>
      </c>
      <c r="AS12" s="67">
        <v>1495</v>
      </c>
      <c r="AT12" s="67">
        <v>32155</v>
      </c>
      <c r="AU12" s="67">
        <v>30061</v>
      </c>
      <c r="AV12" s="62"/>
      <c r="AW12" s="65">
        <v>9</v>
      </c>
      <c r="AX12" s="66" t="str">
        <f t="shared" si="1"/>
        <v>常総市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2"/>
      <c r="BI12" s="65">
        <v>9</v>
      </c>
      <c r="BJ12" s="66" t="str">
        <f t="shared" si="0"/>
        <v>常総市</v>
      </c>
      <c r="BK12" s="67">
        <v>960</v>
      </c>
      <c r="BL12" s="67">
        <v>274739</v>
      </c>
      <c r="BM12" s="67">
        <v>273672</v>
      </c>
      <c r="BN12" s="67">
        <v>1796207</v>
      </c>
      <c r="BO12" s="67">
        <v>1794080</v>
      </c>
      <c r="BP12" s="67">
        <v>735755</v>
      </c>
      <c r="BQ12" s="67">
        <v>4</v>
      </c>
      <c r="BR12" s="67">
        <v>545</v>
      </c>
      <c r="BS12" s="67">
        <v>539</v>
      </c>
      <c r="BT12" s="63"/>
      <c r="BU12" s="65">
        <v>9</v>
      </c>
      <c r="BV12" s="66" t="str">
        <f t="shared" si="4"/>
        <v>常総市</v>
      </c>
      <c r="BW12" s="67">
        <v>0</v>
      </c>
      <c r="BX12" s="67">
        <v>4193730</v>
      </c>
      <c r="BY12" s="67">
        <v>3977905</v>
      </c>
      <c r="BZ12" s="67">
        <v>43786365</v>
      </c>
      <c r="CA12" s="67">
        <v>42063672</v>
      </c>
      <c r="CB12" s="67">
        <v>7009990</v>
      </c>
      <c r="CC12" s="67">
        <v>0</v>
      </c>
      <c r="CD12" s="67">
        <v>21499</v>
      </c>
      <c r="CE12" s="67">
        <v>19870</v>
      </c>
      <c r="CF12" s="63"/>
      <c r="CG12" s="65">
        <v>9</v>
      </c>
      <c r="CH12" s="66" t="str">
        <f t="shared" si="5"/>
        <v>常総市</v>
      </c>
      <c r="CI12" s="67">
        <v>0</v>
      </c>
      <c r="CJ12" s="67">
        <v>8300895</v>
      </c>
      <c r="CK12" s="67">
        <v>8284355</v>
      </c>
      <c r="CL12" s="67">
        <v>62834482</v>
      </c>
      <c r="CM12" s="67">
        <v>62728657</v>
      </c>
      <c r="CN12" s="67">
        <v>20906526</v>
      </c>
      <c r="CO12" s="67">
        <v>0</v>
      </c>
      <c r="CP12" s="67">
        <v>22464</v>
      </c>
      <c r="CQ12" s="67">
        <v>21944</v>
      </c>
      <c r="CR12" s="63"/>
      <c r="CS12" s="65">
        <v>9</v>
      </c>
      <c r="CT12" s="66" t="str">
        <f t="shared" si="6"/>
        <v>常総市</v>
      </c>
      <c r="CU12" s="67">
        <v>0</v>
      </c>
      <c r="CV12" s="67">
        <v>6576594</v>
      </c>
      <c r="CW12" s="67">
        <v>6573292</v>
      </c>
      <c r="CX12" s="67">
        <v>66381416</v>
      </c>
      <c r="CY12" s="67">
        <v>66373557</v>
      </c>
      <c r="CZ12" s="67">
        <v>46234299</v>
      </c>
      <c r="DA12" s="67">
        <v>0</v>
      </c>
      <c r="DB12" s="67">
        <v>7139</v>
      </c>
      <c r="DC12" s="67">
        <v>7087</v>
      </c>
      <c r="DD12" s="63"/>
      <c r="DE12" s="65">
        <v>9</v>
      </c>
      <c r="DF12" s="66" t="str">
        <f t="shared" si="7"/>
        <v>常総市</v>
      </c>
      <c r="DG12" s="67">
        <v>804001</v>
      </c>
      <c r="DH12" s="67">
        <v>19071219</v>
      </c>
      <c r="DI12" s="67">
        <v>18835552</v>
      </c>
      <c r="DJ12" s="67">
        <v>173002263</v>
      </c>
      <c r="DK12" s="67">
        <v>171165886</v>
      </c>
      <c r="DL12" s="67">
        <v>74150815</v>
      </c>
      <c r="DM12" s="67">
        <v>1052</v>
      </c>
      <c r="DN12" s="67">
        <v>51102</v>
      </c>
      <c r="DO12" s="67">
        <v>48901</v>
      </c>
      <c r="DP12" s="62"/>
      <c r="DQ12" s="65">
        <v>9</v>
      </c>
      <c r="DR12" s="66" t="str">
        <f t="shared" si="8"/>
        <v>常総市</v>
      </c>
      <c r="DS12" s="67">
        <v>0</v>
      </c>
      <c r="DT12" s="67">
        <v>0</v>
      </c>
      <c r="DU12" s="67">
        <v>0</v>
      </c>
      <c r="DV12" s="67">
        <v>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2"/>
      <c r="EC12" s="65">
        <v>9</v>
      </c>
      <c r="ED12" s="66" t="str">
        <f t="shared" si="9"/>
        <v>常総市</v>
      </c>
      <c r="EE12" s="67">
        <v>0</v>
      </c>
      <c r="EF12" s="67">
        <v>0</v>
      </c>
      <c r="EG12" s="67">
        <v>0</v>
      </c>
      <c r="EH12" s="67">
        <v>0</v>
      </c>
      <c r="EI12" s="67">
        <v>0</v>
      </c>
      <c r="EJ12" s="67">
        <v>0</v>
      </c>
      <c r="EK12" s="67">
        <v>0</v>
      </c>
      <c r="EL12" s="67">
        <v>0</v>
      </c>
      <c r="EM12" s="67">
        <v>0</v>
      </c>
      <c r="EN12" s="62"/>
      <c r="EO12" s="65">
        <v>9</v>
      </c>
      <c r="EP12" s="66" t="str">
        <f t="shared" si="10"/>
        <v>常総市</v>
      </c>
      <c r="EQ12" s="67">
        <v>17238</v>
      </c>
      <c r="ER12" s="67">
        <v>61111</v>
      </c>
      <c r="ES12" s="67">
        <v>59045</v>
      </c>
      <c r="ET12" s="67">
        <v>856</v>
      </c>
      <c r="EU12" s="67">
        <v>827</v>
      </c>
      <c r="EV12" s="67">
        <v>827</v>
      </c>
      <c r="EW12" s="67">
        <v>18</v>
      </c>
      <c r="EX12" s="67">
        <v>50</v>
      </c>
      <c r="EY12" s="67">
        <v>43</v>
      </c>
      <c r="EZ12" s="62"/>
      <c r="FA12" s="65">
        <v>9</v>
      </c>
      <c r="FB12" s="66" t="str">
        <f t="shared" si="11"/>
        <v>常総市</v>
      </c>
      <c r="FC12" s="67">
        <v>138526</v>
      </c>
      <c r="FD12" s="67">
        <v>6370423</v>
      </c>
      <c r="FE12" s="67">
        <v>5441337</v>
      </c>
      <c r="FF12" s="67">
        <v>226263</v>
      </c>
      <c r="FG12" s="67">
        <v>193067</v>
      </c>
      <c r="FH12" s="67">
        <v>193067</v>
      </c>
      <c r="FI12" s="67">
        <v>330</v>
      </c>
      <c r="FJ12" s="67">
        <v>7383</v>
      </c>
      <c r="FK12" s="67">
        <v>6007</v>
      </c>
      <c r="FM12" s="65">
        <v>9</v>
      </c>
      <c r="FN12" s="66" t="str">
        <f t="shared" si="12"/>
        <v>常総市</v>
      </c>
      <c r="FO12" s="67">
        <v>382</v>
      </c>
      <c r="FP12" s="67">
        <v>36686</v>
      </c>
      <c r="FQ12" s="67">
        <v>36686</v>
      </c>
      <c r="FR12" s="67">
        <v>86023</v>
      </c>
      <c r="FS12" s="67">
        <v>86023</v>
      </c>
      <c r="FT12" s="67">
        <v>60216</v>
      </c>
      <c r="FU12" s="67">
        <v>2</v>
      </c>
      <c r="FV12" s="67">
        <v>73</v>
      </c>
      <c r="FW12" s="67">
        <v>73</v>
      </c>
      <c r="FY12" s="65">
        <v>9</v>
      </c>
      <c r="FZ12" s="66" t="str">
        <f t="shared" si="13"/>
        <v>常総市</v>
      </c>
      <c r="GA12" s="67">
        <v>0</v>
      </c>
      <c r="GB12" s="67">
        <v>0</v>
      </c>
      <c r="GC12" s="67">
        <v>0</v>
      </c>
      <c r="GD12" s="67">
        <v>0</v>
      </c>
      <c r="GE12" s="67">
        <v>0</v>
      </c>
      <c r="GF12" s="67">
        <v>0</v>
      </c>
      <c r="GG12" s="67">
        <v>0</v>
      </c>
      <c r="GH12" s="67">
        <v>0</v>
      </c>
      <c r="GI12" s="67">
        <v>0</v>
      </c>
      <c r="GK12" s="65">
        <v>9</v>
      </c>
      <c r="GL12" s="66" t="str">
        <f t="shared" si="14"/>
        <v>常総市</v>
      </c>
      <c r="GM12" s="67">
        <v>550350</v>
      </c>
      <c r="GN12" s="67">
        <v>333563</v>
      </c>
      <c r="GO12" s="67">
        <v>277474</v>
      </c>
      <c r="GP12" s="67">
        <v>9339</v>
      </c>
      <c r="GQ12" s="67">
        <v>7769</v>
      </c>
      <c r="GR12" s="67">
        <v>7769</v>
      </c>
      <c r="GS12" s="67">
        <v>321</v>
      </c>
      <c r="GT12" s="67">
        <v>676</v>
      </c>
      <c r="GU12" s="67">
        <v>547</v>
      </c>
      <c r="GW12" s="65">
        <v>9</v>
      </c>
      <c r="GX12" s="66" t="str">
        <f t="shared" si="15"/>
        <v>常総市</v>
      </c>
      <c r="GY12" s="67">
        <v>0</v>
      </c>
      <c r="GZ12" s="67">
        <v>1244864</v>
      </c>
      <c r="HA12" s="67">
        <v>1244429</v>
      </c>
      <c r="HB12" s="67">
        <v>2158352</v>
      </c>
      <c r="HC12" s="67">
        <v>2157698</v>
      </c>
      <c r="HD12" s="67">
        <v>1508751</v>
      </c>
      <c r="HE12" s="67">
        <v>0</v>
      </c>
      <c r="HF12" s="67">
        <v>112</v>
      </c>
      <c r="HG12" s="67">
        <v>108</v>
      </c>
      <c r="HI12" s="65">
        <v>9</v>
      </c>
      <c r="HJ12" s="66" t="str">
        <f t="shared" si="16"/>
        <v>常総市</v>
      </c>
      <c r="HK12" s="67">
        <v>0</v>
      </c>
      <c r="HL12" s="67">
        <v>0</v>
      </c>
      <c r="HM12" s="67">
        <v>0</v>
      </c>
      <c r="HN12" s="67">
        <v>0</v>
      </c>
      <c r="HO12" s="67">
        <v>0</v>
      </c>
      <c r="HP12" s="67">
        <v>0</v>
      </c>
      <c r="HQ12" s="67">
        <v>0</v>
      </c>
      <c r="HR12" s="67">
        <v>0</v>
      </c>
      <c r="HS12" s="67">
        <v>0</v>
      </c>
      <c r="HU12" s="65">
        <v>9</v>
      </c>
      <c r="HV12" s="66" t="str">
        <f t="shared" si="17"/>
        <v>常総市</v>
      </c>
      <c r="HW12" s="67">
        <v>505</v>
      </c>
      <c r="HX12" s="67">
        <v>187270</v>
      </c>
      <c r="HY12" s="67">
        <v>187223</v>
      </c>
      <c r="HZ12" s="67">
        <v>383200</v>
      </c>
      <c r="IA12" s="67">
        <v>382930</v>
      </c>
      <c r="IB12" s="67">
        <v>282574</v>
      </c>
      <c r="IC12" s="67">
        <v>31</v>
      </c>
      <c r="ID12" s="67">
        <v>1150</v>
      </c>
      <c r="IE12" s="67">
        <v>1145</v>
      </c>
      <c r="IG12" s="65">
        <v>9</v>
      </c>
      <c r="IH12" s="66" t="str">
        <f t="shared" si="18"/>
        <v>常総市</v>
      </c>
      <c r="II12" s="67">
        <v>0</v>
      </c>
      <c r="IJ12" s="67">
        <v>0</v>
      </c>
      <c r="IK12" s="67">
        <v>0</v>
      </c>
      <c r="IL12" s="67">
        <v>0</v>
      </c>
      <c r="IM12" s="67">
        <v>0</v>
      </c>
      <c r="IN12" s="67">
        <v>0</v>
      </c>
      <c r="IO12" s="67">
        <v>0</v>
      </c>
      <c r="IP12" s="67">
        <v>0</v>
      </c>
      <c r="IQ12" s="67">
        <v>0</v>
      </c>
    </row>
    <row r="13" spans="1:251" s="56" customFormat="1" ht="15" customHeight="1">
      <c r="A13" s="65">
        <v>10</v>
      </c>
      <c r="B13" s="66" t="s">
        <v>84</v>
      </c>
      <c r="C13" s="67">
        <v>136927</v>
      </c>
      <c r="D13" s="67">
        <v>34620355</v>
      </c>
      <c r="E13" s="67">
        <v>33022773</v>
      </c>
      <c r="F13" s="67">
        <v>3728330</v>
      </c>
      <c r="G13" s="67">
        <v>3575457</v>
      </c>
      <c r="H13" s="67">
        <v>3559144</v>
      </c>
      <c r="I13" s="67">
        <v>736</v>
      </c>
      <c r="J13" s="67">
        <v>34376</v>
      </c>
      <c r="K13" s="67">
        <v>32200</v>
      </c>
      <c r="L13" s="62"/>
      <c r="M13" s="65">
        <v>10</v>
      </c>
      <c r="N13" s="66" t="s">
        <v>84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2"/>
      <c r="Y13" s="65">
        <v>10</v>
      </c>
      <c r="Z13" s="66" t="str">
        <f t="shared" si="2"/>
        <v>常陸太田市</v>
      </c>
      <c r="AA13" s="67">
        <v>26574</v>
      </c>
      <c r="AB13" s="67">
        <v>188972</v>
      </c>
      <c r="AC13" s="67">
        <v>188240</v>
      </c>
      <c r="AD13" s="67">
        <v>555319</v>
      </c>
      <c r="AE13" s="67">
        <v>553588</v>
      </c>
      <c r="AF13" s="67">
        <v>207751</v>
      </c>
      <c r="AG13" s="67">
        <v>21</v>
      </c>
      <c r="AH13" s="67">
        <v>302</v>
      </c>
      <c r="AI13" s="67">
        <v>299</v>
      </c>
      <c r="AJ13" s="63"/>
      <c r="AK13" s="65">
        <v>10</v>
      </c>
      <c r="AL13" s="66" t="str">
        <f t="shared" si="3"/>
        <v>常陸太田市</v>
      </c>
      <c r="AM13" s="67">
        <v>189212</v>
      </c>
      <c r="AN13" s="67">
        <v>24472293</v>
      </c>
      <c r="AO13" s="67">
        <v>22880126</v>
      </c>
      <c r="AP13" s="67">
        <v>1213927</v>
      </c>
      <c r="AQ13" s="67">
        <v>1140449</v>
      </c>
      <c r="AR13" s="67">
        <v>1139973</v>
      </c>
      <c r="AS13" s="67">
        <v>1022</v>
      </c>
      <c r="AT13" s="67">
        <v>45064</v>
      </c>
      <c r="AU13" s="67">
        <v>41539</v>
      </c>
      <c r="AV13" s="62"/>
      <c r="AW13" s="65">
        <v>10</v>
      </c>
      <c r="AX13" s="66" t="str">
        <f t="shared" si="1"/>
        <v>常陸太田市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2"/>
      <c r="BI13" s="65">
        <v>10</v>
      </c>
      <c r="BJ13" s="66" t="str">
        <f t="shared" si="0"/>
        <v>常陸太田市</v>
      </c>
      <c r="BK13" s="67">
        <v>675</v>
      </c>
      <c r="BL13" s="67">
        <v>413915</v>
      </c>
      <c r="BM13" s="67">
        <v>410459</v>
      </c>
      <c r="BN13" s="67">
        <v>1512159</v>
      </c>
      <c r="BO13" s="67">
        <v>1502963</v>
      </c>
      <c r="BP13" s="67">
        <v>552366</v>
      </c>
      <c r="BQ13" s="67">
        <v>9</v>
      </c>
      <c r="BR13" s="67">
        <v>972</v>
      </c>
      <c r="BS13" s="67">
        <v>949</v>
      </c>
      <c r="BT13" s="63"/>
      <c r="BU13" s="65">
        <v>10</v>
      </c>
      <c r="BV13" s="66" t="str">
        <f t="shared" si="4"/>
        <v>常陸太田市</v>
      </c>
      <c r="BW13" s="67">
        <v>0</v>
      </c>
      <c r="BX13" s="67">
        <v>4457757</v>
      </c>
      <c r="BY13" s="67">
        <v>4104172</v>
      </c>
      <c r="BZ13" s="67">
        <v>34485855</v>
      </c>
      <c r="CA13" s="67">
        <v>33167953</v>
      </c>
      <c r="CB13" s="67">
        <v>5527973</v>
      </c>
      <c r="CC13" s="67">
        <v>0</v>
      </c>
      <c r="CD13" s="67">
        <v>21493</v>
      </c>
      <c r="CE13" s="67">
        <v>19419</v>
      </c>
      <c r="CF13" s="63"/>
      <c r="CG13" s="65">
        <v>10</v>
      </c>
      <c r="CH13" s="66" t="str">
        <f t="shared" si="5"/>
        <v>常陸太田市</v>
      </c>
      <c r="CI13" s="67">
        <v>0</v>
      </c>
      <c r="CJ13" s="67">
        <v>8344098</v>
      </c>
      <c r="CK13" s="67">
        <v>8124755</v>
      </c>
      <c r="CL13" s="67">
        <v>39485888</v>
      </c>
      <c r="CM13" s="67">
        <v>38963566</v>
      </c>
      <c r="CN13" s="67">
        <v>12987793</v>
      </c>
      <c r="CO13" s="67">
        <v>0</v>
      </c>
      <c r="CP13" s="67">
        <v>26872</v>
      </c>
      <c r="CQ13" s="67">
        <v>24851</v>
      </c>
      <c r="CR13" s="63"/>
      <c r="CS13" s="65">
        <v>10</v>
      </c>
      <c r="CT13" s="66" t="str">
        <f t="shared" si="6"/>
        <v>常陸太田市</v>
      </c>
      <c r="CU13" s="67">
        <v>0</v>
      </c>
      <c r="CV13" s="67">
        <v>2562092</v>
      </c>
      <c r="CW13" s="67">
        <v>2547480</v>
      </c>
      <c r="CX13" s="67">
        <v>17358042</v>
      </c>
      <c r="CY13" s="67">
        <v>17329704</v>
      </c>
      <c r="CZ13" s="67">
        <v>11879952</v>
      </c>
      <c r="DA13" s="67">
        <v>0</v>
      </c>
      <c r="DB13" s="67">
        <v>4809</v>
      </c>
      <c r="DC13" s="67">
        <v>4662</v>
      </c>
      <c r="DD13" s="63"/>
      <c r="DE13" s="65">
        <v>10</v>
      </c>
      <c r="DF13" s="66" t="str">
        <f t="shared" si="7"/>
        <v>常陸太田市</v>
      </c>
      <c r="DG13" s="67">
        <v>1343260</v>
      </c>
      <c r="DH13" s="67">
        <v>15363947</v>
      </c>
      <c r="DI13" s="67">
        <v>14776407</v>
      </c>
      <c r="DJ13" s="67">
        <v>91329785</v>
      </c>
      <c r="DK13" s="67">
        <v>89461223</v>
      </c>
      <c r="DL13" s="67">
        <v>30395718</v>
      </c>
      <c r="DM13" s="67">
        <v>995</v>
      </c>
      <c r="DN13" s="67">
        <v>53174</v>
      </c>
      <c r="DO13" s="67">
        <v>48932</v>
      </c>
      <c r="DP13" s="62"/>
      <c r="DQ13" s="65">
        <v>10</v>
      </c>
      <c r="DR13" s="66" t="str">
        <f t="shared" si="8"/>
        <v>常陸太田市</v>
      </c>
      <c r="DS13" s="67">
        <v>0</v>
      </c>
      <c r="DT13" s="67">
        <v>0</v>
      </c>
      <c r="DU13" s="67">
        <v>0</v>
      </c>
      <c r="DV13" s="67">
        <v>0</v>
      </c>
      <c r="DW13" s="67">
        <v>0</v>
      </c>
      <c r="DX13" s="67">
        <v>0</v>
      </c>
      <c r="DY13" s="67">
        <v>0</v>
      </c>
      <c r="DZ13" s="67">
        <v>0</v>
      </c>
      <c r="EA13" s="67">
        <v>0</v>
      </c>
      <c r="EB13" s="62"/>
      <c r="EC13" s="65">
        <v>10</v>
      </c>
      <c r="ED13" s="66" t="str">
        <f t="shared" si="9"/>
        <v>常陸太田市</v>
      </c>
      <c r="EE13" s="67">
        <v>0</v>
      </c>
      <c r="EF13" s="67">
        <v>71</v>
      </c>
      <c r="EG13" s="67">
        <v>15</v>
      </c>
      <c r="EH13" s="67">
        <v>391</v>
      </c>
      <c r="EI13" s="67">
        <v>50</v>
      </c>
      <c r="EJ13" s="67">
        <v>50</v>
      </c>
      <c r="EK13" s="67">
        <v>0</v>
      </c>
      <c r="EL13" s="67">
        <v>6</v>
      </c>
      <c r="EM13" s="67">
        <v>3</v>
      </c>
      <c r="EN13" s="62"/>
      <c r="EO13" s="65">
        <v>10</v>
      </c>
      <c r="EP13" s="66" t="str">
        <f t="shared" si="10"/>
        <v>常陸太田市</v>
      </c>
      <c r="EQ13" s="67">
        <v>363984</v>
      </c>
      <c r="ER13" s="67">
        <v>58718</v>
      </c>
      <c r="ES13" s="67">
        <v>55949</v>
      </c>
      <c r="ET13" s="67">
        <v>1445</v>
      </c>
      <c r="EU13" s="67">
        <v>1411</v>
      </c>
      <c r="EV13" s="67">
        <v>1143</v>
      </c>
      <c r="EW13" s="67">
        <v>198</v>
      </c>
      <c r="EX13" s="67">
        <v>112</v>
      </c>
      <c r="EY13" s="67">
        <v>104</v>
      </c>
      <c r="EZ13" s="62"/>
      <c r="FA13" s="65">
        <v>10</v>
      </c>
      <c r="FB13" s="66" t="str">
        <f t="shared" si="11"/>
        <v>常陸太田市</v>
      </c>
      <c r="FC13" s="67">
        <v>70536140</v>
      </c>
      <c r="FD13" s="67">
        <v>119527957</v>
      </c>
      <c r="FE13" s="67">
        <v>110947371</v>
      </c>
      <c r="FF13" s="67">
        <v>2461950</v>
      </c>
      <c r="FG13" s="67">
        <v>2288989</v>
      </c>
      <c r="FH13" s="67">
        <v>2288989</v>
      </c>
      <c r="FI13" s="67">
        <v>1469</v>
      </c>
      <c r="FJ13" s="67">
        <v>40921</v>
      </c>
      <c r="FK13" s="67">
        <v>35905</v>
      </c>
      <c r="FM13" s="65">
        <v>10</v>
      </c>
      <c r="FN13" s="66" t="str">
        <f t="shared" si="12"/>
        <v>常陸太田市</v>
      </c>
      <c r="FO13" s="67">
        <v>13353</v>
      </c>
      <c r="FP13" s="67">
        <v>246009</v>
      </c>
      <c r="FQ13" s="67">
        <v>235950</v>
      </c>
      <c r="FR13" s="67">
        <v>94720</v>
      </c>
      <c r="FS13" s="67">
        <v>91563</v>
      </c>
      <c r="FT13" s="67">
        <v>64094</v>
      </c>
      <c r="FU13" s="67">
        <v>18</v>
      </c>
      <c r="FV13" s="67">
        <v>325</v>
      </c>
      <c r="FW13" s="67">
        <v>283</v>
      </c>
      <c r="FY13" s="65">
        <v>10</v>
      </c>
      <c r="FZ13" s="66" t="str">
        <f t="shared" si="13"/>
        <v>常陸太田市</v>
      </c>
      <c r="GA13" s="67">
        <v>2144767</v>
      </c>
      <c r="GB13" s="67">
        <v>203349</v>
      </c>
      <c r="GC13" s="67">
        <v>189740</v>
      </c>
      <c r="GD13" s="67">
        <v>1842</v>
      </c>
      <c r="GE13" s="67">
        <v>1718</v>
      </c>
      <c r="GF13" s="67">
        <v>1718</v>
      </c>
      <c r="GG13" s="67">
        <v>25</v>
      </c>
      <c r="GH13" s="67">
        <v>33</v>
      </c>
      <c r="GI13" s="67">
        <v>31</v>
      </c>
      <c r="GK13" s="65">
        <v>10</v>
      </c>
      <c r="GL13" s="66" t="str">
        <f t="shared" si="14"/>
        <v>常陸太田市</v>
      </c>
      <c r="GM13" s="67">
        <v>550874</v>
      </c>
      <c r="GN13" s="67">
        <v>8284391</v>
      </c>
      <c r="GO13" s="67">
        <v>6325361</v>
      </c>
      <c r="GP13" s="67">
        <v>102528</v>
      </c>
      <c r="GQ13" s="67">
        <v>84463</v>
      </c>
      <c r="GR13" s="67">
        <v>76168</v>
      </c>
      <c r="GS13" s="67">
        <v>625</v>
      </c>
      <c r="GT13" s="67">
        <v>14449</v>
      </c>
      <c r="GU13" s="67">
        <v>11681</v>
      </c>
      <c r="GW13" s="65">
        <v>10</v>
      </c>
      <c r="GX13" s="66" t="str">
        <f t="shared" si="15"/>
        <v>常陸太田市</v>
      </c>
      <c r="GY13" s="67">
        <v>59</v>
      </c>
      <c r="GZ13" s="67">
        <v>5074064</v>
      </c>
      <c r="HA13" s="67">
        <v>5073062</v>
      </c>
      <c r="HB13" s="67">
        <v>5122447</v>
      </c>
      <c r="HC13" s="67">
        <v>5121503</v>
      </c>
      <c r="HD13" s="67">
        <v>3540386</v>
      </c>
      <c r="HE13" s="67">
        <v>1</v>
      </c>
      <c r="HF13" s="67">
        <v>1555</v>
      </c>
      <c r="HG13" s="67">
        <v>1548</v>
      </c>
      <c r="HI13" s="65">
        <v>10</v>
      </c>
      <c r="HJ13" s="66" t="str">
        <f t="shared" si="16"/>
        <v>常陸太田市</v>
      </c>
      <c r="HK13" s="67">
        <v>17</v>
      </c>
      <c r="HL13" s="67">
        <v>107132</v>
      </c>
      <c r="HM13" s="67">
        <v>107115</v>
      </c>
      <c r="HN13" s="67">
        <v>185576</v>
      </c>
      <c r="HO13" s="67">
        <v>185550</v>
      </c>
      <c r="HP13" s="67">
        <v>129586</v>
      </c>
      <c r="HQ13" s="67">
        <v>2</v>
      </c>
      <c r="HR13" s="67">
        <v>98</v>
      </c>
      <c r="HS13" s="67">
        <v>97</v>
      </c>
      <c r="HU13" s="65">
        <v>10</v>
      </c>
      <c r="HV13" s="66" t="str">
        <f t="shared" si="17"/>
        <v>常陸太田市</v>
      </c>
      <c r="HW13" s="67">
        <v>0</v>
      </c>
      <c r="HX13" s="67">
        <v>37057</v>
      </c>
      <c r="HY13" s="67">
        <v>37057</v>
      </c>
      <c r="HZ13" s="67">
        <v>44452</v>
      </c>
      <c r="IA13" s="67">
        <v>44452</v>
      </c>
      <c r="IB13" s="67">
        <v>33098</v>
      </c>
      <c r="IC13" s="67">
        <v>0</v>
      </c>
      <c r="ID13" s="67">
        <v>333</v>
      </c>
      <c r="IE13" s="67">
        <v>333</v>
      </c>
      <c r="IG13" s="65">
        <v>10</v>
      </c>
      <c r="IH13" s="66" t="str">
        <f t="shared" si="18"/>
        <v>常陸太田市</v>
      </c>
      <c r="II13" s="67">
        <v>0</v>
      </c>
      <c r="IJ13" s="67">
        <v>0</v>
      </c>
      <c r="IK13" s="67">
        <v>0</v>
      </c>
      <c r="IL13" s="67">
        <v>0</v>
      </c>
      <c r="IM13" s="67">
        <v>0</v>
      </c>
      <c r="IN13" s="67">
        <v>0</v>
      </c>
      <c r="IO13" s="67">
        <v>0</v>
      </c>
      <c r="IP13" s="67">
        <v>0</v>
      </c>
      <c r="IQ13" s="67">
        <v>0</v>
      </c>
    </row>
    <row r="14" spans="1:251" s="56" customFormat="1" ht="15" customHeight="1">
      <c r="A14" s="65">
        <v>11</v>
      </c>
      <c r="B14" s="66" t="s">
        <v>85</v>
      </c>
      <c r="C14" s="67">
        <v>23763</v>
      </c>
      <c r="D14" s="67">
        <v>7118575</v>
      </c>
      <c r="E14" s="67">
        <v>6735934</v>
      </c>
      <c r="F14" s="67">
        <v>723528</v>
      </c>
      <c r="G14" s="67">
        <v>693615</v>
      </c>
      <c r="H14" s="67">
        <v>693615</v>
      </c>
      <c r="I14" s="67">
        <v>90</v>
      </c>
      <c r="J14" s="67">
        <v>6905</v>
      </c>
      <c r="K14" s="67">
        <v>6352</v>
      </c>
      <c r="L14" s="62"/>
      <c r="M14" s="65">
        <v>11</v>
      </c>
      <c r="N14" s="66" t="s">
        <v>85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2"/>
      <c r="Y14" s="65">
        <v>11</v>
      </c>
      <c r="Z14" s="66" t="str">
        <f t="shared" si="2"/>
        <v>高萩市</v>
      </c>
      <c r="AA14" s="67">
        <v>0</v>
      </c>
      <c r="AB14" s="67">
        <v>3939</v>
      </c>
      <c r="AC14" s="67">
        <v>3939</v>
      </c>
      <c r="AD14" s="67">
        <v>26457</v>
      </c>
      <c r="AE14" s="67">
        <v>26457</v>
      </c>
      <c r="AF14" s="67">
        <v>18500</v>
      </c>
      <c r="AG14" s="67">
        <v>0</v>
      </c>
      <c r="AH14" s="67">
        <v>11</v>
      </c>
      <c r="AI14" s="67">
        <v>11</v>
      </c>
      <c r="AJ14" s="63"/>
      <c r="AK14" s="65">
        <v>11</v>
      </c>
      <c r="AL14" s="66" t="str">
        <f t="shared" si="3"/>
        <v>高萩市</v>
      </c>
      <c r="AM14" s="67">
        <v>33526</v>
      </c>
      <c r="AN14" s="67">
        <v>3234828</v>
      </c>
      <c r="AO14" s="67">
        <v>2990558</v>
      </c>
      <c r="AP14" s="67">
        <v>170466</v>
      </c>
      <c r="AQ14" s="67">
        <v>158355</v>
      </c>
      <c r="AR14" s="67">
        <v>158355</v>
      </c>
      <c r="AS14" s="67">
        <v>101</v>
      </c>
      <c r="AT14" s="67">
        <v>5845</v>
      </c>
      <c r="AU14" s="67">
        <v>5266</v>
      </c>
      <c r="AV14" s="62"/>
      <c r="AW14" s="65">
        <v>11</v>
      </c>
      <c r="AX14" s="66" t="str">
        <f t="shared" si="1"/>
        <v>高萩市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2"/>
      <c r="BI14" s="65">
        <v>11</v>
      </c>
      <c r="BJ14" s="66" t="str">
        <f t="shared" si="0"/>
        <v>高萩市</v>
      </c>
      <c r="BK14" s="67">
        <v>0</v>
      </c>
      <c r="BL14" s="67">
        <v>17551</v>
      </c>
      <c r="BM14" s="67">
        <v>17551</v>
      </c>
      <c r="BN14" s="67">
        <v>109948</v>
      </c>
      <c r="BO14" s="67">
        <v>109948</v>
      </c>
      <c r="BP14" s="67">
        <v>76964</v>
      </c>
      <c r="BQ14" s="67">
        <v>0</v>
      </c>
      <c r="BR14" s="67">
        <v>49</v>
      </c>
      <c r="BS14" s="67">
        <v>49</v>
      </c>
      <c r="BT14" s="63"/>
      <c r="BU14" s="65">
        <v>11</v>
      </c>
      <c r="BV14" s="66" t="str">
        <f t="shared" si="4"/>
        <v>高萩市</v>
      </c>
      <c r="BW14" s="67">
        <v>0</v>
      </c>
      <c r="BX14" s="67">
        <v>2297355</v>
      </c>
      <c r="BY14" s="67">
        <v>2244413</v>
      </c>
      <c r="BZ14" s="67">
        <v>25974659</v>
      </c>
      <c r="CA14" s="67">
        <v>25539526</v>
      </c>
      <c r="CB14" s="67">
        <v>4256583</v>
      </c>
      <c r="CC14" s="67">
        <v>0</v>
      </c>
      <c r="CD14" s="67">
        <v>10454</v>
      </c>
      <c r="CE14" s="67">
        <v>10046</v>
      </c>
      <c r="CF14" s="63"/>
      <c r="CG14" s="65">
        <v>11</v>
      </c>
      <c r="CH14" s="66" t="str">
        <f t="shared" si="5"/>
        <v>高萩市</v>
      </c>
      <c r="CI14" s="67">
        <v>0</v>
      </c>
      <c r="CJ14" s="67">
        <v>1872468</v>
      </c>
      <c r="CK14" s="67">
        <v>1862728</v>
      </c>
      <c r="CL14" s="67">
        <v>17235139</v>
      </c>
      <c r="CM14" s="67">
        <v>17196715</v>
      </c>
      <c r="CN14" s="67">
        <v>5732235</v>
      </c>
      <c r="CO14" s="67">
        <v>0</v>
      </c>
      <c r="CP14" s="67">
        <v>9745</v>
      </c>
      <c r="CQ14" s="67">
        <v>9582</v>
      </c>
      <c r="CR14" s="63"/>
      <c r="CS14" s="65">
        <v>11</v>
      </c>
      <c r="CT14" s="66" t="str">
        <f t="shared" si="6"/>
        <v>高萩市</v>
      </c>
      <c r="CU14" s="67">
        <v>0</v>
      </c>
      <c r="CV14" s="67">
        <v>2957192</v>
      </c>
      <c r="CW14" s="67">
        <v>2951987</v>
      </c>
      <c r="CX14" s="67">
        <v>24735486</v>
      </c>
      <c r="CY14" s="67">
        <v>24723974</v>
      </c>
      <c r="CZ14" s="67">
        <v>17288026</v>
      </c>
      <c r="DA14" s="67">
        <v>0</v>
      </c>
      <c r="DB14" s="67">
        <v>3447</v>
      </c>
      <c r="DC14" s="67">
        <v>3365</v>
      </c>
      <c r="DD14" s="63"/>
      <c r="DE14" s="65">
        <v>11</v>
      </c>
      <c r="DF14" s="66" t="str">
        <f t="shared" si="7"/>
        <v>高萩市</v>
      </c>
      <c r="DG14" s="67">
        <v>755588</v>
      </c>
      <c r="DH14" s="67">
        <v>7127015</v>
      </c>
      <c r="DI14" s="67">
        <v>7059128</v>
      </c>
      <c r="DJ14" s="67">
        <v>67945284</v>
      </c>
      <c r="DK14" s="67">
        <v>67460215</v>
      </c>
      <c r="DL14" s="67">
        <v>27276844</v>
      </c>
      <c r="DM14" s="67">
        <v>405</v>
      </c>
      <c r="DN14" s="67">
        <v>23646</v>
      </c>
      <c r="DO14" s="67">
        <v>22993</v>
      </c>
      <c r="DP14" s="62"/>
      <c r="DQ14" s="65">
        <v>11</v>
      </c>
      <c r="DR14" s="66" t="str">
        <f t="shared" si="8"/>
        <v>高萩市</v>
      </c>
      <c r="DS14" s="67">
        <v>0</v>
      </c>
      <c r="DT14" s="67">
        <v>0</v>
      </c>
      <c r="DU14" s="67">
        <v>0</v>
      </c>
      <c r="DV14" s="67">
        <v>0</v>
      </c>
      <c r="DW14" s="67">
        <v>0</v>
      </c>
      <c r="DX14" s="67">
        <v>0</v>
      </c>
      <c r="DY14" s="67">
        <v>0</v>
      </c>
      <c r="DZ14" s="67">
        <v>0</v>
      </c>
      <c r="EA14" s="67">
        <v>0</v>
      </c>
      <c r="EB14" s="62"/>
      <c r="EC14" s="65">
        <v>11</v>
      </c>
      <c r="ED14" s="66" t="str">
        <f t="shared" si="9"/>
        <v>高萩市</v>
      </c>
      <c r="EE14" s="67">
        <v>0</v>
      </c>
      <c r="EF14" s="67">
        <v>0</v>
      </c>
      <c r="EG14" s="67">
        <v>0</v>
      </c>
      <c r="EH14" s="67">
        <v>0</v>
      </c>
      <c r="EI14" s="67">
        <v>0</v>
      </c>
      <c r="EJ14" s="67">
        <v>0</v>
      </c>
      <c r="EK14" s="67">
        <v>0</v>
      </c>
      <c r="EL14" s="67">
        <v>0</v>
      </c>
      <c r="EM14" s="67">
        <v>0</v>
      </c>
      <c r="EN14" s="62"/>
      <c r="EO14" s="65">
        <v>11</v>
      </c>
      <c r="EP14" s="66" t="str">
        <f t="shared" si="10"/>
        <v>高萩市</v>
      </c>
      <c r="EQ14" s="67">
        <v>758410</v>
      </c>
      <c r="ER14" s="67">
        <v>953</v>
      </c>
      <c r="ES14" s="67">
        <v>953</v>
      </c>
      <c r="ET14" s="67">
        <v>105</v>
      </c>
      <c r="EU14" s="67">
        <v>105</v>
      </c>
      <c r="EV14" s="67">
        <v>105</v>
      </c>
      <c r="EW14" s="67">
        <v>411</v>
      </c>
      <c r="EX14" s="67">
        <v>3</v>
      </c>
      <c r="EY14" s="67">
        <v>3</v>
      </c>
      <c r="EZ14" s="62"/>
      <c r="FA14" s="65">
        <v>11</v>
      </c>
      <c r="FB14" s="66" t="str">
        <f t="shared" si="11"/>
        <v>高萩市</v>
      </c>
      <c r="FC14" s="67">
        <v>67483617</v>
      </c>
      <c r="FD14" s="67">
        <v>30752344</v>
      </c>
      <c r="FE14" s="67">
        <v>28116951</v>
      </c>
      <c r="FF14" s="67">
        <v>491516</v>
      </c>
      <c r="FG14" s="67">
        <v>451981</v>
      </c>
      <c r="FH14" s="67">
        <v>451981</v>
      </c>
      <c r="FI14" s="67">
        <v>278</v>
      </c>
      <c r="FJ14" s="67">
        <v>8136</v>
      </c>
      <c r="FK14" s="67">
        <v>6886</v>
      </c>
      <c r="FM14" s="65">
        <v>11</v>
      </c>
      <c r="FN14" s="66" t="str">
        <f t="shared" si="12"/>
        <v>高萩市</v>
      </c>
      <c r="FO14" s="67">
        <v>0</v>
      </c>
      <c r="FP14" s="67">
        <v>9389</v>
      </c>
      <c r="FQ14" s="67">
        <v>9389</v>
      </c>
      <c r="FR14" s="67">
        <v>89823</v>
      </c>
      <c r="FS14" s="67">
        <v>89823</v>
      </c>
      <c r="FT14" s="67">
        <v>62876</v>
      </c>
      <c r="FU14" s="67">
        <v>0</v>
      </c>
      <c r="FV14" s="67">
        <v>16</v>
      </c>
      <c r="FW14" s="67">
        <v>16</v>
      </c>
      <c r="FY14" s="65">
        <v>11</v>
      </c>
      <c r="FZ14" s="66" t="str">
        <f t="shared" si="13"/>
        <v>高萩市</v>
      </c>
      <c r="GA14" s="67">
        <v>1143223</v>
      </c>
      <c r="GB14" s="67">
        <v>2190116</v>
      </c>
      <c r="GC14" s="67">
        <v>2175563</v>
      </c>
      <c r="GD14" s="67">
        <v>26361</v>
      </c>
      <c r="GE14" s="67">
        <v>26186</v>
      </c>
      <c r="GF14" s="67">
        <v>26186</v>
      </c>
      <c r="GG14" s="67">
        <v>8</v>
      </c>
      <c r="GH14" s="67">
        <v>94</v>
      </c>
      <c r="GI14" s="67">
        <v>83</v>
      </c>
      <c r="GK14" s="65">
        <v>11</v>
      </c>
      <c r="GL14" s="66" t="str">
        <f t="shared" si="14"/>
        <v>高萩市</v>
      </c>
      <c r="GM14" s="67">
        <v>268313</v>
      </c>
      <c r="GN14" s="67">
        <v>1889476</v>
      </c>
      <c r="GO14" s="67">
        <v>1426764</v>
      </c>
      <c r="GP14" s="67">
        <v>18232</v>
      </c>
      <c r="GQ14" s="67">
        <v>14400</v>
      </c>
      <c r="GR14" s="67">
        <v>14400</v>
      </c>
      <c r="GS14" s="67">
        <v>85</v>
      </c>
      <c r="GT14" s="67">
        <v>1710</v>
      </c>
      <c r="GU14" s="67">
        <v>1380</v>
      </c>
      <c r="GW14" s="65">
        <v>11</v>
      </c>
      <c r="GX14" s="66" t="str">
        <f t="shared" si="15"/>
        <v>高萩市</v>
      </c>
      <c r="GY14" s="67">
        <v>0</v>
      </c>
      <c r="GZ14" s="67">
        <v>566142</v>
      </c>
      <c r="HA14" s="67">
        <v>565243</v>
      </c>
      <c r="HB14" s="67">
        <v>330736</v>
      </c>
      <c r="HC14" s="67">
        <v>330502</v>
      </c>
      <c r="HD14" s="67">
        <v>231351</v>
      </c>
      <c r="HE14" s="67">
        <v>0</v>
      </c>
      <c r="HF14" s="67">
        <v>112</v>
      </c>
      <c r="HG14" s="67">
        <v>111</v>
      </c>
      <c r="HI14" s="65">
        <v>11</v>
      </c>
      <c r="HJ14" s="66" t="str">
        <f t="shared" si="16"/>
        <v>高萩市</v>
      </c>
      <c r="HK14" s="67">
        <v>0</v>
      </c>
      <c r="HL14" s="67">
        <v>0</v>
      </c>
      <c r="HM14" s="67">
        <v>0</v>
      </c>
      <c r="HN14" s="67">
        <v>0</v>
      </c>
      <c r="HO14" s="67">
        <v>0</v>
      </c>
      <c r="HP14" s="67">
        <v>0</v>
      </c>
      <c r="HQ14" s="67">
        <v>0</v>
      </c>
      <c r="HR14" s="67">
        <v>0</v>
      </c>
      <c r="HS14" s="67">
        <v>0</v>
      </c>
      <c r="HU14" s="65">
        <v>11</v>
      </c>
      <c r="HV14" s="66" t="str">
        <f t="shared" si="17"/>
        <v>高萩市</v>
      </c>
      <c r="HW14" s="67">
        <v>127</v>
      </c>
      <c r="HX14" s="67">
        <v>174645</v>
      </c>
      <c r="HY14" s="67">
        <v>174645</v>
      </c>
      <c r="HZ14" s="67">
        <v>496690</v>
      </c>
      <c r="IA14" s="67">
        <v>496690</v>
      </c>
      <c r="IB14" s="67">
        <v>339287</v>
      </c>
      <c r="IC14" s="67">
        <v>2</v>
      </c>
      <c r="ID14" s="67">
        <v>310</v>
      </c>
      <c r="IE14" s="67">
        <v>310</v>
      </c>
      <c r="IG14" s="65">
        <v>11</v>
      </c>
      <c r="IH14" s="66" t="str">
        <f t="shared" si="18"/>
        <v>高萩市</v>
      </c>
      <c r="II14" s="67">
        <v>0</v>
      </c>
      <c r="IJ14" s="67">
        <v>0</v>
      </c>
      <c r="IK14" s="67">
        <v>0</v>
      </c>
      <c r="IL14" s="67">
        <v>0</v>
      </c>
      <c r="IM14" s="67">
        <v>0</v>
      </c>
      <c r="IN14" s="67">
        <v>0</v>
      </c>
      <c r="IO14" s="67">
        <v>0</v>
      </c>
      <c r="IP14" s="67">
        <v>0</v>
      </c>
      <c r="IQ14" s="67">
        <v>0</v>
      </c>
    </row>
    <row r="15" spans="1:251" s="56" customFormat="1" ht="15" customHeight="1">
      <c r="A15" s="65">
        <v>12</v>
      </c>
      <c r="B15" s="66" t="s">
        <v>86</v>
      </c>
      <c r="C15" s="67">
        <v>135404</v>
      </c>
      <c r="D15" s="67">
        <v>12755686</v>
      </c>
      <c r="E15" s="67">
        <v>12125109</v>
      </c>
      <c r="F15" s="67">
        <v>1358313</v>
      </c>
      <c r="G15" s="67">
        <v>1298605</v>
      </c>
      <c r="H15" s="67">
        <v>1297011</v>
      </c>
      <c r="I15" s="67">
        <v>624</v>
      </c>
      <c r="J15" s="67">
        <v>15369</v>
      </c>
      <c r="K15" s="67">
        <v>14305</v>
      </c>
      <c r="L15" s="62"/>
      <c r="M15" s="65">
        <v>12</v>
      </c>
      <c r="N15" s="66" t="s">
        <v>86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2"/>
      <c r="Y15" s="65">
        <v>12</v>
      </c>
      <c r="Z15" s="66" t="str">
        <f t="shared" si="2"/>
        <v>北茨城市</v>
      </c>
      <c r="AA15" s="67">
        <v>0</v>
      </c>
      <c r="AB15" s="67">
        <v>895</v>
      </c>
      <c r="AC15" s="67">
        <v>895</v>
      </c>
      <c r="AD15" s="67">
        <v>3420</v>
      </c>
      <c r="AE15" s="67">
        <v>3420</v>
      </c>
      <c r="AF15" s="67">
        <v>2394</v>
      </c>
      <c r="AG15" s="67">
        <v>0</v>
      </c>
      <c r="AH15" s="67">
        <v>2</v>
      </c>
      <c r="AI15" s="67">
        <v>2</v>
      </c>
      <c r="AJ15" s="63"/>
      <c r="AK15" s="65">
        <v>12</v>
      </c>
      <c r="AL15" s="66" t="str">
        <f t="shared" si="3"/>
        <v>北茨城市</v>
      </c>
      <c r="AM15" s="67">
        <v>57083</v>
      </c>
      <c r="AN15" s="67">
        <v>4898162</v>
      </c>
      <c r="AO15" s="67">
        <v>4491692</v>
      </c>
      <c r="AP15" s="67">
        <v>188891</v>
      </c>
      <c r="AQ15" s="67">
        <v>173922</v>
      </c>
      <c r="AR15" s="67">
        <v>173922</v>
      </c>
      <c r="AS15" s="67">
        <v>382</v>
      </c>
      <c r="AT15" s="67">
        <v>11120</v>
      </c>
      <c r="AU15" s="67">
        <v>9922</v>
      </c>
      <c r="AV15" s="62"/>
      <c r="AW15" s="65">
        <v>12</v>
      </c>
      <c r="AX15" s="66" t="str">
        <f t="shared" si="1"/>
        <v>北茨城市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2"/>
      <c r="BI15" s="65">
        <v>12</v>
      </c>
      <c r="BJ15" s="66" t="str">
        <f t="shared" si="0"/>
        <v>北茨城市</v>
      </c>
      <c r="BK15" s="67">
        <v>0</v>
      </c>
      <c r="BL15" s="67">
        <v>11818</v>
      </c>
      <c r="BM15" s="67">
        <v>11780</v>
      </c>
      <c r="BN15" s="67">
        <v>85235</v>
      </c>
      <c r="BO15" s="67">
        <v>85088</v>
      </c>
      <c r="BP15" s="67">
        <v>59535</v>
      </c>
      <c r="BQ15" s="67">
        <v>0</v>
      </c>
      <c r="BR15" s="67">
        <v>33</v>
      </c>
      <c r="BS15" s="67">
        <v>32</v>
      </c>
      <c r="BT15" s="63"/>
      <c r="BU15" s="65">
        <v>12</v>
      </c>
      <c r="BV15" s="66" t="str">
        <f t="shared" si="4"/>
        <v>北茨城市</v>
      </c>
      <c r="BW15" s="67">
        <v>0</v>
      </c>
      <c r="BX15" s="67">
        <v>3623776</v>
      </c>
      <c r="BY15" s="67">
        <v>3454762</v>
      </c>
      <c r="BZ15" s="67">
        <v>38989580</v>
      </c>
      <c r="CA15" s="67">
        <v>37690255</v>
      </c>
      <c r="CB15" s="67">
        <v>6275478</v>
      </c>
      <c r="CC15" s="67">
        <v>0</v>
      </c>
      <c r="CD15" s="67">
        <v>17254</v>
      </c>
      <c r="CE15" s="67">
        <v>15953</v>
      </c>
      <c r="CF15" s="63"/>
      <c r="CG15" s="65">
        <v>12</v>
      </c>
      <c r="CH15" s="66" t="str">
        <f t="shared" si="5"/>
        <v>北茨城市</v>
      </c>
      <c r="CI15" s="67">
        <v>0</v>
      </c>
      <c r="CJ15" s="67">
        <v>3432999</v>
      </c>
      <c r="CK15" s="67">
        <v>3418217</v>
      </c>
      <c r="CL15" s="67">
        <v>33258142</v>
      </c>
      <c r="CM15" s="67">
        <v>33177670</v>
      </c>
      <c r="CN15" s="67">
        <v>11044515</v>
      </c>
      <c r="CO15" s="67">
        <v>0</v>
      </c>
      <c r="CP15" s="67">
        <v>16650</v>
      </c>
      <c r="CQ15" s="67">
        <v>16285</v>
      </c>
      <c r="CR15" s="63"/>
      <c r="CS15" s="65">
        <v>12</v>
      </c>
      <c r="CT15" s="66" t="str">
        <f t="shared" si="6"/>
        <v>北茨城市</v>
      </c>
      <c r="CU15" s="67">
        <v>0</v>
      </c>
      <c r="CV15" s="67">
        <v>4293452</v>
      </c>
      <c r="CW15" s="67">
        <v>4289949</v>
      </c>
      <c r="CX15" s="67">
        <v>36585345</v>
      </c>
      <c r="CY15" s="67">
        <v>36569648</v>
      </c>
      <c r="CZ15" s="67">
        <v>25458514</v>
      </c>
      <c r="DA15" s="67">
        <v>0</v>
      </c>
      <c r="DB15" s="67">
        <v>5311</v>
      </c>
      <c r="DC15" s="67">
        <v>5225</v>
      </c>
      <c r="DD15" s="63"/>
      <c r="DE15" s="65">
        <v>12</v>
      </c>
      <c r="DF15" s="66" t="str">
        <f t="shared" si="7"/>
        <v>北茨城市</v>
      </c>
      <c r="DG15" s="67">
        <v>828602</v>
      </c>
      <c r="DH15" s="67">
        <v>11350227</v>
      </c>
      <c r="DI15" s="67">
        <v>11162928</v>
      </c>
      <c r="DJ15" s="67">
        <v>108833067</v>
      </c>
      <c r="DK15" s="67">
        <v>107437573</v>
      </c>
      <c r="DL15" s="67">
        <v>42778507</v>
      </c>
      <c r="DM15" s="67">
        <v>844</v>
      </c>
      <c r="DN15" s="67">
        <v>39215</v>
      </c>
      <c r="DO15" s="67">
        <v>37463</v>
      </c>
      <c r="DP15" s="62"/>
      <c r="DQ15" s="65">
        <v>12</v>
      </c>
      <c r="DR15" s="66" t="str">
        <f t="shared" si="8"/>
        <v>北茨城市</v>
      </c>
      <c r="DS15" s="67">
        <v>0</v>
      </c>
      <c r="DT15" s="67">
        <v>0</v>
      </c>
      <c r="DU15" s="67">
        <v>0</v>
      </c>
      <c r="DV15" s="67">
        <v>0</v>
      </c>
      <c r="DW15" s="67">
        <v>0</v>
      </c>
      <c r="DX15" s="67">
        <v>0</v>
      </c>
      <c r="DY15" s="67">
        <v>0</v>
      </c>
      <c r="DZ15" s="67">
        <v>0</v>
      </c>
      <c r="EA15" s="67">
        <v>0</v>
      </c>
      <c r="EB15" s="62"/>
      <c r="EC15" s="65">
        <v>12</v>
      </c>
      <c r="ED15" s="66" t="str">
        <f t="shared" si="9"/>
        <v>北茨城市</v>
      </c>
      <c r="EE15" s="67">
        <v>0</v>
      </c>
      <c r="EF15" s="67">
        <v>136</v>
      </c>
      <c r="EG15" s="67">
        <v>133</v>
      </c>
      <c r="EH15" s="67">
        <v>192</v>
      </c>
      <c r="EI15" s="67">
        <v>138</v>
      </c>
      <c r="EJ15" s="67">
        <v>138</v>
      </c>
      <c r="EK15" s="67">
        <v>0</v>
      </c>
      <c r="EL15" s="67">
        <v>3</v>
      </c>
      <c r="EM15" s="67">
        <v>2</v>
      </c>
      <c r="EN15" s="62"/>
      <c r="EO15" s="65">
        <v>12</v>
      </c>
      <c r="EP15" s="66" t="str">
        <f t="shared" si="10"/>
        <v>北茨城市</v>
      </c>
      <c r="EQ15" s="67">
        <v>41428</v>
      </c>
      <c r="ER15" s="67">
        <v>1449</v>
      </c>
      <c r="ES15" s="67">
        <v>1400</v>
      </c>
      <c r="ET15" s="67">
        <v>23</v>
      </c>
      <c r="EU15" s="67">
        <v>21</v>
      </c>
      <c r="EV15" s="67">
        <v>21</v>
      </c>
      <c r="EW15" s="67">
        <v>54</v>
      </c>
      <c r="EX15" s="67">
        <v>4</v>
      </c>
      <c r="EY15" s="67">
        <v>2</v>
      </c>
      <c r="EZ15" s="62"/>
      <c r="FA15" s="65">
        <v>12</v>
      </c>
      <c r="FB15" s="66" t="str">
        <f t="shared" si="11"/>
        <v>北茨城市</v>
      </c>
      <c r="FC15" s="67">
        <v>33111985</v>
      </c>
      <c r="FD15" s="67">
        <v>26313758</v>
      </c>
      <c r="FE15" s="67">
        <v>23290600</v>
      </c>
      <c r="FF15" s="67">
        <v>542397</v>
      </c>
      <c r="FG15" s="67">
        <v>480200</v>
      </c>
      <c r="FH15" s="67">
        <v>480200</v>
      </c>
      <c r="FI15" s="67">
        <v>1125</v>
      </c>
      <c r="FJ15" s="67">
        <v>14771</v>
      </c>
      <c r="FK15" s="67">
        <v>12191</v>
      </c>
      <c r="FM15" s="65">
        <v>12</v>
      </c>
      <c r="FN15" s="66" t="str">
        <f t="shared" si="12"/>
        <v>北茨城市</v>
      </c>
      <c r="FO15" s="67">
        <v>0</v>
      </c>
      <c r="FP15" s="67">
        <v>0</v>
      </c>
      <c r="FQ15" s="67">
        <v>0</v>
      </c>
      <c r="FR15" s="67">
        <v>0</v>
      </c>
      <c r="FS15" s="67">
        <v>0</v>
      </c>
      <c r="FT15" s="67">
        <v>0</v>
      </c>
      <c r="FU15" s="67">
        <v>0</v>
      </c>
      <c r="FV15" s="67">
        <v>0</v>
      </c>
      <c r="FW15" s="67">
        <v>0</v>
      </c>
      <c r="FY15" s="65">
        <v>12</v>
      </c>
      <c r="FZ15" s="66" t="str">
        <f t="shared" si="13"/>
        <v>北茨城市</v>
      </c>
      <c r="GA15" s="67">
        <v>0</v>
      </c>
      <c r="GB15" s="67">
        <v>1213219</v>
      </c>
      <c r="GC15" s="67">
        <v>1180349</v>
      </c>
      <c r="GD15" s="67">
        <v>15906</v>
      </c>
      <c r="GE15" s="67">
        <v>15479</v>
      </c>
      <c r="GF15" s="67">
        <v>15479</v>
      </c>
      <c r="GG15" s="67">
        <v>0</v>
      </c>
      <c r="GH15" s="67">
        <v>106</v>
      </c>
      <c r="GI15" s="67">
        <v>95</v>
      </c>
      <c r="GK15" s="65">
        <v>12</v>
      </c>
      <c r="GL15" s="66" t="str">
        <f t="shared" si="14"/>
        <v>北茨城市</v>
      </c>
      <c r="GM15" s="67">
        <v>514807</v>
      </c>
      <c r="GN15" s="67">
        <v>6453934</v>
      </c>
      <c r="GO15" s="67">
        <v>5708607</v>
      </c>
      <c r="GP15" s="67">
        <v>96882</v>
      </c>
      <c r="GQ15" s="67">
        <v>85837</v>
      </c>
      <c r="GR15" s="67">
        <v>85837</v>
      </c>
      <c r="GS15" s="67">
        <v>439</v>
      </c>
      <c r="GT15" s="67">
        <v>5559</v>
      </c>
      <c r="GU15" s="67">
        <v>4609</v>
      </c>
      <c r="GW15" s="65">
        <v>12</v>
      </c>
      <c r="GX15" s="66" t="str">
        <f t="shared" si="15"/>
        <v>北茨城市</v>
      </c>
      <c r="GY15" s="67">
        <v>0</v>
      </c>
      <c r="GZ15" s="67">
        <v>554131</v>
      </c>
      <c r="HA15" s="67">
        <v>554131</v>
      </c>
      <c r="HB15" s="67">
        <v>443305</v>
      </c>
      <c r="HC15" s="67">
        <v>443305</v>
      </c>
      <c r="HD15" s="67">
        <v>295906</v>
      </c>
      <c r="HE15" s="67">
        <v>0</v>
      </c>
      <c r="HF15" s="67">
        <v>212</v>
      </c>
      <c r="HG15" s="67">
        <v>212</v>
      </c>
      <c r="HI15" s="65">
        <v>12</v>
      </c>
      <c r="HJ15" s="66" t="str">
        <f t="shared" si="16"/>
        <v>北茨城市</v>
      </c>
      <c r="HK15" s="67">
        <v>0</v>
      </c>
      <c r="HL15" s="67">
        <v>0</v>
      </c>
      <c r="HM15" s="67">
        <v>0</v>
      </c>
      <c r="HN15" s="67">
        <v>0</v>
      </c>
      <c r="HO15" s="67">
        <v>0</v>
      </c>
      <c r="HP15" s="67">
        <v>0</v>
      </c>
      <c r="HQ15" s="67">
        <v>0</v>
      </c>
      <c r="HR15" s="67">
        <v>0</v>
      </c>
      <c r="HS15" s="67">
        <v>0</v>
      </c>
      <c r="HU15" s="65">
        <v>12</v>
      </c>
      <c r="HV15" s="66" t="str">
        <f t="shared" si="17"/>
        <v>北茨城市</v>
      </c>
      <c r="HW15" s="67">
        <v>0</v>
      </c>
      <c r="HX15" s="67">
        <v>299313</v>
      </c>
      <c r="HY15" s="67">
        <v>299313</v>
      </c>
      <c r="HZ15" s="67">
        <v>668366</v>
      </c>
      <c r="IA15" s="67">
        <v>668366</v>
      </c>
      <c r="IB15" s="67">
        <v>467856</v>
      </c>
      <c r="IC15" s="67">
        <v>0</v>
      </c>
      <c r="ID15" s="67">
        <v>229</v>
      </c>
      <c r="IE15" s="67">
        <v>229</v>
      </c>
      <c r="IG15" s="65">
        <v>12</v>
      </c>
      <c r="IH15" s="66" t="str">
        <f t="shared" si="18"/>
        <v>北茨城市</v>
      </c>
      <c r="II15" s="67">
        <v>0</v>
      </c>
      <c r="IJ15" s="67">
        <v>0</v>
      </c>
      <c r="IK15" s="67">
        <v>0</v>
      </c>
      <c r="IL15" s="67">
        <v>0</v>
      </c>
      <c r="IM15" s="67">
        <v>0</v>
      </c>
      <c r="IN15" s="67">
        <v>0</v>
      </c>
      <c r="IO15" s="67">
        <v>0</v>
      </c>
      <c r="IP15" s="67">
        <v>0</v>
      </c>
      <c r="IQ15" s="67">
        <v>0</v>
      </c>
    </row>
    <row r="16" spans="1:251" s="56" customFormat="1" ht="15" customHeight="1">
      <c r="A16" s="65">
        <v>13</v>
      </c>
      <c r="B16" s="66" t="s">
        <v>87</v>
      </c>
      <c r="C16" s="67">
        <v>164139</v>
      </c>
      <c r="D16" s="67">
        <v>27824217</v>
      </c>
      <c r="E16" s="67">
        <v>27018120</v>
      </c>
      <c r="F16" s="67">
        <v>2917140</v>
      </c>
      <c r="G16" s="67">
        <v>2837167</v>
      </c>
      <c r="H16" s="67">
        <v>2833885</v>
      </c>
      <c r="I16" s="67">
        <v>0</v>
      </c>
      <c r="J16" s="67">
        <v>19105</v>
      </c>
      <c r="K16" s="67">
        <v>18193</v>
      </c>
      <c r="L16" s="62"/>
      <c r="M16" s="65">
        <v>13</v>
      </c>
      <c r="N16" s="66" t="s">
        <v>87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2"/>
      <c r="Y16" s="65">
        <v>13</v>
      </c>
      <c r="Z16" s="66" t="str">
        <f t="shared" si="2"/>
        <v>笠間市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3"/>
      <c r="AK16" s="65">
        <v>13</v>
      </c>
      <c r="AL16" s="66" t="str">
        <f t="shared" si="3"/>
        <v>笠間市</v>
      </c>
      <c r="AM16" s="67">
        <v>742625</v>
      </c>
      <c r="AN16" s="67">
        <v>32857911</v>
      </c>
      <c r="AO16" s="67">
        <v>31092009</v>
      </c>
      <c r="AP16" s="67">
        <v>1408665</v>
      </c>
      <c r="AQ16" s="67">
        <v>1335618</v>
      </c>
      <c r="AR16" s="67">
        <v>1335547</v>
      </c>
      <c r="AS16" s="67">
        <v>1000</v>
      </c>
      <c r="AT16" s="67">
        <v>33673</v>
      </c>
      <c r="AU16" s="67">
        <v>31184</v>
      </c>
      <c r="AV16" s="62"/>
      <c r="AW16" s="65">
        <v>13</v>
      </c>
      <c r="AX16" s="66" t="str">
        <f t="shared" si="1"/>
        <v>笠間市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2"/>
      <c r="BI16" s="65">
        <v>13</v>
      </c>
      <c r="BJ16" s="66" t="str">
        <f t="shared" si="0"/>
        <v>笠間市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3"/>
      <c r="BU16" s="65">
        <v>13</v>
      </c>
      <c r="BV16" s="66" t="str">
        <f t="shared" si="4"/>
        <v>笠間市</v>
      </c>
      <c r="BW16" s="67">
        <v>0</v>
      </c>
      <c r="BX16" s="67">
        <v>6310038</v>
      </c>
      <c r="BY16" s="67">
        <v>6099890</v>
      </c>
      <c r="BZ16" s="67">
        <v>66115324</v>
      </c>
      <c r="CA16" s="67">
        <v>64578409</v>
      </c>
      <c r="CB16" s="67">
        <v>10753563</v>
      </c>
      <c r="CC16" s="67">
        <v>0</v>
      </c>
      <c r="CD16" s="67">
        <v>28640</v>
      </c>
      <c r="CE16" s="67">
        <v>27279</v>
      </c>
      <c r="CF16" s="63"/>
      <c r="CG16" s="65">
        <v>13</v>
      </c>
      <c r="CH16" s="66" t="str">
        <f t="shared" si="5"/>
        <v>笠間市</v>
      </c>
      <c r="CI16" s="67">
        <v>0</v>
      </c>
      <c r="CJ16" s="67">
        <v>9733229</v>
      </c>
      <c r="CK16" s="67">
        <v>9707863</v>
      </c>
      <c r="CL16" s="67">
        <v>75092989</v>
      </c>
      <c r="CM16" s="67">
        <v>74953896</v>
      </c>
      <c r="CN16" s="67">
        <v>24970595</v>
      </c>
      <c r="CO16" s="67">
        <v>0</v>
      </c>
      <c r="CP16" s="67">
        <v>29103</v>
      </c>
      <c r="CQ16" s="67">
        <v>28465</v>
      </c>
      <c r="CR16" s="63"/>
      <c r="CS16" s="65">
        <v>13</v>
      </c>
      <c r="CT16" s="66" t="str">
        <f t="shared" si="6"/>
        <v>笠間市</v>
      </c>
      <c r="CU16" s="67">
        <v>0</v>
      </c>
      <c r="CV16" s="67">
        <v>5830752</v>
      </c>
      <c r="CW16" s="67">
        <v>5827841</v>
      </c>
      <c r="CX16" s="67">
        <v>54170567</v>
      </c>
      <c r="CY16" s="67">
        <v>54153942</v>
      </c>
      <c r="CZ16" s="67">
        <v>37386669</v>
      </c>
      <c r="DA16" s="67">
        <v>0</v>
      </c>
      <c r="DB16" s="67">
        <v>7735</v>
      </c>
      <c r="DC16" s="67">
        <v>7636</v>
      </c>
      <c r="DD16" s="63"/>
      <c r="DE16" s="65">
        <v>13</v>
      </c>
      <c r="DF16" s="66" t="str">
        <f t="shared" si="7"/>
        <v>笠間市</v>
      </c>
      <c r="DG16" s="67">
        <v>1312443</v>
      </c>
      <c r="DH16" s="67">
        <v>21874019</v>
      </c>
      <c r="DI16" s="67">
        <v>21635594</v>
      </c>
      <c r="DJ16" s="67">
        <v>195378880</v>
      </c>
      <c r="DK16" s="67">
        <v>193686247</v>
      </c>
      <c r="DL16" s="67">
        <v>73110827</v>
      </c>
      <c r="DM16" s="67">
        <v>1319</v>
      </c>
      <c r="DN16" s="67">
        <v>65478</v>
      </c>
      <c r="DO16" s="67">
        <v>63380</v>
      </c>
      <c r="DP16" s="62"/>
      <c r="DQ16" s="65">
        <v>13</v>
      </c>
      <c r="DR16" s="66" t="str">
        <f t="shared" si="8"/>
        <v>笠間市</v>
      </c>
      <c r="DS16" s="67">
        <v>0</v>
      </c>
      <c r="DT16" s="67">
        <v>0</v>
      </c>
      <c r="DU16" s="67">
        <v>0</v>
      </c>
      <c r="DV16" s="67">
        <v>0</v>
      </c>
      <c r="DW16" s="67">
        <v>0</v>
      </c>
      <c r="DX16" s="67">
        <v>0</v>
      </c>
      <c r="DY16" s="67">
        <v>0</v>
      </c>
      <c r="DZ16" s="67">
        <v>0</v>
      </c>
      <c r="EA16" s="67">
        <v>0</v>
      </c>
      <c r="EB16" s="62"/>
      <c r="EC16" s="65">
        <v>13</v>
      </c>
      <c r="ED16" s="66" t="str">
        <f t="shared" si="9"/>
        <v>笠間市</v>
      </c>
      <c r="EE16" s="67">
        <v>0</v>
      </c>
      <c r="EF16" s="67">
        <v>0</v>
      </c>
      <c r="EG16" s="67">
        <v>0</v>
      </c>
      <c r="EH16" s="67">
        <v>0</v>
      </c>
      <c r="EI16" s="67">
        <v>0</v>
      </c>
      <c r="EJ16" s="67">
        <v>0</v>
      </c>
      <c r="EK16" s="67">
        <v>0</v>
      </c>
      <c r="EL16" s="67">
        <v>0</v>
      </c>
      <c r="EM16" s="67">
        <v>0</v>
      </c>
      <c r="EN16" s="62"/>
      <c r="EO16" s="65">
        <v>13</v>
      </c>
      <c r="EP16" s="66" t="str">
        <f t="shared" si="10"/>
        <v>笠間市</v>
      </c>
      <c r="EQ16" s="67">
        <v>997572</v>
      </c>
      <c r="ER16" s="67">
        <v>14058</v>
      </c>
      <c r="ES16" s="67">
        <v>14058</v>
      </c>
      <c r="ET16" s="67">
        <v>389</v>
      </c>
      <c r="EU16" s="67">
        <v>389</v>
      </c>
      <c r="EV16" s="67">
        <v>389</v>
      </c>
      <c r="EW16" s="67">
        <v>468</v>
      </c>
      <c r="EX16" s="67">
        <v>14</v>
      </c>
      <c r="EY16" s="67">
        <v>14</v>
      </c>
      <c r="EZ16" s="62"/>
      <c r="FA16" s="65">
        <v>13</v>
      </c>
      <c r="FB16" s="66" t="str">
        <f t="shared" si="11"/>
        <v>笠間市</v>
      </c>
      <c r="FC16" s="67">
        <v>2534838</v>
      </c>
      <c r="FD16" s="67">
        <v>80248102</v>
      </c>
      <c r="FE16" s="67">
        <v>75846566</v>
      </c>
      <c r="FF16" s="67">
        <v>1936989</v>
      </c>
      <c r="FG16" s="67">
        <v>1825090</v>
      </c>
      <c r="FH16" s="67">
        <v>1825062</v>
      </c>
      <c r="FI16" s="67">
        <v>984</v>
      </c>
      <c r="FJ16" s="67">
        <v>27551</v>
      </c>
      <c r="FK16" s="67">
        <v>24477</v>
      </c>
      <c r="FM16" s="65">
        <v>13</v>
      </c>
      <c r="FN16" s="66" t="str">
        <f t="shared" si="12"/>
        <v>笠間市</v>
      </c>
      <c r="FO16" s="67">
        <v>0</v>
      </c>
      <c r="FP16" s="67">
        <v>0</v>
      </c>
      <c r="FQ16" s="67">
        <v>0</v>
      </c>
      <c r="FR16" s="67">
        <v>0</v>
      </c>
      <c r="FS16" s="67">
        <v>0</v>
      </c>
      <c r="FT16" s="67">
        <v>0</v>
      </c>
      <c r="FU16" s="67">
        <v>0</v>
      </c>
      <c r="FV16" s="67">
        <v>0</v>
      </c>
      <c r="FW16" s="67">
        <v>0</v>
      </c>
      <c r="FY16" s="65">
        <v>13</v>
      </c>
      <c r="FZ16" s="66" t="str">
        <f t="shared" si="13"/>
        <v>笠間市</v>
      </c>
      <c r="GA16" s="67">
        <v>73504</v>
      </c>
      <c r="GB16" s="67">
        <v>117240</v>
      </c>
      <c r="GC16" s="67">
        <v>117240</v>
      </c>
      <c r="GD16" s="67">
        <v>4467</v>
      </c>
      <c r="GE16" s="67">
        <v>4467</v>
      </c>
      <c r="GF16" s="67">
        <v>4467</v>
      </c>
      <c r="GG16" s="67">
        <v>9</v>
      </c>
      <c r="GH16" s="67">
        <v>7</v>
      </c>
      <c r="GI16" s="67">
        <v>7</v>
      </c>
      <c r="GK16" s="65">
        <v>13</v>
      </c>
      <c r="GL16" s="66" t="str">
        <f t="shared" si="14"/>
        <v>笠間市</v>
      </c>
      <c r="GM16" s="67">
        <v>383313</v>
      </c>
      <c r="GN16" s="67">
        <v>1770586</v>
      </c>
      <c r="GO16" s="67">
        <v>1413587</v>
      </c>
      <c r="GP16" s="67">
        <v>21688</v>
      </c>
      <c r="GQ16" s="67">
        <v>17149</v>
      </c>
      <c r="GR16" s="67">
        <v>17149</v>
      </c>
      <c r="GS16" s="67">
        <v>207</v>
      </c>
      <c r="GT16" s="67">
        <v>2393</v>
      </c>
      <c r="GU16" s="67">
        <v>1945</v>
      </c>
      <c r="GW16" s="65">
        <v>13</v>
      </c>
      <c r="GX16" s="66" t="str">
        <f t="shared" si="15"/>
        <v>笠間市</v>
      </c>
      <c r="GY16" s="67">
        <v>2911</v>
      </c>
      <c r="GZ16" s="67">
        <v>8463093</v>
      </c>
      <c r="HA16" s="67">
        <v>8461516</v>
      </c>
      <c r="HB16" s="67">
        <v>9921626</v>
      </c>
      <c r="HC16" s="67">
        <v>9919875</v>
      </c>
      <c r="HD16" s="67">
        <v>6943913</v>
      </c>
      <c r="HE16" s="67">
        <v>12</v>
      </c>
      <c r="HF16" s="67">
        <v>3286</v>
      </c>
      <c r="HG16" s="67">
        <v>3273</v>
      </c>
      <c r="HI16" s="65">
        <v>13</v>
      </c>
      <c r="HJ16" s="66" t="str">
        <f t="shared" si="16"/>
        <v>笠間市</v>
      </c>
      <c r="HK16" s="67">
        <v>0</v>
      </c>
      <c r="HL16" s="67">
        <v>0</v>
      </c>
      <c r="HM16" s="67">
        <v>0</v>
      </c>
      <c r="HN16" s="67">
        <v>0</v>
      </c>
      <c r="HO16" s="67">
        <v>0</v>
      </c>
      <c r="HP16" s="67">
        <v>0</v>
      </c>
      <c r="HQ16" s="67">
        <v>0</v>
      </c>
      <c r="HR16" s="67">
        <v>0</v>
      </c>
      <c r="HS16" s="67">
        <v>0</v>
      </c>
      <c r="HU16" s="65">
        <v>13</v>
      </c>
      <c r="HV16" s="66" t="str">
        <f t="shared" si="17"/>
        <v>笠間市</v>
      </c>
      <c r="HW16" s="67">
        <v>6039</v>
      </c>
      <c r="HX16" s="67">
        <v>722964</v>
      </c>
      <c r="HY16" s="67">
        <v>722964</v>
      </c>
      <c r="HZ16" s="67">
        <v>684647</v>
      </c>
      <c r="IA16" s="67">
        <v>684647</v>
      </c>
      <c r="IB16" s="67">
        <v>474372</v>
      </c>
      <c r="IC16" s="67">
        <v>7</v>
      </c>
      <c r="ID16" s="67">
        <v>845</v>
      </c>
      <c r="IE16" s="67">
        <v>845</v>
      </c>
      <c r="IG16" s="65">
        <v>13</v>
      </c>
      <c r="IH16" s="66" t="str">
        <f t="shared" si="18"/>
        <v>笠間市</v>
      </c>
      <c r="II16" s="67">
        <v>0</v>
      </c>
      <c r="IJ16" s="67">
        <v>0</v>
      </c>
      <c r="IK16" s="67">
        <v>0</v>
      </c>
      <c r="IL16" s="67">
        <v>0</v>
      </c>
      <c r="IM16" s="67">
        <v>0</v>
      </c>
      <c r="IN16" s="67">
        <v>0</v>
      </c>
      <c r="IO16" s="67">
        <v>0</v>
      </c>
      <c r="IP16" s="67">
        <v>0</v>
      </c>
      <c r="IQ16" s="67">
        <v>0</v>
      </c>
    </row>
    <row r="17" spans="1:251" s="56" customFormat="1" ht="15" customHeight="1">
      <c r="A17" s="65">
        <v>14</v>
      </c>
      <c r="B17" s="66" t="s">
        <v>88</v>
      </c>
      <c r="C17" s="67">
        <v>285689</v>
      </c>
      <c r="D17" s="67">
        <v>19974083</v>
      </c>
      <c r="E17" s="67">
        <v>19373057</v>
      </c>
      <c r="F17" s="67">
        <v>2282472</v>
      </c>
      <c r="G17" s="67">
        <v>2216245</v>
      </c>
      <c r="H17" s="67">
        <v>2215965</v>
      </c>
      <c r="I17" s="67">
        <v>1620</v>
      </c>
      <c r="J17" s="67">
        <v>18602</v>
      </c>
      <c r="K17" s="67">
        <v>17706</v>
      </c>
      <c r="L17" s="62"/>
      <c r="M17" s="65">
        <v>14</v>
      </c>
      <c r="N17" s="66" t="s">
        <v>88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2"/>
      <c r="Y17" s="65">
        <v>14</v>
      </c>
      <c r="Z17" s="66" t="str">
        <f t="shared" si="2"/>
        <v>取手市</v>
      </c>
      <c r="AA17" s="67">
        <v>144</v>
      </c>
      <c r="AB17" s="67">
        <v>59949</v>
      </c>
      <c r="AC17" s="67">
        <v>59808</v>
      </c>
      <c r="AD17" s="67">
        <v>498600</v>
      </c>
      <c r="AE17" s="67">
        <v>497138</v>
      </c>
      <c r="AF17" s="67">
        <v>165713</v>
      </c>
      <c r="AG17" s="67">
        <v>4</v>
      </c>
      <c r="AH17" s="67">
        <v>127</v>
      </c>
      <c r="AI17" s="67">
        <v>122</v>
      </c>
      <c r="AJ17" s="63"/>
      <c r="AK17" s="65">
        <v>14</v>
      </c>
      <c r="AL17" s="66" t="str">
        <f t="shared" si="3"/>
        <v>取手市</v>
      </c>
      <c r="AM17" s="67">
        <v>291130</v>
      </c>
      <c r="AN17" s="67">
        <v>5004722</v>
      </c>
      <c r="AO17" s="67">
        <v>4673091</v>
      </c>
      <c r="AP17" s="67">
        <v>282431</v>
      </c>
      <c r="AQ17" s="67">
        <v>264318</v>
      </c>
      <c r="AR17" s="67">
        <v>264313</v>
      </c>
      <c r="AS17" s="67">
        <v>1586</v>
      </c>
      <c r="AT17" s="67">
        <v>9740</v>
      </c>
      <c r="AU17" s="67">
        <v>8890</v>
      </c>
      <c r="AV17" s="62"/>
      <c r="AW17" s="65">
        <v>14</v>
      </c>
      <c r="AX17" s="66" t="str">
        <f t="shared" si="1"/>
        <v>取手市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2"/>
      <c r="BI17" s="65">
        <v>14</v>
      </c>
      <c r="BJ17" s="66" t="str">
        <f t="shared" si="0"/>
        <v>取手市</v>
      </c>
      <c r="BK17" s="67">
        <v>1791</v>
      </c>
      <c r="BL17" s="67">
        <v>540607</v>
      </c>
      <c r="BM17" s="67">
        <v>539445</v>
      </c>
      <c r="BN17" s="67">
        <v>7058083</v>
      </c>
      <c r="BO17" s="67">
        <v>7051964</v>
      </c>
      <c r="BP17" s="67">
        <v>2936623</v>
      </c>
      <c r="BQ17" s="67">
        <v>8</v>
      </c>
      <c r="BR17" s="67">
        <v>1462</v>
      </c>
      <c r="BS17" s="67">
        <v>1452</v>
      </c>
      <c r="BT17" s="63"/>
      <c r="BU17" s="65">
        <v>14</v>
      </c>
      <c r="BV17" s="66" t="str">
        <f t="shared" si="4"/>
        <v>取手市</v>
      </c>
      <c r="BW17" s="67">
        <v>0</v>
      </c>
      <c r="BX17" s="67">
        <v>6875616</v>
      </c>
      <c r="BY17" s="67">
        <v>6733655</v>
      </c>
      <c r="BZ17" s="67">
        <v>165484809</v>
      </c>
      <c r="CA17" s="67">
        <v>163617972</v>
      </c>
      <c r="CB17" s="67">
        <v>27269632</v>
      </c>
      <c r="CC17" s="67">
        <v>0</v>
      </c>
      <c r="CD17" s="67">
        <v>38312</v>
      </c>
      <c r="CE17" s="67">
        <v>36745</v>
      </c>
      <c r="CF17" s="63"/>
      <c r="CG17" s="65">
        <v>14</v>
      </c>
      <c r="CH17" s="66" t="str">
        <f t="shared" si="5"/>
        <v>取手市</v>
      </c>
      <c r="CI17" s="67">
        <v>0</v>
      </c>
      <c r="CJ17" s="67">
        <v>3611833</v>
      </c>
      <c r="CK17" s="67">
        <v>3607338</v>
      </c>
      <c r="CL17" s="67">
        <v>52346865</v>
      </c>
      <c r="CM17" s="67">
        <v>52303234</v>
      </c>
      <c r="CN17" s="67">
        <v>17434406</v>
      </c>
      <c r="CO17" s="67">
        <v>0</v>
      </c>
      <c r="CP17" s="67">
        <v>18566</v>
      </c>
      <c r="CQ17" s="67">
        <v>18351</v>
      </c>
      <c r="CR17" s="63"/>
      <c r="CS17" s="65">
        <v>14</v>
      </c>
      <c r="CT17" s="66" t="str">
        <f t="shared" si="6"/>
        <v>取手市</v>
      </c>
      <c r="CU17" s="67">
        <v>0</v>
      </c>
      <c r="CV17" s="67">
        <v>2810235</v>
      </c>
      <c r="CW17" s="67">
        <v>2809567</v>
      </c>
      <c r="CX17" s="67">
        <v>56962114</v>
      </c>
      <c r="CY17" s="67">
        <v>56959796</v>
      </c>
      <c r="CZ17" s="67">
        <v>39694244</v>
      </c>
      <c r="DA17" s="67">
        <v>0</v>
      </c>
      <c r="DB17" s="67">
        <v>5523</v>
      </c>
      <c r="DC17" s="67">
        <v>5506</v>
      </c>
      <c r="DD17" s="63"/>
      <c r="DE17" s="65">
        <v>14</v>
      </c>
      <c r="DF17" s="66" t="str">
        <f t="shared" si="7"/>
        <v>取手市</v>
      </c>
      <c r="DG17" s="67">
        <v>881483</v>
      </c>
      <c r="DH17" s="67">
        <v>13297684</v>
      </c>
      <c r="DI17" s="67">
        <v>13150560</v>
      </c>
      <c r="DJ17" s="67">
        <v>274793788</v>
      </c>
      <c r="DK17" s="67">
        <v>272881002</v>
      </c>
      <c r="DL17" s="67">
        <v>84398282</v>
      </c>
      <c r="DM17" s="67">
        <v>1823</v>
      </c>
      <c r="DN17" s="67">
        <v>62401</v>
      </c>
      <c r="DO17" s="67">
        <v>60602</v>
      </c>
      <c r="DP17" s="62"/>
      <c r="DQ17" s="65">
        <v>14</v>
      </c>
      <c r="DR17" s="66" t="str">
        <f t="shared" si="8"/>
        <v>取手市</v>
      </c>
      <c r="DS17" s="67">
        <v>0</v>
      </c>
      <c r="DT17" s="67">
        <v>0</v>
      </c>
      <c r="DU17" s="67">
        <v>0</v>
      </c>
      <c r="DV17" s="67">
        <v>0</v>
      </c>
      <c r="DW17" s="67">
        <v>0</v>
      </c>
      <c r="DX17" s="67">
        <v>0</v>
      </c>
      <c r="DY17" s="67">
        <v>0</v>
      </c>
      <c r="DZ17" s="67">
        <v>0</v>
      </c>
      <c r="EA17" s="67">
        <v>0</v>
      </c>
      <c r="EB17" s="62"/>
      <c r="EC17" s="65">
        <v>14</v>
      </c>
      <c r="ED17" s="66" t="str">
        <f t="shared" si="9"/>
        <v>取手市</v>
      </c>
      <c r="EE17" s="67">
        <v>0</v>
      </c>
      <c r="EF17" s="67">
        <v>0</v>
      </c>
      <c r="EG17" s="67">
        <v>0</v>
      </c>
      <c r="EH17" s="67">
        <v>0</v>
      </c>
      <c r="EI17" s="67">
        <v>0</v>
      </c>
      <c r="EJ17" s="67">
        <v>0</v>
      </c>
      <c r="EK17" s="67">
        <v>0</v>
      </c>
      <c r="EL17" s="67">
        <v>0</v>
      </c>
      <c r="EM17" s="67">
        <v>0</v>
      </c>
      <c r="EN17" s="62"/>
      <c r="EO17" s="65">
        <v>14</v>
      </c>
      <c r="EP17" s="66" t="str">
        <f t="shared" si="10"/>
        <v>取手市</v>
      </c>
      <c r="EQ17" s="67">
        <v>13260</v>
      </c>
      <c r="ER17" s="67">
        <v>80495</v>
      </c>
      <c r="ES17" s="67">
        <v>62807</v>
      </c>
      <c r="ET17" s="67">
        <v>646</v>
      </c>
      <c r="EU17" s="67">
        <v>504</v>
      </c>
      <c r="EV17" s="67">
        <v>503</v>
      </c>
      <c r="EW17" s="67">
        <v>44</v>
      </c>
      <c r="EX17" s="67">
        <v>111</v>
      </c>
      <c r="EY17" s="67">
        <v>67</v>
      </c>
      <c r="EZ17" s="62"/>
      <c r="FA17" s="65">
        <v>14</v>
      </c>
      <c r="FB17" s="66" t="str">
        <f t="shared" si="11"/>
        <v>取手市</v>
      </c>
      <c r="FC17" s="67">
        <v>227739</v>
      </c>
      <c r="FD17" s="67">
        <v>1308884</v>
      </c>
      <c r="FE17" s="67">
        <v>1108534</v>
      </c>
      <c r="FF17" s="67">
        <v>40698</v>
      </c>
      <c r="FG17" s="67">
        <v>34567</v>
      </c>
      <c r="FH17" s="67">
        <v>34567</v>
      </c>
      <c r="FI17" s="67">
        <v>544</v>
      </c>
      <c r="FJ17" s="67">
        <v>2137</v>
      </c>
      <c r="FK17" s="67">
        <v>1730</v>
      </c>
      <c r="FM17" s="65">
        <v>14</v>
      </c>
      <c r="FN17" s="66" t="str">
        <f t="shared" si="12"/>
        <v>取手市</v>
      </c>
      <c r="FO17" s="67">
        <v>41805</v>
      </c>
      <c r="FP17" s="67">
        <v>392383</v>
      </c>
      <c r="FQ17" s="67">
        <v>389682</v>
      </c>
      <c r="FR17" s="67">
        <v>1387478</v>
      </c>
      <c r="FS17" s="67">
        <v>1382372</v>
      </c>
      <c r="FT17" s="67">
        <v>967658</v>
      </c>
      <c r="FU17" s="67">
        <v>86</v>
      </c>
      <c r="FV17" s="67">
        <v>830</v>
      </c>
      <c r="FW17" s="67">
        <v>793</v>
      </c>
      <c r="FY17" s="65">
        <v>14</v>
      </c>
      <c r="FZ17" s="66" t="str">
        <f t="shared" si="13"/>
        <v>取手市</v>
      </c>
      <c r="GA17" s="67">
        <v>0</v>
      </c>
      <c r="GB17" s="67">
        <v>0</v>
      </c>
      <c r="GC17" s="67">
        <v>0</v>
      </c>
      <c r="GD17" s="67">
        <v>0</v>
      </c>
      <c r="GE17" s="67">
        <v>0</v>
      </c>
      <c r="GF17" s="67">
        <v>0</v>
      </c>
      <c r="GG17" s="67">
        <v>0</v>
      </c>
      <c r="GH17" s="67">
        <v>0</v>
      </c>
      <c r="GI17" s="67">
        <v>0</v>
      </c>
      <c r="GK17" s="65">
        <v>14</v>
      </c>
      <c r="GL17" s="66" t="str">
        <f t="shared" si="14"/>
        <v>取手市</v>
      </c>
      <c r="GM17" s="67">
        <v>1348280</v>
      </c>
      <c r="GN17" s="67">
        <v>297305</v>
      </c>
      <c r="GO17" s="67">
        <v>181607</v>
      </c>
      <c r="GP17" s="67">
        <v>9517</v>
      </c>
      <c r="GQ17" s="67">
        <v>7935</v>
      </c>
      <c r="GR17" s="67">
        <v>6259</v>
      </c>
      <c r="GS17" s="67">
        <v>2515</v>
      </c>
      <c r="GT17" s="67">
        <v>886</v>
      </c>
      <c r="GU17" s="67">
        <v>586</v>
      </c>
      <c r="GW17" s="65">
        <v>14</v>
      </c>
      <c r="GX17" s="66" t="str">
        <f t="shared" si="15"/>
        <v>取手市</v>
      </c>
      <c r="GY17" s="67">
        <v>191</v>
      </c>
      <c r="GZ17" s="67">
        <v>1303445</v>
      </c>
      <c r="HA17" s="67">
        <v>1303228</v>
      </c>
      <c r="HB17" s="67">
        <v>2373849</v>
      </c>
      <c r="HC17" s="67">
        <v>2373661</v>
      </c>
      <c r="HD17" s="67">
        <v>1661562</v>
      </c>
      <c r="HE17" s="67">
        <v>1</v>
      </c>
      <c r="HF17" s="67">
        <v>1399</v>
      </c>
      <c r="HG17" s="67">
        <v>1396</v>
      </c>
      <c r="HI17" s="65">
        <v>14</v>
      </c>
      <c r="HJ17" s="66" t="str">
        <f t="shared" si="16"/>
        <v>取手市</v>
      </c>
      <c r="HK17" s="67">
        <v>83643</v>
      </c>
      <c r="HL17" s="67">
        <v>16018</v>
      </c>
      <c r="HM17" s="67">
        <v>16018</v>
      </c>
      <c r="HN17" s="67">
        <v>160830</v>
      </c>
      <c r="HO17" s="67">
        <v>160830</v>
      </c>
      <c r="HP17" s="67">
        <v>112581</v>
      </c>
      <c r="HQ17" s="67">
        <v>253</v>
      </c>
      <c r="HR17" s="67">
        <v>22</v>
      </c>
      <c r="HS17" s="67">
        <v>22</v>
      </c>
      <c r="HU17" s="65">
        <v>14</v>
      </c>
      <c r="HV17" s="66" t="str">
        <f t="shared" si="17"/>
        <v>取手市</v>
      </c>
      <c r="HW17" s="67">
        <v>3748</v>
      </c>
      <c r="HX17" s="67">
        <v>240043</v>
      </c>
      <c r="HY17" s="67">
        <v>240041</v>
      </c>
      <c r="HZ17" s="67">
        <v>1972073</v>
      </c>
      <c r="IA17" s="67">
        <v>1972056</v>
      </c>
      <c r="IB17" s="67">
        <v>1330438</v>
      </c>
      <c r="IC17" s="67">
        <v>39</v>
      </c>
      <c r="ID17" s="67">
        <v>1681</v>
      </c>
      <c r="IE17" s="67">
        <v>1680</v>
      </c>
      <c r="IG17" s="65">
        <v>14</v>
      </c>
      <c r="IH17" s="66" t="str">
        <f t="shared" si="18"/>
        <v>取手市</v>
      </c>
      <c r="II17" s="67">
        <v>0</v>
      </c>
      <c r="IJ17" s="67">
        <v>7603</v>
      </c>
      <c r="IK17" s="67">
        <v>7603</v>
      </c>
      <c r="IL17" s="67">
        <v>141977</v>
      </c>
      <c r="IM17" s="67">
        <v>141977</v>
      </c>
      <c r="IN17" s="67">
        <v>98727</v>
      </c>
      <c r="IO17" s="67">
        <v>0</v>
      </c>
      <c r="IP17" s="67">
        <v>3</v>
      </c>
      <c r="IQ17" s="67">
        <v>3</v>
      </c>
    </row>
    <row r="18" spans="1:251" s="56" customFormat="1" ht="15" customHeight="1">
      <c r="A18" s="65">
        <v>15</v>
      </c>
      <c r="B18" s="66" t="s">
        <v>89</v>
      </c>
      <c r="C18" s="67">
        <v>480003</v>
      </c>
      <c r="D18" s="67">
        <v>6041155</v>
      </c>
      <c r="E18" s="67">
        <v>5790826</v>
      </c>
      <c r="F18" s="67">
        <v>746310</v>
      </c>
      <c r="G18" s="67">
        <v>716447</v>
      </c>
      <c r="H18" s="67">
        <v>716447</v>
      </c>
      <c r="I18" s="67">
        <v>983</v>
      </c>
      <c r="J18" s="67">
        <v>5415</v>
      </c>
      <c r="K18" s="67">
        <v>5048</v>
      </c>
      <c r="L18" s="62"/>
      <c r="M18" s="65">
        <v>15</v>
      </c>
      <c r="N18" s="66" t="s">
        <v>89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2"/>
      <c r="Y18" s="65">
        <v>15</v>
      </c>
      <c r="Z18" s="66" t="str">
        <f t="shared" si="2"/>
        <v>牛久市</v>
      </c>
      <c r="AA18" s="67">
        <v>1340</v>
      </c>
      <c r="AB18" s="67">
        <v>2705</v>
      </c>
      <c r="AC18" s="67">
        <v>2705</v>
      </c>
      <c r="AD18" s="67">
        <v>23876</v>
      </c>
      <c r="AE18" s="67">
        <v>23876</v>
      </c>
      <c r="AF18" s="67">
        <v>7959</v>
      </c>
      <c r="AG18" s="67">
        <v>3</v>
      </c>
      <c r="AH18" s="67">
        <v>4</v>
      </c>
      <c r="AI18" s="67">
        <v>4</v>
      </c>
      <c r="AJ18" s="63"/>
      <c r="AK18" s="65">
        <v>15</v>
      </c>
      <c r="AL18" s="66" t="str">
        <f t="shared" si="3"/>
        <v>牛久市</v>
      </c>
      <c r="AM18" s="67">
        <v>191651</v>
      </c>
      <c r="AN18" s="67">
        <v>12354440</v>
      </c>
      <c r="AO18" s="67">
        <v>11407927</v>
      </c>
      <c r="AP18" s="67">
        <v>648712</v>
      </c>
      <c r="AQ18" s="67">
        <v>599308</v>
      </c>
      <c r="AR18" s="67">
        <v>599308</v>
      </c>
      <c r="AS18" s="67">
        <v>346</v>
      </c>
      <c r="AT18" s="67">
        <v>11209</v>
      </c>
      <c r="AU18" s="67">
        <v>10067</v>
      </c>
      <c r="AV18" s="62"/>
      <c r="AW18" s="65">
        <v>15</v>
      </c>
      <c r="AX18" s="66" t="str">
        <f t="shared" si="1"/>
        <v>牛久市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2"/>
      <c r="BI18" s="65">
        <v>15</v>
      </c>
      <c r="BJ18" s="66" t="str">
        <f t="shared" si="0"/>
        <v>牛久市</v>
      </c>
      <c r="BK18" s="67">
        <v>542</v>
      </c>
      <c r="BL18" s="67">
        <v>205656</v>
      </c>
      <c r="BM18" s="67">
        <v>205656</v>
      </c>
      <c r="BN18" s="67">
        <v>2782433</v>
      </c>
      <c r="BO18" s="67">
        <v>2782433</v>
      </c>
      <c r="BP18" s="67">
        <v>957380</v>
      </c>
      <c r="BQ18" s="67">
        <v>1</v>
      </c>
      <c r="BR18" s="67">
        <v>352</v>
      </c>
      <c r="BS18" s="67">
        <v>352</v>
      </c>
      <c r="BT18" s="63"/>
      <c r="BU18" s="65">
        <v>15</v>
      </c>
      <c r="BV18" s="66" t="str">
        <f t="shared" si="4"/>
        <v>牛久市</v>
      </c>
      <c r="BW18" s="67">
        <v>0</v>
      </c>
      <c r="BX18" s="67">
        <v>5602532</v>
      </c>
      <c r="BY18" s="67">
        <v>5550129</v>
      </c>
      <c r="BZ18" s="67">
        <v>150124828</v>
      </c>
      <c r="CA18" s="67">
        <v>149527468</v>
      </c>
      <c r="CB18" s="67">
        <v>24921133</v>
      </c>
      <c r="CC18" s="67">
        <v>0</v>
      </c>
      <c r="CD18" s="67">
        <v>32344</v>
      </c>
      <c r="CE18" s="67">
        <v>31885</v>
      </c>
      <c r="CF18" s="63"/>
      <c r="CG18" s="65">
        <v>15</v>
      </c>
      <c r="CH18" s="66" t="str">
        <f t="shared" si="5"/>
        <v>牛久市</v>
      </c>
      <c r="CI18" s="67">
        <v>0</v>
      </c>
      <c r="CJ18" s="67">
        <v>2960561</v>
      </c>
      <c r="CK18" s="67">
        <v>2957985</v>
      </c>
      <c r="CL18" s="67">
        <v>43718079</v>
      </c>
      <c r="CM18" s="67">
        <v>43689520</v>
      </c>
      <c r="CN18" s="67">
        <v>14562762</v>
      </c>
      <c r="CO18" s="67">
        <v>0</v>
      </c>
      <c r="CP18" s="67">
        <v>16091</v>
      </c>
      <c r="CQ18" s="67">
        <v>15983</v>
      </c>
      <c r="CR18" s="63"/>
      <c r="CS18" s="65">
        <v>15</v>
      </c>
      <c r="CT18" s="66" t="str">
        <f t="shared" si="6"/>
        <v>牛久市</v>
      </c>
      <c r="CU18" s="67">
        <v>0</v>
      </c>
      <c r="CV18" s="67">
        <v>4023982</v>
      </c>
      <c r="CW18" s="67">
        <v>4023362</v>
      </c>
      <c r="CX18" s="67">
        <v>93637612</v>
      </c>
      <c r="CY18" s="67">
        <v>93634255</v>
      </c>
      <c r="CZ18" s="67">
        <v>63505207</v>
      </c>
      <c r="DA18" s="67">
        <v>0</v>
      </c>
      <c r="DB18" s="67">
        <v>6892</v>
      </c>
      <c r="DC18" s="67">
        <v>6871</v>
      </c>
      <c r="DD18" s="63"/>
      <c r="DE18" s="65">
        <v>15</v>
      </c>
      <c r="DF18" s="66" t="str">
        <f t="shared" si="7"/>
        <v>牛久市</v>
      </c>
      <c r="DG18" s="67">
        <v>713461</v>
      </c>
      <c r="DH18" s="67">
        <v>12587075</v>
      </c>
      <c r="DI18" s="67">
        <v>12531476</v>
      </c>
      <c r="DJ18" s="67">
        <v>287480519</v>
      </c>
      <c r="DK18" s="67">
        <v>286851243</v>
      </c>
      <c r="DL18" s="67">
        <v>102989102</v>
      </c>
      <c r="DM18" s="67">
        <v>674</v>
      </c>
      <c r="DN18" s="67">
        <v>55327</v>
      </c>
      <c r="DO18" s="67">
        <v>54739</v>
      </c>
      <c r="DP18" s="62"/>
      <c r="DQ18" s="65">
        <v>15</v>
      </c>
      <c r="DR18" s="66" t="str">
        <f t="shared" si="8"/>
        <v>牛久市</v>
      </c>
      <c r="DS18" s="67">
        <v>0</v>
      </c>
      <c r="DT18" s="67">
        <v>0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2"/>
      <c r="EC18" s="65">
        <v>15</v>
      </c>
      <c r="ED18" s="66" t="str">
        <f t="shared" si="9"/>
        <v>牛久市</v>
      </c>
      <c r="EE18" s="67">
        <v>0</v>
      </c>
      <c r="EF18" s="67">
        <v>0</v>
      </c>
      <c r="EG18" s="67">
        <v>0</v>
      </c>
      <c r="EH18" s="67">
        <v>0</v>
      </c>
      <c r="EI18" s="67">
        <v>0</v>
      </c>
      <c r="EJ18" s="67">
        <v>0</v>
      </c>
      <c r="EK18" s="67">
        <v>0</v>
      </c>
      <c r="EL18" s="67">
        <v>0</v>
      </c>
      <c r="EM18" s="67">
        <v>0</v>
      </c>
      <c r="EN18" s="62"/>
      <c r="EO18" s="65">
        <v>15</v>
      </c>
      <c r="EP18" s="66" t="str">
        <f t="shared" si="10"/>
        <v>牛久市</v>
      </c>
      <c r="EQ18" s="67">
        <v>58793</v>
      </c>
      <c r="ER18" s="67">
        <v>92</v>
      </c>
      <c r="ES18" s="67">
        <v>0</v>
      </c>
      <c r="ET18" s="67">
        <v>2</v>
      </c>
      <c r="EU18" s="67">
        <v>0</v>
      </c>
      <c r="EV18" s="67">
        <v>0</v>
      </c>
      <c r="EW18" s="67">
        <v>23</v>
      </c>
      <c r="EX18" s="67">
        <v>2</v>
      </c>
      <c r="EY18" s="67">
        <v>0</v>
      </c>
      <c r="EZ18" s="62"/>
      <c r="FA18" s="65">
        <v>15</v>
      </c>
      <c r="FB18" s="66" t="str">
        <f t="shared" si="11"/>
        <v>牛久市</v>
      </c>
      <c r="FC18" s="67">
        <v>374968</v>
      </c>
      <c r="FD18" s="67">
        <v>11393933</v>
      </c>
      <c r="FE18" s="67">
        <v>9893024</v>
      </c>
      <c r="FF18" s="67">
        <v>407974</v>
      </c>
      <c r="FG18" s="67">
        <v>354220</v>
      </c>
      <c r="FH18" s="67">
        <v>354220</v>
      </c>
      <c r="FI18" s="67">
        <v>388</v>
      </c>
      <c r="FJ18" s="67">
        <v>8815</v>
      </c>
      <c r="FK18" s="67">
        <v>6995</v>
      </c>
      <c r="FM18" s="65">
        <v>15</v>
      </c>
      <c r="FN18" s="66" t="str">
        <f t="shared" si="12"/>
        <v>牛久市</v>
      </c>
      <c r="FO18" s="67">
        <v>9956</v>
      </c>
      <c r="FP18" s="67">
        <v>145746</v>
      </c>
      <c r="FQ18" s="67">
        <v>131974</v>
      </c>
      <c r="FR18" s="67">
        <v>73625</v>
      </c>
      <c r="FS18" s="67">
        <v>71803</v>
      </c>
      <c r="FT18" s="67">
        <v>51764</v>
      </c>
      <c r="FU18" s="67">
        <v>30</v>
      </c>
      <c r="FV18" s="67">
        <v>200</v>
      </c>
      <c r="FW18" s="67">
        <v>160</v>
      </c>
      <c r="FY18" s="65">
        <v>15</v>
      </c>
      <c r="FZ18" s="66" t="str">
        <f t="shared" si="13"/>
        <v>牛久市</v>
      </c>
      <c r="GA18" s="67">
        <v>371</v>
      </c>
      <c r="GB18" s="67">
        <v>492531</v>
      </c>
      <c r="GC18" s="67">
        <v>485784</v>
      </c>
      <c r="GD18" s="67">
        <v>35462</v>
      </c>
      <c r="GE18" s="67">
        <v>34976</v>
      </c>
      <c r="GF18" s="67">
        <v>34976</v>
      </c>
      <c r="GG18" s="67">
        <v>3</v>
      </c>
      <c r="GH18" s="67">
        <v>138</v>
      </c>
      <c r="GI18" s="67">
        <v>134</v>
      </c>
      <c r="GK18" s="65">
        <v>15</v>
      </c>
      <c r="GL18" s="66" t="str">
        <f t="shared" si="14"/>
        <v>牛久市</v>
      </c>
      <c r="GM18" s="67">
        <v>38849</v>
      </c>
      <c r="GN18" s="67">
        <v>489730</v>
      </c>
      <c r="GO18" s="67">
        <v>332697</v>
      </c>
      <c r="GP18" s="67">
        <v>9453</v>
      </c>
      <c r="GQ18" s="67">
        <v>6421</v>
      </c>
      <c r="GR18" s="67">
        <v>6421</v>
      </c>
      <c r="GS18" s="67">
        <v>126</v>
      </c>
      <c r="GT18" s="67">
        <v>1357</v>
      </c>
      <c r="GU18" s="67">
        <v>951</v>
      </c>
      <c r="GW18" s="65">
        <v>15</v>
      </c>
      <c r="GX18" s="66" t="str">
        <f t="shared" si="15"/>
        <v>牛久市</v>
      </c>
      <c r="GY18" s="67">
        <v>916</v>
      </c>
      <c r="GZ18" s="67">
        <v>491418</v>
      </c>
      <c r="HA18" s="67">
        <v>490874</v>
      </c>
      <c r="HB18" s="67">
        <v>604444</v>
      </c>
      <c r="HC18" s="67">
        <v>603775</v>
      </c>
      <c r="HD18" s="67">
        <v>422642</v>
      </c>
      <c r="HE18" s="67">
        <v>2</v>
      </c>
      <c r="HF18" s="67">
        <v>122</v>
      </c>
      <c r="HG18" s="67">
        <v>117</v>
      </c>
      <c r="HI18" s="65">
        <v>15</v>
      </c>
      <c r="HJ18" s="66" t="str">
        <f t="shared" si="16"/>
        <v>牛久市</v>
      </c>
      <c r="HK18" s="67">
        <v>202160</v>
      </c>
      <c r="HL18" s="67">
        <v>286375</v>
      </c>
      <c r="HM18" s="67">
        <v>285931</v>
      </c>
      <c r="HN18" s="67">
        <v>2062975</v>
      </c>
      <c r="HO18" s="67">
        <v>2062664</v>
      </c>
      <c r="HP18" s="67">
        <v>1427328</v>
      </c>
      <c r="HQ18" s="67">
        <v>118</v>
      </c>
      <c r="HR18" s="67">
        <v>118</v>
      </c>
      <c r="HS18" s="67">
        <v>117</v>
      </c>
      <c r="HU18" s="65">
        <v>15</v>
      </c>
      <c r="HV18" s="66" t="str">
        <f t="shared" si="17"/>
        <v>牛久市</v>
      </c>
      <c r="HW18" s="67">
        <v>3133</v>
      </c>
      <c r="HX18" s="67">
        <v>168757</v>
      </c>
      <c r="HY18" s="67">
        <v>168757</v>
      </c>
      <c r="HZ18" s="67">
        <v>1554490</v>
      </c>
      <c r="IA18" s="67">
        <v>1554490</v>
      </c>
      <c r="IB18" s="67">
        <v>1030671</v>
      </c>
      <c r="IC18" s="67">
        <v>46</v>
      </c>
      <c r="ID18" s="67">
        <v>673</v>
      </c>
      <c r="IE18" s="67">
        <v>673</v>
      </c>
      <c r="IG18" s="65">
        <v>15</v>
      </c>
      <c r="IH18" s="66" t="str">
        <f t="shared" si="18"/>
        <v>牛久市</v>
      </c>
      <c r="II18" s="67">
        <v>0</v>
      </c>
      <c r="IJ18" s="67">
        <v>623</v>
      </c>
      <c r="IK18" s="67">
        <v>623</v>
      </c>
      <c r="IL18" s="67">
        <v>30285</v>
      </c>
      <c r="IM18" s="67">
        <v>30285</v>
      </c>
      <c r="IN18" s="67">
        <v>21199</v>
      </c>
      <c r="IO18" s="67">
        <v>0</v>
      </c>
      <c r="IP18" s="67">
        <v>1</v>
      </c>
      <c r="IQ18" s="67">
        <v>1</v>
      </c>
    </row>
    <row r="19" spans="1:251" s="56" customFormat="1" ht="15" customHeight="1">
      <c r="A19" s="65">
        <v>16</v>
      </c>
      <c r="B19" s="66" t="s">
        <v>90</v>
      </c>
      <c r="C19" s="67">
        <v>1236799</v>
      </c>
      <c r="D19" s="67">
        <v>44526335</v>
      </c>
      <c r="E19" s="67">
        <v>43374752</v>
      </c>
      <c r="F19" s="67">
        <v>5147388</v>
      </c>
      <c r="G19" s="67">
        <v>5016936</v>
      </c>
      <c r="H19" s="67">
        <v>4995573</v>
      </c>
      <c r="I19" s="67">
        <v>2766</v>
      </c>
      <c r="J19" s="67">
        <v>33123</v>
      </c>
      <c r="K19" s="67">
        <v>31530</v>
      </c>
      <c r="L19" s="62"/>
      <c r="M19" s="65">
        <v>16</v>
      </c>
      <c r="N19" s="66" t="s">
        <v>90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2"/>
      <c r="Y19" s="65">
        <v>16</v>
      </c>
      <c r="Z19" s="66" t="str">
        <f t="shared" si="2"/>
        <v>つくば市</v>
      </c>
      <c r="AA19" s="67">
        <v>569</v>
      </c>
      <c r="AB19" s="67">
        <v>114048</v>
      </c>
      <c r="AC19" s="67">
        <v>114023</v>
      </c>
      <c r="AD19" s="67">
        <v>475837</v>
      </c>
      <c r="AE19" s="67">
        <v>475780</v>
      </c>
      <c r="AF19" s="67">
        <v>123203</v>
      </c>
      <c r="AG19" s="67">
        <v>3</v>
      </c>
      <c r="AH19" s="67">
        <v>172</v>
      </c>
      <c r="AI19" s="67">
        <v>171</v>
      </c>
      <c r="AJ19" s="63"/>
      <c r="AK19" s="65">
        <v>16</v>
      </c>
      <c r="AL19" s="66" t="str">
        <f t="shared" si="3"/>
        <v>つくば市</v>
      </c>
      <c r="AM19" s="67">
        <v>1683432</v>
      </c>
      <c r="AN19" s="67">
        <v>59246777</v>
      </c>
      <c r="AO19" s="67">
        <v>55866383</v>
      </c>
      <c r="AP19" s="67">
        <v>3515717</v>
      </c>
      <c r="AQ19" s="67">
        <v>3315656</v>
      </c>
      <c r="AR19" s="67">
        <v>3315517</v>
      </c>
      <c r="AS19" s="67">
        <v>5064</v>
      </c>
      <c r="AT19" s="67">
        <v>66069</v>
      </c>
      <c r="AU19" s="67">
        <v>61114</v>
      </c>
      <c r="AV19" s="62"/>
      <c r="AW19" s="65">
        <v>16</v>
      </c>
      <c r="AX19" s="66" t="str">
        <f t="shared" si="1"/>
        <v>つくば市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2"/>
      <c r="BI19" s="65">
        <v>16</v>
      </c>
      <c r="BJ19" s="66" t="str">
        <f t="shared" si="0"/>
        <v>つくば市</v>
      </c>
      <c r="BK19" s="67">
        <v>3195</v>
      </c>
      <c r="BL19" s="67">
        <v>1958258</v>
      </c>
      <c r="BM19" s="67">
        <v>1943104</v>
      </c>
      <c r="BN19" s="67">
        <v>48512691</v>
      </c>
      <c r="BO19" s="67">
        <v>48118352</v>
      </c>
      <c r="BP19" s="67">
        <v>7987940</v>
      </c>
      <c r="BQ19" s="67">
        <v>36</v>
      </c>
      <c r="BR19" s="67">
        <v>3236</v>
      </c>
      <c r="BS19" s="67">
        <v>3168</v>
      </c>
      <c r="BT19" s="63"/>
      <c r="BU19" s="65">
        <v>16</v>
      </c>
      <c r="BV19" s="66" t="str">
        <f t="shared" si="4"/>
        <v>つくば市</v>
      </c>
      <c r="BW19" s="67">
        <v>0</v>
      </c>
      <c r="BX19" s="67">
        <v>15168494</v>
      </c>
      <c r="BY19" s="67">
        <v>14917036</v>
      </c>
      <c r="BZ19" s="67">
        <v>441974838</v>
      </c>
      <c r="CA19" s="67">
        <v>439736158</v>
      </c>
      <c r="CB19" s="67">
        <v>72917073</v>
      </c>
      <c r="CC19" s="67">
        <v>0</v>
      </c>
      <c r="CD19" s="67">
        <v>63539</v>
      </c>
      <c r="CE19" s="67">
        <v>61720</v>
      </c>
      <c r="CF19" s="63"/>
      <c r="CG19" s="65">
        <v>16</v>
      </c>
      <c r="CH19" s="66" t="str">
        <f t="shared" si="5"/>
        <v>つくば市</v>
      </c>
      <c r="CI19" s="67">
        <v>0</v>
      </c>
      <c r="CJ19" s="67">
        <v>15980751</v>
      </c>
      <c r="CK19" s="67">
        <v>15967892</v>
      </c>
      <c r="CL19" s="67">
        <v>190356113</v>
      </c>
      <c r="CM19" s="67">
        <v>190252893</v>
      </c>
      <c r="CN19" s="67">
        <v>63059658</v>
      </c>
      <c r="CO19" s="67">
        <v>0</v>
      </c>
      <c r="CP19" s="67">
        <v>52450</v>
      </c>
      <c r="CQ19" s="67">
        <v>51952</v>
      </c>
      <c r="CR19" s="63"/>
      <c r="CS19" s="65">
        <v>16</v>
      </c>
      <c r="CT19" s="66" t="str">
        <f t="shared" si="6"/>
        <v>つくば市</v>
      </c>
      <c r="CU19" s="67">
        <v>0</v>
      </c>
      <c r="CV19" s="67">
        <v>15805020</v>
      </c>
      <c r="CW19" s="67">
        <v>15803478</v>
      </c>
      <c r="CX19" s="67">
        <v>387905223</v>
      </c>
      <c r="CY19" s="67">
        <v>387893302</v>
      </c>
      <c r="CZ19" s="67">
        <v>259682089</v>
      </c>
      <c r="DA19" s="67">
        <v>0</v>
      </c>
      <c r="DB19" s="67">
        <v>15657</v>
      </c>
      <c r="DC19" s="67">
        <v>15581</v>
      </c>
      <c r="DD19" s="63"/>
      <c r="DE19" s="65">
        <v>16</v>
      </c>
      <c r="DF19" s="66" t="str">
        <f t="shared" si="7"/>
        <v>つくば市</v>
      </c>
      <c r="DG19" s="67">
        <v>16705239</v>
      </c>
      <c r="DH19" s="67">
        <v>46954265</v>
      </c>
      <c r="DI19" s="67">
        <v>46688406</v>
      </c>
      <c r="DJ19" s="67">
        <v>1020236174</v>
      </c>
      <c r="DK19" s="67">
        <v>1017882353</v>
      </c>
      <c r="DL19" s="67">
        <v>395658820</v>
      </c>
      <c r="DM19" s="67">
        <v>3350</v>
      </c>
      <c r="DN19" s="67">
        <v>131646</v>
      </c>
      <c r="DO19" s="67">
        <v>129253</v>
      </c>
      <c r="DP19" s="62"/>
      <c r="DQ19" s="65">
        <v>16</v>
      </c>
      <c r="DR19" s="66" t="str">
        <f t="shared" si="8"/>
        <v>つくば市</v>
      </c>
      <c r="DS19" s="67">
        <v>0</v>
      </c>
      <c r="DT19" s="67">
        <v>0</v>
      </c>
      <c r="DU19" s="67">
        <v>0</v>
      </c>
      <c r="DV19" s="67">
        <v>0</v>
      </c>
      <c r="DW19" s="67">
        <v>0</v>
      </c>
      <c r="DX19" s="67">
        <v>0</v>
      </c>
      <c r="DY19" s="67">
        <v>0</v>
      </c>
      <c r="DZ19" s="67">
        <v>0</v>
      </c>
      <c r="EA19" s="67">
        <v>0</v>
      </c>
      <c r="EB19" s="62"/>
      <c r="EC19" s="65">
        <v>16</v>
      </c>
      <c r="ED19" s="66" t="str">
        <f t="shared" si="9"/>
        <v>つくば市</v>
      </c>
      <c r="EE19" s="67">
        <v>0</v>
      </c>
      <c r="EF19" s="67">
        <v>0</v>
      </c>
      <c r="EG19" s="67">
        <v>0</v>
      </c>
      <c r="EH19" s="67">
        <v>0</v>
      </c>
      <c r="EI19" s="67">
        <v>0</v>
      </c>
      <c r="EJ19" s="67">
        <v>0</v>
      </c>
      <c r="EK19" s="67">
        <v>0</v>
      </c>
      <c r="EL19" s="67">
        <v>0</v>
      </c>
      <c r="EM19" s="67">
        <v>0</v>
      </c>
      <c r="EN19" s="62"/>
      <c r="EO19" s="65">
        <v>16</v>
      </c>
      <c r="EP19" s="66" t="str">
        <f t="shared" si="10"/>
        <v>つくば市</v>
      </c>
      <c r="EQ19" s="67">
        <v>575138</v>
      </c>
      <c r="ER19" s="67">
        <v>4071</v>
      </c>
      <c r="ES19" s="67">
        <v>3916</v>
      </c>
      <c r="ET19" s="67">
        <v>140</v>
      </c>
      <c r="EU19" s="67">
        <v>134</v>
      </c>
      <c r="EV19" s="67">
        <v>125</v>
      </c>
      <c r="EW19" s="67">
        <v>158</v>
      </c>
      <c r="EX19" s="67">
        <v>8</v>
      </c>
      <c r="EY19" s="67">
        <v>7</v>
      </c>
      <c r="EZ19" s="62"/>
      <c r="FA19" s="65">
        <v>16</v>
      </c>
      <c r="FB19" s="66" t="str">
        <f t="shared" si="11"/>
        <v>つくば市</v>
      </c>
      <c r="FC19" s="67">
        <v>13230645</v>
      </c>
      <c r="FD19" s="67">
        <v>33077076</v>
      </c>
      <c r="FE19" s="67">
        <v>27959651</v>
      </c>
      <c r="FF19" s="67">
        <v>1021430</v>
      </c>
      <c r="FG19" s="67">
        <v>855579</v>
      </c>
      <c r="FH19" s="67">
        <v>855579</v>
      </c>
      <c r="FI19" s="67">
        <v>2222</v>
      </c>
      <c r="FJ19" s="67">
        <v>28531</v>
      </c>
      <c r="FK19" s="67">
        <v>21445</v>
      </c>
      <c r="FM19" s="65">
        <v>16</v>
      </c>
      <c r="FN19" s="66" t="str">
        <f t="shared" si="12"/>
        <v>つくば市</v>
      </c>
      <c r="FO19" s="67">
        <v>1025990</v>
      </c>
      <c r="FP19" s="67">
        <v>676080</v>
      </c>
      <c r="FQ19" s="67">
        <v>674530</v>
      </c>
      <c r="FR19" s="67">
        <v>3385111</v>
      </c>
      <c r="FS19" s="67">
        <v>3380376</v>
      </c>
      <c r="FT19" s="67">
        <v>2223840</v>
      </c>
      <c r="FU19" s="67">
        <v>586</v>
      </c>
      <c r="FV19" s="67">
        <v>634</v>
      </c>
      <c r="FW19" s="67">
        <v>611</v>
      </c>
      <c r="FY19" s="65">
        <v>16</v>
      </c>
      <c r="FZ19" s="66" t="str">
        <f t="shared" si="13"/>
        <v>つくば市</v>
      </c>
      <c r="GA19" s="67">
        <v>0</v>
      </c>
      <c r="GB19" s="67">
        <v>8929</v>
      </c>
      <c r="GC19" s="67">
        <v>8929</v>
      </c>
      <c r="GD19" s="67">
        <v>554</v>
      </c>
      <c r="GE19" s="67">
        <v>554</v>
      </c>
      <c r="GF19" s="67">
        <v>554</v>
      </c>
      <c r="GG19" s="67">
        <v>0</v>
      </c>
      <c r="GH19" s="67">
        <v>21</v>
      </c>
      <c r="GI19" s="67">
        <v>21</v>
      </c>
      <c r="GK19" s="65">
        <v>16</v>
      </c>
      <c r="GL19" s="66" t="str">
        <f t="shared" si="14"/>
        <v>つくば市</v>
      </c>
      <c r="GM19" s="67">
        <v>415658</v>
      </c>
      <c r="GN19" s="67">
        <v>1354562</v>
      </c>
      <c r="GO19" s="67">
        <v>916011</v>
      </c>
      <c r="GP19" s="67">
        <v>70920</v>
      </c>
      <c r="GQ19" s="67">
        <v>57630</v>
      </c>
      <c r="GR19" s="67">
        <v>46503</v>
      </c>
      <c r="GS19" s="67">
        <v>607</v>
      </c>
      <c r="GT19" s="67">
        <v>2948</v>
      </c>
      <c r="GU19" s="67">
        <v>2054</v>
      </c>
      <c r="GW19" s="65">
        <v>16</v>
      </c>
      <c r="GX19" s="66" t="str">
        <f t="shared" si="15"/>
        <v>つくば市</v>
      </c>
      <c r="GY19" s="67">
        <v>2472</v>
      </c>
      <c r="GZ19" s="67">
        <v>3531735</v>
      </c>
      <c r="HA19" s="67">
        <v>3531481</v>
      </c>
      <c r="HB19" s="67">
        <v>4530594</v>
      </c>
      <c r="HC19" s="67">
        <v>4530304</v>
      </c>
      <c r="HD19" s="67">
        <v>4528073</v>
      </c>
      <c r="HE19" s="67">
        <v>10</v>
      </c>
      <c r="HF19" s="67">
        <v>1264</v>
      </c>
      <c r="HG19" s="67">
        <v>1262</v>
      </c>
      <c r="HI19" s="65">
        <v>16</v>
      </c>
      <c r="HJ19" s="66" t="str">
        <f t="shared" si="16"/>
        <v>つくば市</v>
      </c>
      <c r="HK19" s="67">
        <v>0</v>
      </c>
      <c r="HL19" s="67">
        <v>0</v>
      </c>
      <c r="HM19" s="67">
        <v>0</v>
      </c>
      <c r="HN19" s="67">
        <v>0</v>
      </c>
      <c r="HO19" s="67">
        <v>0</v>
      </c>
      <c r="HP19" s="67">
        <v>0</v>
      </c>
      <c r="HQ19" s="67">
        <v>0</v>
      </c>
      <c r="HR19" s="67">
        <v>0</v>
      </c>
      <c r="HS19" s="67">
        <v>0</v>
      </c>
      <c r="HU19" s="65">
        <v>16</v>
      </c>
      <c r="HV19" s="66" t="str">
        <f t="shared" si="17"/>
        <v>つくば市</v>
      </c>
      <c r="HW19" s="67">
        <v>4670</v>
      </c>
      <c r="HX19" s="67">
        <v>132831</v>
      </c>
      <c r="HY19" s="67">
        <v>132831</v>
      </c>
      <c r="HZ19" s="67">
        <v>1864945</v>
      </c>
      <c r="IA19" s="67">
        <v>1864945</v>
      </c>
      <c r="IB19" s="67">
        <v>1861622</v>
      </c>
      <c r="IC19" s="67">
        <v>12</v>
      </c>
      <c r="ID19" s="67">
        <v>268</v>
      </c>
      <c r="IE19" s="67">
        <v>268</v>
      </c>
      <c r="IG19" s="65">
        <v>16</v>
      </c>
      <c r="IH19" s="66" t="str">
        <f t="shared" si="18"/>
        <v>つくば市</v>
      </c>
      <c r="II19" s="67">
        <v>0</v>
      </c>
      <c r="IJ19" s="67">
        <v>1909</v>
      </c>
      <c r="IK19" s="67">
        <v>1909</v>
      </c>
      <c r="IL19" s="67">
        <v>32406</v>
      </c>
      <c r="IM19" s="67">
        <v>32406</v>
      </c>
      <c r="IN19" s="67">
        <v>32406</v>
      </c>
      <c r="IO19" s="67">
        <v>0</v>
      </c>
      <c r="IP19" s="67">
        <v>1</v>
      </c>
      <c r="IQ19" s="67">
        <v>1</v>
      </c>
    </row>
    <row r="20" spans="1:251" s="56" customFormat="1" ht="15" customHeight="1">
      <c r="A20" s="65">
        <v>17</v>
      </c>
      <c r="B20" s="66" t="s">
        <v>63</v>
      </c>
      <c r="C20" s="67">
        <v>26715</v>
      </c>
      <c r="D20" s="67">
        <v>8994645</v>
      </c>
      <c r="E20" s="67">
        <v>8553558</v>
      </c>
      <c r="F20" s="67">
        <v>1082803</v>
      </c>
      <c r="G20" s="67">
        <v>1032102</v>
      </c>
      <c r="H20" s="67">
        <v>1031988</v>
      </c>
      <c r="I20" s="67">
        <v>58</v>
      </c>
      <c r="J20" s="67">
        <v>7515</v>
      </c>
      <c r="K20" s="67">
        <v>6903</v>
      </c>
      <c r="L20" s="62"/>
      <c r="M20" s="65">
        <v>17</v>
      </c>
      <c r="N20" s="66" t="s">
        <v>63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2"/>
      <c r="Y20" s="65">
        <v>17</v>
      </c>
      <c r="Z20" s="66" t="str">
        <f t="shared" si="2"/>
        <v>ひたちなか市</v>
      </c>
      <c r="AA20" s="67">
        <v>2770</v>
      </c>
      <c r="AB20" s="67">
        <v>267723</v>
      </c>
      <c r="AC20" s="67">
        <v>267279</v>
      </c>
      <c r="AD20" s="67">
        <v>1663311</v>
      </c>
      <c r="AE20" s="67">
        <v>1661832</v>
      </c>
      <c r="AF20" s="67">
        <v>563517</v>
      </c>
      <c r="AG20" s="67">
        <v>18</v>
      </c>
      <c r="AH20" s="67">
        <v>434</v>
      </c>
      <c r="AI20" s="67">
        <v>429</v>
      </c>
      <c r="AJ20" s="63"/>
      <c r="AK20" s="65">
        <v>17</v>
      </c>
      <c r="AL20" s="66" t="str">
        <f t="shared" si="3"/>
        <v>ひたちなか市</v>
      </c>
      <c r="AM20" s="67">
        <v>101055</v>
      </c>
      <c r="AN20" s="67">
        <v>16274506</v>
      </c>
      <c r="AO20" s="67">
        <v>14967920</v>
      </c>
      <c r="AP20" s="67">
        <v>1020655</v>
      </c>
      <c r="AQ20" s="67">
        <v>940781</v>
      </c>
      <c r="AR20" s="67">
        <v>940622</v>
      </c>
      <c r="AS20" s="67">
        <v>122</v>
      </c>
      <c r="AT20" s="67">
        <v>13870</v>
      </c>
      <c r="AU20" s="67">
        <v>12136</v>
      </c>
      <c r="AV20" s="62"/>
      <c r="AW20" s="65">
        <v>17</v>
      </c>
      <c r="AX20" s="66" t="str">
        <f t="shared" si="1"/>
        <v>ひたちなか市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2"/>
      <c r="BI20" s="65">
        <v>17</v>
      </c>
      <c r="BJ20" s="66" t="str">
        <f t="shared" si="0"/>
        <v>ひたちなか市</v>
      </c>
      <c r="BK20" s="67">
        <v>16936</v>
      </c>
      <c r="BL20" s="67">
        <v>3099785</v>
      </c>
      <c r="BM20" s="67">
        <v>3094458</v>
      </c>
      <c r="BN20" s="67">
        <v>30771466</v>
      </c>
      <c r="BO20" s="67">
        <v>30748870</v>
      </c>
      <c r="BP20" s="67">
        <v>9243209</v>
      </c>
      <c r="BQ20" s="67">
        <v>28</v>
      </c>
      <c r="BR20" s="67">
        <v>4702</v>
      </c>
      <c r="BS20" s="67">
        <v>4659</v>
      </c>
      <c r="BT20" s="63"/>
      <c r="BU20" s="65">
        <v>17</v>
      </c>
      <c r="BV20" s="66" t="str">
        <f t="shared" si="4"/>
        <v>ひたちなか市</v>
      </c>
      <c r="BW20" s="67">
        <v>0</v>
      </c>
      <c r="BX20" s="67">
        <v>11133092</v>
      </c>
      <c r="BY20" s="67">
        <v>10922154</v>
      </c>
      <c r="BZ20" s="67">
        <v>194110513</v>
      </c>
      <c r="CA20" s="67">
        <v>192222796</v>
      </c>
      <c r="CB20" s="67">
        <v>32034051</v>
      </c>
      <c r="CC20" s="67">
        <v>0</v>
      </c>
      <c r="CD20" s="67">
        <v>53377</v>
      </c>
      <c r="CE20" s="67">
        <v>51391</v>
      </c>
      <c r="CF20" s="63"/>
      <c r="CG20" s="65">
        <v>17</v>
      </c>
      <c r="CH20" s="66" t="str">
        <f t="shared" si="5"/>
        <v>ひたちなか市</v>
      </c>
      <c r="CI20" s="67">
        <v>0</v>
      </c>
      <c r="CJ20" s="67">
        <v>6887066</v>
      </c>
      <c r="CK20" s="67">
        <v>6875384</v>
      </c>
      <c r="CL20" s="67">
        <v>98189136</v>
      </c>
      <c r="CM20" s="67">
        <v>98074679</v>
      </c>
      <c r="CN20" s="67">
        <v>32689825</v>
      </c>
      <c r="CO20" s="67">
        <v>0</v>
      </c>
      <c r="CP20" s="67">
        <v>45926</v>
      </c>
      <c r="CQ20" s="67">
        <v>45448</v>
      </c>
      <c r="CR20" s="63"/>
      <c r="CS20" s="65">
        <v>17</v>
      </c>
      <c r="CT20" s="66" t="str">
        <f t="shared" si="6"/>
        <v>ひたちなか市</v>
      </c>
      <c r="CU20" s="67">
        <v>0</v>
      </c>
      <c r="CV20" s="67">
        <v>10175369</v>
      </c>
      <c r="CW20" s="67">
        <v>10173835</v>
      </c>
      <c r="CX20" s="67">
        <v>153239352</v>
      </c>
      <c r="CY20" s="67">
        <v>153227734</v>
      </c>
      <c r="CZ20" s="67">
        <v>106931089</v>
      </c>
      <c r="DA20" s="67">
        <v>0</v>
      </c>
      <c r="DB20" s="67">
        <v>11547</v>
      </c>
      <c r="DC20" s="67">
        <v>11482</v>
      </c>
      <c r="DD20" s="63"/>
      <c r="DE20" s="65">
        <v>17</v>
      </c>
      <c r="DF20" s="66" t="str">
        <f t="shared" si="7"/>
        <v>ひたちなか市</v>
      </c>
      <c r="DG20" s="67">
        <v>1912829</v>
      </c>
      <c r="DH20" s="67">
        <v>28195527</v>
      </c>
      <c r="DI20" s="67">
        <v>27971373</v>
      </c>
      <c r="DJ20" s="67">
        <v>445539001</v>
      </c>
      <c r="DK20" s="67">
        <v>443525209</v>
      </c>
      <c r="DL20" s="67">
        <v>171654965</v>
      </c>
      <c r="DM20" s="67">
        <v>1107</v>
      </c>
      <c r="DN20" s="67">
        <v>110850</v>
      </c>
      <c r="DO20" s="67">
        <v>108321</v>
      </c>
      <c r="DP20" s="62"/>
      <c r="DQ20" s="65">
        <v>17</v>
      </c>
      <c r="DR20" s="66" t="str">
        <f t="shared" si="8"/>
        <v>ひたちなか市</v>
      </c>
      <c r="DS20" s="67">
        <v>0</v>
      </c>
      <c r="DT20" s="67">
        <v>0</v>
      </c>
      <c r="DU20" s="67">
        <v>0</v>
      </c>
      <c r="DV20" s="67">
        <v>0</v>
      </c>
      <c r="DW20" s="67">
        <v>0</v>
      </c>
      <c r="DX20" s="67">
        <v>0</v>
      </c>
      <c r="DY20" s="67">
        <v>0</v>
      </c>
      <c r="DZ20" s="67">
        <v>0</v>
      </c>
      <c r="EA20" s="67">
        <v>0</v>
      </c>
      <c r="EB20" s="62"/>
      <c r="EC20" s="65">
        <v>17</v>
      </c>
      <c r="ED20" s="66" t="str">
        <f t="shared" si="9"/>
        <v>ひたちなか市</v>
      </c>
      <c r="EE20" s="67">
        <v>0</v>
      </c>
      <c r="EF20" s="67">
        <v>36</v>
      </c>
      <c r="EG20" s="67">
        <v>36</v>
      </c>
      <c r="EH20" s="67">
        <v>535</v>
      </c>
      <c r="EI20" s="67">
        <v>535</v>
      </c>
      <c r="EJ20" s="67">
        <v>373</v>
      </c>
      <c r="EK20" s="67">
        <v>0</v>
      </c>
      <c r="EL20" s="67">
        <v>3</v>
      </c>
      <c r="EM20" s="67">
        <v>3</v>
      </c>
      <c r="EN20" s="62"/>
      <c r="EO20" s="65">
        <v>17</v>
      </c>
      <c r="EP20" s="66" t="str">
        <f t="shared" si="10"/>
        <v>ひたちなか市</v>
      </c>
      <c r="EQ20" s="67">
        <v>207262</v>
      </c>
      <c r="ER20" s="67">
        <v>244</v>
      </c>
      <c r="ES20" s="67">
        <v>198</v>
      </c>
      <c r="ET20" s="67">
        <v>3</v>
      </c>
      <c r="EU20" s="67">
        <v>2</v>
      </c>
      <c r="EV20" s="67">
        <v>2</v>
      </c>
      <c r="EW20" s="67">
        <v>30</v>
      </c>
      <c r="EX20" s="67">
        <v>2</v>
      </c>
      <c r="EY20" s="67">
        <v>1</v>
      </c>
      <c r="EZ20" s="62"/>
      <c r="FA20" s="65">
        <v>17</v>
      </c>
      <c r="FB20" s="66" t="str">
        <f t="shared" si="11"/>
        <v>ひたちなか市</v>
      </c>
      <c r="FC20" s="67">
        <v>155248</v>
      </c>
      <c r="FD20" s="67">
        <v>4864337</v>
      </c>
      <c r="FE20" s="67">
        <v>4156824</v>
      </c>
      <c r="FF20" s="67">
        <v>146181</v>
      </c>
      <c r="FG20" s="67">
        <v>124866</v>
      </c>
      <c r="FH20" s="67">
        <v>124866</v>
      </c>
      <c r="FI20" s="67">
        <v>142</v>
      </c>
      <c r="FJ20" s="67">
        <v>3830</v>
      </c>
      <c r="FK20" s="67">
        <v>3038</v>
      </c>
      <c r="FM20" s="65">
        <v>17</v>
      </c>
      <c r="FN20" s="66" t="str">
        <f t="shared" si="12"/>
        <v>ひたちなか市</v>
      </c>
      <c r="FO20" s="67">
        <v>666872</v>
      </c>
      <c r="FP20" s="67">
        <v>792469</v>
      </c>
      <c r="FQ20" s="67">
        <v>768274</v>
      </c>
      <c r="FR20" s="67">
        <v>2097653</v>
      </c>
      <c r="FS20" s="67">
        <v>2085973</v>
      </c>
      <c r="FT20" s="67">
        <v>1458427</v>
      </c>
      <c r="FU20" s="67">
        <v>111</v>
      </c>
      <c r="FV20" s="67">
        <v>943</v>
      </c>
      <c r="FW20" s="67">
        <v>861</v>
      </c>
      <c r="FY20" s="65">
        <v>17</v>
      </c>
      <c r="FZ20" s="66" t="str">
        <f t="shared" si="13"/>
        <v>ひたちなか市</v>
      </c>
      <c r="GA20" s="67">
        <v>0</v>
      </c>
      <c r="GB20" s="67">
        <v>0</v>
      </c>
      <c r="GC20" s="67">
        <v>0</v>
      </c>
      <c r="GD20" s="67">
        <v>0</v>
      </c>
      <c r="GE20" s="67">
        <v>0</v>
      </c>
      <c r="GF20" s="67">
        <v>0</v>
      </c>
      <c r="GG20" s="67">
        <v>0</v>
      </c>
      <c r="GH20" s="67">
        <v>0</v>
      </c>
      <c r="GI20" s="67">
        <v>0</v>
      </c>
      <c r="GK20" s="65">
        <v>17</v>
      </c>
      <c r="GL20" s="66" t="str">
        <f t="shared" si="14"/>
        <v>ひたちなか市</v>
      </c>
      <c r="GM20" s="67">
        <v>174908</v>
      </c>
      <c r="GN20" s="67">
        <v>479121</v>
      </c>
      <c r="GO20" s="67">
        <v>359417</v>
      </c>
      <c r="GP20" s="67">
        <v>581747</v>
      </c>
      <c r="GQ20" s="67">
        <v>575014</v>
      </c>
      <c r="GR20" s="67">
        <v>405028</v>
      </c>
      <c r="GS20" s="67">
        <v>181</v>
      </c>
      <c r="GT20" s="67">
        <v>1143</v>
      </c>
      <c r="GU20" s="67">
        <v>795</v>
      </c>
      <c r="GW20" s="65">
        <v>17</v>
      </c>
      <c r="GX20" s="66" t="str">
        <f t="shared" si="15"/>
        <v>ひたちなか市</v>
      </c>
      <c r="GY20" s="67">
        <v>0</v>
      </c>
      <c r="GZ20" s="67">
        <v>801522</v>
      </c>
      <c r="HA20" s="67">
        <v>801522</v>
      </c>
      <c r="HB20" s="67">
        <v>1282435</v>
      </c>
      <c r="HC20" s="67">
        <v>1282435</v>
      </c>
      <c r="HD20" s="67">
        <v>897705</v>
      </c>
      <c r="HE20" s="67">
        <v>0</v>
      </c>
      <c r="HF20" s="67">
        <v>44</v>
      </c>
      <c r="HG20" s="67">
        <v>44</v>
      </c>
      <c r="HI20" s="65">
        <v>17</v>
      </c>
      <c r="HJ20" s="66" t="str">
        <f t="shared" si="16"/>
        <v>ひたちなか市</v>
      </c>
      <c r="HK20" s="67">
        <v>0</v>
      </c>
      <c r="HL20" s="67">
        <v>0</v>
      </c>
      <c r="HM20" s="67">
        <v>0</v>
      </c>
      <c r="HN20" s="67">
        <v>0</v>
      </c>
      <c r="HO20" s="67">
        <v>0</v>
      </c>
      <c r="HP20" s="67">
        <v>0</v>
      </c>
      <c r="HQ20" s="67">
        <v>0</v>
      </c>
      <c r="HR20" s="67">
        <v>0</v>
      </c>
      <c r="HS20" s="67">
        <v>0</v>
      </c>
      <c r="HU20" s="65">
        <v>17</v>
      </c>
      <c r="HV20" s="66" t="str">
        <f t="shared" si="17"/>
        <v>ひたちなか市</v>
      </c>
      <c r="HW20" s="67">
        <v>1407</v>
      </c>
      <c r="HX20" s="67">
        <v>458205</v>
      </c>
      <c r="HY20" s="67">
        <v>457934</v>
      </c>
      <c r="HZ20" s="67">
        <v>1946148</v>
      </c>
      <c r="IA20" s="67">
        <v>1946049</v>
      </c>
      <c r="IB20" s="67">
        <v>1359127</v>
      </c>
      <c r="IC20" s="67">
        <v>6</v>
      </c>
      <c r="ID20" s="67">
        <v>1705</v>
      </c>
      <c r="IE20" s="67">
        <v>1702</v>
      </c>
      <c r="IG20" s="65">
        <v>17</v>
      </c>
      <c r="IH20" s="66" t="str">
        <f t="shared" si="18"/>
        <v>ひたちなか市</v>
      </c>
      <c r="II20" s="67">
        <v>0</v>
      </c>
      <c r="IJ20" s="67">
        <v>2412</v>
      </c>
      <c r="IK20" s="67">
        <v>2412</v>
      </c>
      <c r="IL20" s="67">
        <v>29244</v>
      </c>
      <c r="IM20" s="67">
        <v>29244</v>
      </c>
      <c r="IN20" s="67">
        <v>20471</v>
      </c>
      <c r="IO20" s="67">
        <v>0</v>
      </c>
      <c r="IP20" s="67">
        <v>6</v>
      </c>
      <c r="IQ20" s="67">
        <v>6</v>
      </c>
    </row>
    <row r="21" spans="1:251" s="56" customFormat="1" ht="15" customHeight="1">
      <c r="A21" s="65">
        <v>18</v>
      </c>
      <c r="B21" s="66" t="s">
        <v>91</v>
      </c>
      <c r="C21" s="67">
        <v>261973</v>
      </c>
      <c r="D21" s="67">
        <v>12786238</v>
      </c>
      <c r="E21" s="67">
        <v>12042308</v>
      </c>
      <c r="F21" s="67">
        <v>1254153</v>
      </c>
      <c r="G21" s="67">
        <v>1186653</v>
      </c>
      <c r="H21" s="67">
        <v>1182723</v>
      </c>
      <c r="I21" s="67">
        <v>726</v>
      </c>
      <c r="J21" s="67">
        <v>10855</v>
      </c>
      <c r="K21" s="67">
        <v>9861</v>
      </c>
      <c r="L21" s="62"/>
      <c r="M21" s="65">
        <v>18</v>
      </c>
      <c r="N21" s="66" t="s">
        <v>91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2"/>
      <c r="Y21" s="65">
        <v>18</v>
      </c>
      <c r="Z21" s="66" t="str">
        <f t="shared" si="2"/>
        <v>鹿嶋市</v>
      </c>
      <c r="AA21" s="67">
        <v>17907</v>
      </c>
      <c r="AB21" s="67">
        <v>145199</v>
      </c>
      <c r="AC21" s="67">
        <v>140226</v>
      </c>
      <c r="AD21" s="67">
        <v>89588</v>
      </c>
      <c r="AE21" s="67">
        <v>88171</v>
      </c>
      <c r="AF21" s="67">
        <v>29390</v>
      </c>
      <c r="AG21" s="67">
        <v>10</v>
      </c>
      <c r="AH21" s="67">
        <v>275</v>
      </c>
      <c r="AI21" s="67">
        <v>259</v>
      </c>
      <c r="AJ21" s="63"/>
      <c r="AK21" s="65">
        <v>18</v>
      </c>
      <c r="AL21" s="66" t="str">
        <f t="shared" si="3"/>
        <v>鹿嶋市</v>
      </c>
      <c r="AM21" s="67">
        <v>82883</v>
      </c>
      <c r="AN21" s="67">
        <v>11449119</v>
      </c>
      <c r="AO21" s="67">
        <v>10554806</v>
      </c>
      <c r="AP21" s="67">
        <v>546940</v>
      </c>
      <c r="AQ21" s="67">
        <v>504476</v>
      </c>
      <c r="AR21" s="67">
        <v>504476</v>
      </c>
      <c r="AS21" s="67">
        <v>541</v>
      </c>
      <c r="AT21" s="67">
        <v>10793</v>
      </c>
      <c r="AU21" s="67">
        <v>9491</v>
      </c>
      <c r="AV21" s="62"/>
      <c r="AW21" s="65">
        <v>18</v>
      </c>
      <c r="AX21" s="66" t="str">
        <f t="shared" si="1"/>
        <v>鹿嶋市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2"/>
      <c r="BI21" s="65">
        <v>18</v>
      </c>
      <c r="BJ21" s="66" t="str">
        <f t="shared" si="0"/>
        <v>鹿嶋市</v>
      </c>
      <c r="BK21" s="67">
        <v>31994</v>
      </c>
      <c r="BL21" s="67">
        <v>1230490</v>
      </c>
      <c r="BM21" s="67">
        <v>1212924</v>
      </c>
      <c r="BN21" s="67">
        <v>4299349</v>
      </c>
      <c r="BO21" s="67">
        <v>4276375</v>
      </c>
      <c r="BP21" s="67">
        <v>1366087</v>
      </c>
      <c r="BQ21" s="67">
        <v>60</v>
      </c>
      <c r="BR21" s="67">
        <v>1624</v>
      </c>
      <c r="BS21" s="67">
        <v>1557</v>
      </c>
      <c r="BT21" s="63"/>
      <c r="BU21" s="65">
        <v>18</v>
      </c>
      <c r="BV21" s="66" t="str">
        <f t="shared" si="4"/>
        <v>鹿嶋市</v>
      </c>
      <c r="BW21" s="67">
        <v>0</v>
      </c>
      <c r="BX21" s="67">
        <v>5732649</v>
      </c>
      <c r="BY21" s="67">
        <v>5147550</v>
      </c>
      <c r="BZ21" s="67">
        <v>56216647</v>
      </c>
      <c r="CA21" s="67">
        <v>52716570</v>
      </c>
      <c r="CB21" s="67">
        <v>8786055</v>
      </c>
      <c r="CC21" s="67">
        <v>0</v>
      </c>
      <c r="CD21" s="67">
        <v>30126</v>
      </c>
      <c r="CE21" s="67">
        <v>26370</v>
      </c>
      <c r="CF21" s="63"/>
      <c r="CG21" s="65">
        <v>18</v>
      </c>
      <c r="CH21" s="66" t="str">
        <f t="shared" si="5"/>
        <v>鹿嶋市</v>
      </c>
      <c r="CI21" s="67">
        <v>0</v>
      </c>
      <c r="CJ21" s="67">
        <v>5528721</v>
      </c>
      <c r="CK21" s="67">
        <v>5472907</v>
      </c>
      <c r="CL21" s="67">
        <v>42499885</v>
      </c>
      <c r="CM21" s="67">
        <v>42222666</v>
      </c>
      <c r="CN21" s="67">
        <v>14074215</v>
      </c>
      <c r="CO21" s="67">
        <v>0</v>
      </c>
      <c r="CP21" s="67">
        <v>26231</v>
      </c>
      <c r="CQ21" s="67">
        <v>24492</v>
      </c>
      <c r="CR21" s="63"/>
      <c r="CS21" s="65">
        <v>18</v>
      </c>
      <c r="CT21" s="66" t="str">
        <f t="shared" si="6"/>
        <v>鹿嶋市</v>
      </c>
      <c r="CU21" s="67">
        <v>0</v>
      </c>
      <c r="CV21" s="67">
        <v>8609372</v>
      </c>
      <c r="CW21" s="67">
        <v>8606794</v>
      </c>
      <c r="CX21" s="67">
        <v>79576462</v>
      </c>
      <c r="CY21" s="67">
        <v>79565348</v>
      </c>
      <c r="CZ21" s="67">
        <v>55443234</v>
      </c>
      <c r="DA21" s="67">
        <v>0</v>
      </c>
      <c r="DB21" s="67">
        <v>5958</v>
      </c>
      <c r="DC21" s="67">
        <v>5880</v>
      </c>
      <c r="DD21" s="63"/>
      <c r="DE21" s="65">
        <v>18</v>
      </c>
      <c r="DF21" s="66" t="str">
        <f t="shared" si="7"/>
        <v>鹿嶋市</v>
      </c>
      <c r="DG21" s="67">
        <v>1189534</v>
      </c>
      <c r="DH21" s="67">
        <v>19870742</v>
      </c>
      <c r="DI21" s="67">
        <v>19227251</v>
      </c>
      <c r="DJ21" s="67">
        <v>178292994</v>
      </c>
      <c r="DK21" s="67">
        <v>174504584</v>
      </c>
      <c r="DL21" s="67">
        <v>78303504</v>
      </c>
      <c r="DM21" s="67">
        <v>775</v>
      </c>
      <c r="DN21" s="67">
        <v>62315</v>
      </c>
      <c r="DO21" s="67">
        <v>56742</v>
      </c>
      <c r="DP21" s="62"/>
      <c r="DQ21" s="65">
        <v>18</v>
      </c>
      <c r="DR21" s="66" t="str">
        <f t="shared" si="8"/>
        <v>鹿嶋市</v>
      </c>
      <c r="DS21" s="67">
        <v>0</v>
      </c>
      <c r="DT21" s="67">
        <v>0</v>
      </c>
      <c r="DU21" s="67">
        <v>0</v>
      </c>
      <c r="DV21" s="67">
        <v>0</v>
      </c>
      <c r="DW21" s="67">
        <v>0</v>
      </c>
      <c r="DX21" s="67">
        <v>0</v>
      </c>
      <c r="DY21" s="67">
        <v>0</v>
      </c>
      <c r="DZ21" s="67">
        <v>0</v>
      </c>
      <c r="EA21" s="67">
        <v>0</v>
      </c>
      <c r="EB21" s="62"/>
      <c r="EC21" s="65">
        <v>18</v>
      </c>
      <c r="ED21" s="66" t="str">
        <f t="shared" si="9"/>
        <v>鹿嶋市</v>
      </c>
      <c r="EE21" s="67">
        <v>0</v>
      </c>
      <c r="EF21" s="67">
        <v>0</v>
      </c>
      <c r="EG21" s="67">
        <v>0</v>
      </c>
      <c r="EH21" s="67">
        <v>0</v>
      </c>
      <c r="EI21" s="67">
        <v>0</v>
      </c>
      <c r="EJ21" s="67">
        <v>0</v>
      </c>
      <c r="EK21" s="67">
        <v>0</v>
      </c>
      <c r="EL21" s="67">
        <v>0</v>
      </c>
      <c r="EM21" s="67">
        <v>0</v>
      </c>
      <c r="EN21" s="62"/>
      <c r="EO21" s="65">
        <v>18</v>
      </c>
      <c r="EP21" s="66" t="str">
        <f t="shared" si="10"/>
        <v>鹿嶋市</v>
      </c>
      <c r="EQ21" s="67">
        <v>89307</v>
      </c>
      <c r="ER21" s="67">
        <v>15563</v>
      </c>
      <c r="ES21" s="67">
        <v>5907</v>
      </c>
      <c r="ET21" s="67">
        <v>3933</v>
      </c>
      <c r="EU21" s="67">
        <v>3781</v>
      </c>
      <c r="EV21" s="67">
        <v>3781</v>
      </c>
      <c r="EW21" s="67">
        <v>110</v>
      </c>
      <c r="EX21" s="67">
        <v>21</v>
      </c>
      <c r="EY21" s="67">
        <v>7</v>
      </c>
      <c r="EZ21" s="62"/>
      <c r="FA21" s="65">
        <v>18</v>
      </c>
      <c r="FB21" s="66" t="str">
        <f t="shared" si="11"/>
        <v>鹿嶋市</v>
      </c>
      <c r="FC21" s="67">
        <v>1055168</v>
      </c>
      <c r="FD21" s="67">
        <v>11620191</v>
      </c>
      <c r="FE21" s="67">
        <v>9476813</v>
      </c>
      <c r="FF21" s="67">
        <v>285840</v>
      </c>
      <c r="FG21" s="67">
        <v>232752</v>
      </c>
      <c r="FH21" s="67">
        <v>232752</v>
      </c>
      <c r="FI21" s="67">
        <v>1653</v>
      </c>
      <c r="FJ21" s="67">
        <v>9846</v>
      </c>
      <c r="FK21" s="67">
        <v>6395</v>
      </c>
      <c r="FM21" s="65">
        <v>18</v>
      </c>
      <c r="FN21" s="66" t="str">
        <f t="shared" si="12"/>
        <v>鹿嶋市</v>
      </c>
      <c r="FO21" s="67">
        <v>117371</v>
      </c>
      <c r="FP21" s="67">
        <v>548021</v>
      </c>
      <c r="FQ21" s="67">
        <v>545985</v>
      </c>
      <c r="FR21" s="67">
        <v>985409</v>
      </c>
      <c r="FS21" s="67">
        <v>982282</v>
      </c>
      <c r="FT21" s="67">
        <v>980890</v>
      </c>
      <c r="FU21" s="67">
        <v>210</v>
      </c>
      <c r="FV21" s="67">
        <v>638</v>
      </c>
      <c r="FW21" s="67">
        <v>602</v>
      </c>
      <c r="FY21" s="65">
        <v>18</v>
      </c>
      <c r="FZ21" s="66" t="str">
        <f t="shared" si="13"/>
        <v>鹿嶋市</v>
      </c>
      <c r="GA21" s="67">
        <v>0</v>
      </c>
      <c r="GB21" s="67">
        <v>8414</v>
      </c>
      <c r="GC21" s="67">
        <v>8414</v>
      </c>
      <c r="GD21" s="67">
        <v>438</v>
      </c>
      <c r="GE21" s="67">
        <v>438</v>
      </c>
      <c r="GF21" s="67">
        <v>438</v>
      </c>
      <c r="GG21" s="67">
        <v>0</v>
      </c>
      <c r="GH21" s="67">
        <v>1</v>
      </c>
      <c r="GI21" s="67">
        <v>1</v>
      </c>
      <c r="GK21" s="65">
        <v>18</v>
      </c>
      <c r="GL21" s="66" t="str">
        <f t="shared" si="14"/>
        <v>鹿嶋市</v>
      </c>
      <c r="GM21" s="67">
        <v>395373</v>
      </c>
      <c r="GN21" s="67">
        <v>2019991</v>
      </c>
      <c r="GO21" s="67">
        <v>1206183</v>
      </c>
      <c r="GP21" s="67">
        <v>715842</v>
      </c>
      <c r="GQ21" s="67">
        <v>586155</v>
      </c>
      <c r="GR21" s="67">
        <v>579607</v>
      </c>
      <c r="GS21" s="67">
        <v>569</v>
      </c>
      <c r="GT21" s="67">
        <v>5530</v>
      </c>
      <c r="GU21" s="67">
        <v>1991</v>
      </c>
      <c r="GW21" s="65">
        <v>18</v>
      </c>
      <c r="GX21" s="66" t="str">
        <f t="shared" si="15"/>
        <v>鹿嶋市</v>
      </c>
      <c r="GY21" s="67">
        <v>0</v>
      </c>
      <c r="GZ21" s="67">
        <v>608051</v>
      </c>
      <c r="HA21" s="67">
        <v>607970</v>
      </c>
      <c r="HB21" s="67">
        <v>723580</v>
      </c>
      <c r="HC21" s="67">
        <v>723484</v>
      </c>
      <c r="HD21" s="67">
        <v>723484</v>
      </c>
      <c r="HE21" s="67">
        <v>0</v>
      </c>
      <c r="HF21" s="67">
        <v>300</v>
      </c>
      <c r="HG21" s="67">
        <v>298</v>
      </c>
      <c r="HI21" s="65">
        <v>18</v>
      </c>
      <c r="HJ21" s="66" t="str">
        <f t="shared" si="16"/>
        <v>鹿嶋市</v>
      </c>
      <c r="HK21" s="67">
        <v>0</v>
      </c>
      <c r="HL21" s="67">
        <v>0</v>
      </c>
      <c r="HM21" s="67">
        <v>0</v>
      </c>
      <c r="HN21" s="67">
        <v>0</v>
      </c>
      <c r="HO21" s="67">
        <v>0</v>
      </c>
      <c r="HP21" s="67">
        <v>0</v>
      </c>
      <c r="HQ21" s="67">
        <v>0</v>
      </c>
      <c r="HR21" s="67">
        <v>0</v>
      </c>
      <c r="HS21" s="67">
        <v>0</v>
      </c>
      <c r="HU21" s="65">
        <v>18</v>
      </c>
      <c r="HV21" s="66" t="str">
        <f t="shared" si="17"/>
        <v>鹿嶋市</v>
      </c>
      <c r="HW21" s="67">
        <v>60954</v>
      </c>
      <c r="HX21" s="67">
        <v>201809</v>
      </c>
      <c r="HY21" s="67">
        <v>200154</v>
      </c>
      <c r="HZ21" s="67">
        <v>323285</v>
      </c>
      <c r="IA21" s="67">
        <v>321464</v>
      </c>
      <c r="IB21" s="67">
        <v>144318</v>
      </c>
      <c r="IC21" s="67">
        <v>215</v>
      </c>
      <c r="ID21" s="67">
        <v>545</v>
      </c>
      <c r="IE21" s="67">
        <v>544</v>
      </c>
      <c r="IG21" s="65">
        <v>18</v>
      </c>
      <c r="IH21" s="66" t="str">
        <f t="shared" si="18"/>
        <v>鹿嶋市</v>
      </c>
      <c r="II21" s="67">
        <v>0</v>
      </c>
      <c r="IJ21" s="67">
        <v>0</v>
      </c>
      <c r="IK21" s="67">
        <v>0</v>
      </c>
      <c r="IL21" s="67">
        <v>0</v>
      </c>
      <c r="IM21" s="67">
        <v>0</v>
      </c>
      <c r="IN21" s="67">
        <v>0</v>
      </c>
      <c r="IO21" s="67">
        <v>0</v>
      </c>
      <c r="IP21" s="67">
        <v>0</v>
      </c>
      <c r="IQ21" s="67">
        <v>0</v>
      </c>
    </row>
    <row r="22" spans="1:251" s="56" customFormat="1" ht="15" customHeight="1">
      <c r="A22" s="65">
        <v>19</v>
      </c>
      <c r="B22" s="66" t="s">
        <v>65</v>
      </c>
      <c r="C22" s="67">
        <v>589529</v>
      </c>
      <c r="D22" s="67">
        <v>18379057</v>
      </c>
      <c r="E22" s="67">
        <v>17418310</v>
      </c>
      <c r="F22" s="67">
        <v>1915307</v>
      </c>
      <c r="G22" s="67">
        <v>1824241</v>
      </c>
      <c r="H22" s="67">
        <v>1823180</v>
      </c>
      <c r="I22" s="67">
        <v>1292</v>
      </c>
      <c r="J22" s="67">
        <v>12993</v>
      </c>
      <c r="K22" s="67">
        <v>11969</v>
      </c>
      <c r="L22" s="62"/>
      <c r="M22" s="65">
        <v>19</v>
      </c>
      <c r="N22" s="66" t="s">
        <v>65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2"/>
      <c r="Y22" s="65">
        <v>19</v>
      </c>
      <c r="Z22" s="66" t="str">
        <f t="shared" si="2"/>
        <v>潮来市</v>
      </c>
      <c r="AA22" s="67">
        <v>14204</v>
      </c>
      <c r="AB22" s="67">
        <v>401285</v>
      </c>
      <c r="AC22" s="67">
        <v>398583</v>
      </c>
      <c r="AD22" s="67">
        <v>1064877</v>
      </c>
      <c r="AE22" s="67">
        <v>1057748</v>
      </c>
      <c r="AF22" s="67">
        <v>351460</v>
      </c>
      <c r="AG22" s="67">
        <v>73</v>
      </c>
      <c r="AH22" s="67">
        <v>734</v>
      </c>
      <c r="AI22" s="67">
        <v>717</v>
      </c>
      <c r="AJ22" s="63"/>
      <c r="AK22" s="65">
        <v>19</v>
      </c>
      <c r="AL22" s="66" t="str">
        <f t="shared" si="3"/>
        <v>潮来市</v>
      </c>
      <c r="AM22" s="67">
        <v>149757</v>
      </c>
      <c r="AN22" s="67">
        <v>5093590</v>
      </c>
      <c r="AO22" s="67">
        <v>4473691</v>
      </c>
      <c r="AP22" s="67">
        <v>271575</v>
      </c>
      <c r="AQ22" s="67">
        <v>239317</v>
      </c>
      <c r="AR22" s="67">
        <v>239316</v>
      </c>
      <c r="AS22" s="67">
        <v>507</v>
      </c>
      <c r="AT22" s="67">
        <v>6743</v>
      </c>
      <c r="AU22" s="67">
        <v>5949</v>
      </c>
      <c r="AV22" s="62"/>
      <c r="AW22" s="65">
        <v>19</v>
      </c>
      <c r="AX22" s="66" t="str">
        <f t="shared" si="1"/>
        <v>潮来市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2"/>
      <c r="BI22" s="65">
        <v>19</v>
      </c>
      <c r="BJ22" s="66" t="str">
        <f t="shared" si="0"/>
        <v>潮来市</v>
      </c>
      <c r="BK22" s="67">
        <v>4999</v>
      </c>
      <c r="BL22" s="67">
        <v>668331</v>
      </c>
      <c r="BM22" s="67">
        <v>663350</v>
      </c>
      <c r="BN22" s="67">
        <v>2892326</v>
      </c>
      <c r="BO22" s="67">
        <v>2873247</v>
      </c>
      <c r="BP22" s="67">
        <v>955647</v>
      </c>
      <c r="BQ22" s="67">
        <v>19</v>
      </c>
      <c r="BR22" s="67">
        <v>1491</v>
      </c>
      <c r="BS22" s="67">
        <v>1450</v>
      </c>
      <c r="BT22" s="63"/>
      <c r="BU22" s="65">
        <v>19</v>
      </c>
      <c r="BV22" s="66" t="str">
        <f t="shared" si="4"/>
        <v>潮来市</v>
      </c>
      <c r="BW22" s="67">
        <v>0</v>
      </c>
      <c r="BX22" s="67">
        <v>2511970</v>
      </c>
      <c r="BY22" s="67">
        <v>2233355</v>
      </c>
      <c r="BZ22" s="67">
        <v>18972958</v>
      </c>
      <c r="CA22" s="67">
        <v>17084052</v>
      </c>
      <c r="CB22" s="67">
        <v>2847061</v>
      </c>
      <c r="CC22" s="67">
        <v>0</v>
      </c>
      <c r="CD22" s="67">
        <v>14214</v>
      </c>
      <c r="CE22" s="67">
        <v>12190</v>
      </c>
      <c r="CF22" s="63"/>
      <c r="CG22" s="65">
        <v>19</v>
      </c>
      <c r="CH22" s="66" t="str">
        <f t="shared" si="5"/>
        <v>潮来市</v>
      </c>
      <c r="CI22" s="67">
        <v>0</v>
      </c>
      <c r="CJ22" s="67">
        <v>2649341</v>
      </c>
      <c r="CK22" s="67">
        <v>2625710</v>
      </c>
      <c r="CL22" s="67">
        <v>15737157</v>
      </c>
      <c r="CM22" s="67">
        <v>15638546</v>
      </c>
      <c r="CN22" s="67">
        <v>5212278</v>
      </c>
      <c r="CO22" s="67">
        <v>0</v>
      </c>
      <c r="CP22" s="67">
        <v>10052</v>
      </c>
      <c r="CQ22" s="67">
        <v>9561</v>
      </c>
      <c r="CR22" s="63"/>
      <c r="CS22" s="65">
        <v>19</v>
      </c>
      <c r="CT22" s="66" t="str">
        <f t="shared" si="6"/>
        <v>潮来市</v>
      </c>
      <c r="CU22" s="67">
        <v>0</v>
      </c>
      <c r="CV22" s="67">
        <v>1532279</v>
      </c>
      <c r="CW22" s="67">
        <v>1530942</v>
      </c>
      <c r="CX22" s="67">
        <v>10615889</v>
      </c>
      <c r="CY22" s="67">
        <v>10609975</v>
      </c>
      <c r="CZ22" s="67">
        <v>7416406</v>
      </c>
      <c r="DA22" s="67">
        <v>0</v>
      </c>
      <c r="DB22" s="67">
        <v>2693</v>
      </c>
      <c r="DC22" s="67">
        <v>2658</v>
      </c>
      <c r="DD22" s="63"/>
      <c r="DE22" s="65">
        <v>19</v>
      </c>
      <c r="DF22" s="66" t="str">
        <f t="shared" si="7"/>
        <v>潮来市</v>
      </c>
      <c r="DG22" s="67">
        <v>543687</v>
      </c>
      <c r="DH22" s="67">
        <v>6693590</v>
      </c>
      <c r="DI22" s="67">
        <v>6390007</v>
      </c>
      <c r="DJ22" s="67">
        <v>45326004</v>
      </c>
      <c r="DK22" s="67">
        <v>43332573</v>
      </c>
      <c r="DL22" s="67">
        <v>15475745</v>
      </c>
      <c r="DM22" s="67">
        <v>870</v>
      </c>
      <c r="DN22" s="67">
        <v>26959</v>
      </c>
      <c r="DO22" s="67">
        <v>24409</v>
      </c>
      <c r="DP22" s="62"/>
      <c r="DQ22" s="65">
        <v>19</v>
      </c>
      <c r="DR22" s="66" t="str">
        <f t="shared" si="8"/>
        <v>潮来市</v>
      </c>
      <c r="DS22" s="67">
        <v>0</v>
      </c>
      <c r="DT22" s="67">
        <v>0</v>
      </c>
      <c r="DU22" s="67">
        <v>0</v>
      </c>
      <c r="DV22" s="67">
        <v>0</v>
      </c>
      <c r="DW22" s="67">
        <v>0</v>
      </c>
      <c r="DX22" s="67">
        <v>0</v>
      </c>
      <c r="DY22" s="67">
        <v>0</v>
      </c>
      <c r="DZ22" s="67">
        <v>0</v>
      </c>
      <c r="EA22" s="67">
        <v>0</v>
      </c>
      <c r="EB22" s="62"/>
      <c r="EC22" s="65">
        <v>19</v>
      </c>
      <c r="ED22" s="66" t="str">
        <f t="shared" si="9"/>
        <v>潮来市</v>
      </c>
      <c r="EE22" s="67">
        <v>0</v>
      </c>
      <c r="EF22" s="67">
        <v>0</v>
      </c>
      <c r="EG22" s="67">
        <v>0</v>
      </c>
      <c r="EH22" s="67">
        <v>0</v>
      </c>
      <c r="EI22" s="67">
        <v>0</v>
      </c>
      <c r="EJ22" s="67">
        <v>0</v>
      </c>
      <c r="EK22" s="67">
        <v>0</v>
      </c>
      <c r="EL22" s="67">
        <v>0</v>
      </c>
      <c r="EM22" s="67">
        <v>0</v>
      </c>
      <c r="EN22" s="62"/>
      <c r="EO22" s="65">
        <v>19</v>
      </c>
      <c r="EP22" s="66" t="str">
        <f t="shared" si="10"/>
        <v>潮来市</v>
      </c>
      <c r="EQ22" s="67">
        <v>17236</v>
      </c>
      <c r="ER22" s="67">
        <v>24802</v>
      </c>
      <c r="ES22" s="67">
        <v>24367</v>
      </c>
      <c r="ET22" s="67">
        <v>1565</v>
      </c>
      <c r="EU22" s="67">
        <v>1555</v>
      </c>
      <c r="EV22" s="67">
        <v>1555</v>
      </c>
      <c r="EW22" s="67">
        <v>14</v>
      </c>
      <c r="EX22" s="67">
        <v>31</v>
      </c>
      <c r="EY22" s="67">
        <v>22</v>
      </c>
      <c r="EZ22" s="62"/>
      <c r="FA22" s="65">
        <v>19</v>
      </c>
      <c r="FB22" s="66" t="str">
        <f t="shared" si="11"/>
        <v>潮来市</v>
      </c>
      <c r="FC22" s="67">
        <v>525936</v>
      </c>
      <c r="FD22" s="67">
        <v>7727342</v>
      </c>
      <c r="FE22" s="67">
        <v>6556301</v>
      </c>
      <c r="FF22" s="67">
        <v>264667</v>
      </c>
      <c r="FG22" s="67">
        <v>224404</v>
      </c>
      <c r="FH22" s="67">
        <v>224404</v>
      </c>
      <c r="FI22" s="67">
        <v>396</v>
      </c>
      <c r="FJ22" s="67">
        <v>4740</v>
      </c>
      <c r="FK22" s="67">
        <v>3636</v>
      </c>
      <c r="FM22" s="65">
        <v>19</v>
      </c>
      <c r="FN22" s="66" t="str">
        <f t="shared" si="12"/>
        <v>潮来市</v>
      </c>
      <c r="FO22" s="67">
        <v>29716</v>
      </c>
      <c r="FP22" s="67">
        <v>82505</v>
      </c>
      <c r="FQ22" s="67">
        <v>79608</v>
      </c>
      <c r="FR22" s="67">
        <v>137566</v>
      </c>
      <c r="FS22" s="67">
        <v>136326</v>
      </c>
      <c r="FT22" s="67">
        <v>95028</v>
      </c>
      <c r="FU22" s="67">
        <v>16</v>
      </c>
      <c r="FV22" s="67">
        <v>107</v>
      </c>
      <c r="FW22" s="67">
        <v>100</v>
      </c>
      <c r="FY22" s="65">
        <v>19</v>
      </c>
      <c r="FZ22" s="66" t="str">
        <f t="shared" si="13"/>
        <v>潮来市</v>
      </c>
      <c r="GA22" s="67">
        <v>0</v>
      </c>
      <c r="GB22" s="67">
        <v>0</v>
      </c>
      <c r="GC22" s="67">
        <v>0</v>
      </c>
      <c r="GD22" s="67">
        <v>0</v>
      </c>
      <c r="GE22" s="67">
        <v>0</v>
      </c>
      <c r="GF22" s="67">
        <v>0</v>
      </c>
      <c r="GG22" s="67">
        <v>0</v>
      </c>
      <c r="GH22" s="67">
        <v>0</v>
      </c>
      <c r="GI22" s="67">
        <v>0</v>
      </c>
      <c r="GK22" s="65">
        <v>19</v>
      </c>
      <c r="GL22" s="66" t="str">
        <f t="shared" si="14"/>
        <v>潮来市</v>
      </c>
      <c r="GM22" s="67">
        <v>391796</v>
      </c>
      <c r="GN22" s="67">
        <v>807322</v>
      </c>
      <c r="GO22" s="67">
        <v>600541</v>
      </c>
      <c r="GP22" s="67">
        <v>54903</v>
      </c>
      <c r="GQ22" s="67">
        <v>49119</v>
      </c>
      <c r="GR22" s="67">
        <v>38634</v>
      </c>
      <c r="GS22" s="67">
        <v>528</v>
      </c>
      <c r="GT22" s="67">
        <v>1398</v>
      </c>
      <c r="GU22" s="67">
        <v>1048</v>
      </c>
      <c r="GW22" s="65">
        <v>19</v>
      </c>
      <c r="GX22" s="66" t="str">
        <f t="shared" si="15"/>
        <v>潮来市</v>
      </c>
      <c r="GY22" s="67">
        <v>1678</v>
      </c>
      <c r="GZ22" s="67">
        <v>1489189</v>
      </c>
      <c r="HA22" s="67">
        <v>1489140</v>
      </c>
      <c r="HB22" s="67">
        <v>2346286</v>
      </c>
      <c r="HC22" s="67">
        <v>2346210</v>
      </c>
      <c r="HD22" s="67">
        <v>1642347</v>
      </c>
      <c r="HE22" s="67">
        <v>11</v>
      </c>
      <c r="HF22" s="67">
        <v>811</v>
      </c>
      <c r="HG22" s="67">
        <v>810</v>
      </c>
      <c r="HI22" s="65">
        <v>19</v>
      </c>
      <c r="HJ22" s="66" t="str">
        <f t="shared" si="16"/>
        <v>潮来市</v>
      </c>
      <c r="HK22" s="67">
        <v>0</v>
      </c>
      <c r="HL22" s="67">
        <v>0</v>
      </c>
      <c r="HM22" s="67">
        <v>0</v>
      </c>
      <c r="HN22" s="67">
        <v>0</v>
      </c>
      <c r="HO22" s="67">
        <v>0</v>
      </c>
      <c r="HP22" s="67">
        <v>0</v>
      </c>
      <c r="HQ22" s="67">
        <v>0</v>
      </c>
      <c r="HR22" s="67">
        <v>0</v>
      </c>
      <c r="HS22" s="67">
        <v>0</v>
      </c>
      <c r="HU22" s="65">
        <v>19</v>
      </c>
      <c r="HV22" s="66" t="str">
        <f t="shared" si="17"/>
        <v>潮来市</v>
      </c>
      <c r="HW22" s="67">
        <v>0</v>
      </c>
      <c r="HX22" s="67">
        <v>84628</v>
      </c>
      <c r="HY22" s="67">
        <v>84628</v>
      </c>
      <c r="HZ22" s="67">
        <v>168689</v>
      </c>
      <c r="IA22" s="67">
        <v>168689</v>
      </c>
      <c r="IB22" s="67">
        <v>112976</v>
      </c>
      <c r="IC22" s="67">
        <v>0</v>
      </c>
      <c r="ID22" s="67">
        <v>391</v>
      </c>
      <c r="IE22" s="67">
        <v>391</v>
      </c>
      <c r="IG22" s="65">
        <v>19</v>
      </c>
      <c r="IH22" s="66" t="str">
        <f t="shared" si="18"/>
        <v>潮来市</v>
      </c>
      <c r="II22" s="67">
        <v>0</v>
      </c>
      <c r="IJ22" s="67">
        <v>2718</v>
      </c>
      <c r="IK22" s="67">
        <v>2718</v>
      </c>
      <c r="IL22" s="67">
        <v>17735</v>
      </c>
      <c r="IM22" s="67">
        <v>17735</v>
      </c>
      <c r="IN22" s="67">
        <v>12402</v>
      </c>
      <c r="IO22" s="67">
        <v>0</v>
      </c>
      <c r="IP22" s="67">
        <v>13</v>
      </c>
      <c r="IQ22" s="67">
        <v>13</v>
      </c>
    </row>
    <row r="23" spans="1:251" s="56" customFormat="1" ht="15" customHeight="1">
      <c r="A23" s="65">
        <v>20</v>
      </c>
      <c r="B23" s="66" t="s">
        <v>92</v>
      </c>
      <c r="C23" s="67">
        <v>38981</v>
      </c>
      <c r="D23" s="67">
        <v>4467970</v>
      </c>
      <c r="E23" s="67">
        <v>4160495</v>
      </c>
      <c r="F23" s="67">
        <v>377799</v>
      </c>
      <c r="G23" s="67">
        <v>353569</v>
      </c>
      <c r="H23" s="67">
        <v>353516</v>
      </c>
      <c r="I23" s="67">
        <v>60</v>
      </c>
      <c r="J23" s="67">
        <v>2522</v>
      </c>
      <c r="K23" s="67">
        <v>2254</v>
      </c>
      <c r="L23" s="62"/>
      <c r="M23" s="65">
        <v>20</v>
      </c>
      <c r="N23" s="66" t="s">
        <v>92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2"/>
      <c r="Y23" s="65">
        <v>20</v>
      </c>
      <c r="Z23" s="66" t="str">
        <f t="shared" si="2"/>
        <v>守谷市</v>
      </c>
      <c r="AA23" s="67">
        <v>0</v>
      </c>
      <c r="AB23" s="67">
        <v>571</v>
      </c>
      <c r="AC23" s="67">
        <v>571</v>
      </c>
      <c r="AD23" s="67">
        <v>13379</v>
      </c>
      <c r="AE23" s="67">
        <v>13379</v>
      </c>
      <c r="AF23" s="67">
        <v>4695</v>
      </c>
      <c r="AG23" s="67">
        <v>0</v>
      </c>
      <c r="AH23" s="67">
        <v>4</v>
      </c>
      <c r="AI23" s="67">
        <v>4</v>
      </c>
      <c r="AJ23" s="63"/>
      <c r="AK23" s="65">
        <v>20</v>
      </c>
      <c r="AL23" s="66" t="str">
        <f t="shared" si="3"/>
        <v>守谷市</v>
      </c>
      <c r="AM23" s="67">
        <v>51047</v>
      </c>
      <c r="AN23" s="67">
        <v>3546010</v>
      </c>
      <c r="AO23" s="67">
        <v>3226524</v>
      </c>
      <c r="AP23" s="67">
        <v>180447</v>
      </c>
      <c r="AQ23" s="67">
        <v>164212</v>
      </c>
      <c r="AR23" s="67">
        <v>164212</v>
      </c>
      <c r="AS23" s="67">
        <v>134</v>
      </c>
      <c r="AT23" s="67">
        <v>4847</v>
      </c>
      <c r="AU23" s="67">
        <v>4241</v>
      </c>
      <c r="AV23" s="62"/>
      <c r="AW23" s="65">
        <v>20</v>
      </c>
      <c r="AX23" s="66" t="str">
        <f t="shared" si="1"/>
        <v>守谷市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2"/>
      <c r="BI23" s="65">
        <v>20</v>
      </c>
      <c r="BJ23" s="66" t="str">
        <f t="shared" si="0"/>
        <v>守谷市</v>
      </c>
      <c r="BK23" s="67">
        <v>1011</v>
      </c>
      <c r="BL23" s="67">
        <v>196629</v>
      </c>
      <c r="BM23" s="67">
        <v>196595</v>
      </c>
      <c r="BN23" s="67">
        <v>6553258</v>
      </c>
      <c r="BO23" s="67">
        <v>6552533</v>
      </c>
      <c r="BP23" s="67">
        <v>2350867</v>
      </c>
      <c r="BQ23" s="67">
        <v>1</v>
      </c>
      <c r="BR23" s="67">
        <v>435</v>
      </c>
      <c r="BS23" s="67">
        <v>434</v>
      </c>
      <c r="BT23" s="63"/>
      <c r="BU23" s="65">
        <v>20</v>
      </c>
      <c r="BV23" s="66" t="str">
        <f t="shared" si="4"/>
        <v>守谷市</v>
      </c>
      <c r="BW23" s="67">
        <v>0</v>
      </c>
      <c r="BX23" s="67">
        <v>4110179</v>
      </c>
      <c r="BY23" s="67">
        <v>4104037</v>
      </c>
      <c r="BZ23" s="67">
        <v>187952506</v>
      </c>
      <c r="CA23" s="67">
        <v>187880648</v>
      </c>
      <c r="CB23" s="67">
        <v>31300085</v>
      </c>
      <c r="CC23" s="67">
        <v>0</v>
      </c>
      <c r="CD23" s="67">
        <v>21994</v>
      </c>
      <c r="CE23" s="67">
        <v>21932</v>
      </c>
      <c r="CF23" s="63"/>
      <c r="CG23" s="65">
        <v>20</v>
      </c>
      <c r="CH23" s="66" t="str">
        <f t="shared" si="5"/>
        <v>守谷市</v>
      </c>
      <c r="CI23" s="67">
        <v>0</v>
      </c>
      <c r="CJ23" s="67">
        <v>1820121</v>
      </c>
      <c r="CK23" s="67">
        <v>1819586</v>
      </c>
      <c r="CL23" s="67">
        <v>41565078</v>
      </c>
      <c r="CM23" s="67">
        <v>41556481</v>
      </c>
      <c r="CN23" s="67">
        <v>13844324</v>
      </c>
      <c r="CO23" s="67">
        <v>0</v>
      </c>
      <c r="CP23" s="67">
        <v>11293</v>
      </c>
      <c r="CQ23" s="67">
        <v>11259</v>
      </c>
      <c r="CR23" s="63"/>
      <c r="CS23" s="65">
        <v>20</v>
      </c>
      <c r="CT23" s="66" t="str">
        <f t="shared" si="6"/>
        <v>守谷市</v>
      </c>
      <c r="CU23" s="67">
        <v>0</v>
      </c>
      <c r="CV23" s="67">
        <v>2554267</v>
      </c>
      <c r="CW23" s="67">
        <v>2554019</v>
      </c>
      <c r="CX23" s="67">
        <v>82682984</v>
      </c>
      <c r="CY23" s="67">
        <v>82680764</v>
      </c>
      <c r="CZ23" s="67">
        <v>54861174</v>
      </c>
      <c r="DA23" s="67">
        <v>0</v>
      </c>
      <c r="DB23" s="67">
        <v>3442</v>
      </c>
      <c r="DC23" s="67">
        <v>3423</v>
      </c>
      <c r="DD23" s="63"/>
      <c r="DE23" s="65">
        <v>20</v>
      </c>
      <c r="DF23" s="66" t="str">
        <f t="shared" si="7"/>
        <v>守谷市</v>
      </c>
      <c r="DG23" s="67">
        <v>348908</v>
      </c>
      <c r="DH23" s="67">
        <v>8484567</v>
      </c>
      <c r="DI23" s="67">
        <v>8477642</v>
      </c>
      <c r="DJ23" s="67">
        <v>312200568</v>
      </c>
      <c r="DK23" s="67">
        <v>312117893</v>
      </c>
      <c r="DL23" s="67">
        <v>100005583</v>
      </c>
      <c r="DM23" s="67">
        <v>337</v>
      </c>
      <c r="DN23" s="67">
        <v>36729</v>
      </c>
      <c r="DO23" s="67">
        <v>36614</v>
      </c>
      <c r="DP23" s="62"/>
      <c r="DQ23" s="65">
        <v>20</v>
      </c>
      <c r="DR23" s="66" t="str">
        <f t="shared" si="8"/>
        <v>守谷市</v>
      </c>
      <c r="DS23" s="67">
        <v>0</v>
      </c>
      <c r="DT23" s="67">
        <v>0</v>
      </c>
      <c r="DU23" s="67">
        <v>0</v>
      </c>
      <c r="DV23" s="67">
        <v>0</v>
      </c>
      <c r="DW23" s="67">
        <v>0</v>
      </c>
      <c r="DX23" s="67">
        <v>0</v>
      </c>
      <c r="DY23" s="67">
        <v>0</v>
      </c>
      <c r="DZ23" s="67">
        <v>0</v>
      </c>
      <c r="EA23" s="67">
        <v>0</v>
      </c>
      <c r="EB23" s="62"/>
      <c r="EC23" s="65">
        <v>20</v>
      </c>
      <c r="ED23" s="66" t="str">
        <f t="shared" si="9"/>
        <v>守谷市</v>
      </c>
      <c r="EE23" s="67">
        <v>0</v>
      </c>
      <c r="EF23" s="67">
        <v>0</v>
      </c>
      <c r="EG23" s="67">
        <v>0</v>
      </c>
      <c r="EH23" s="67">
        <v>0</v>
      </c>
      <c r="EI23" s="67">
        <v>0</v>
      </c>
      <c r="EJ23" s="67">
        <v>0</v>
      </c>
      <c r="EK23" s="67">
        <v>0</v>
      </c>
      <c r="EL23" s="67">
        <v>0</v>
      </c>
      <c r="EM23" s="67">
        <v>0</v>
      </c>
      <c r="EN23" s="62"/>
      <c r="EO23" s="65">
        <v>20</v>
      </c>
      <c r="EP23" s="66" t="str">
        <f t="shared" si="10"/>
        <v>守谷市</v>
      </c>
      <c r="EQ23" s="67">
        <v>59585</v>
      </c>
      <c r="ER23" s="67">
        <v>2196</v>
      </c>
      <c r="ES23" s="67">
        <v>835</v>
      </c>
      <c r="ET23" s="67">
        <v>39</v>
      </c>
      <c r="EU23" s="67">
        <v>15</v>
      </c>
      <c r="EV23" s="67">
        <v>15</v>
      </c>
      <c r="EW23" s="67">
        <v>70</v>
      </c>
      <c r="EX23" s="67">
        <v>6</v>
      </c>
      <c r="EY23" s="67">
        <v>3</v>
      </c>
      <c r="EZ23" s="62"/>
      <c r="FA23" s="65">
        <v>20</v>
      </c>
      <c r="FB23" s="66" t="str">
        <f t="shared" si="11"/>
        <v>守谷市</v>
      </c>
      <c r="FC23" s="67">
        <v>164518</v>
      </c>
      <c r="FD23" s="67">
        <v>1968478</v>
      </c>
      <c r="FE23" s="67">
        <v>1639798</v>
      </c>
      <c r="FF23" s="67">
        <v>65887</v>
      </c>
      <c r="FG23" s="67">
        <v>54861</v>
      </c>
      <c r="FH23" s="67">
        <v>54861</v>
      </c>
      <c r="FI23" s="67">
        <v>158</v>
      </c>
      <c r="FJ23" s="67">
        <v>3011</v>
      </c>
      <c r="FK23" s="67">
        <v>2373</v>
      </c>
      <c r="FM23" s="65">
        <v>20</v>
      </c>
      <c r="FN23" s="66" t="str">
        <f t="shared" si="12"/>
        <v>守谷市</v>
      </c>
      <c r="FO23" s="67">
        <v>23032</v>
      </c>
      <c r="FP23" s="67">
        <v>100282</v>
      </c>
      <c r="FQ23" s="67">
        <v>98643</v>
      </c>
      <c r="FR23" s="67">
        <v>89533</v>
      </c>
      <c r="FS23" s="67">
        <v>88064</v>
      </c>
      <c r="FT23" s="67">
        <v>87196</v>
      </c>
      <c r="FU23" s="67">
        <v>21</v>
      </c>
      <c r="FV23" s="67">
        <v>141</v>
      </c>
      <c r="FW23" s="67">
        <v>126</v>
      </c>
      <c r="FY23" s="65">
        <v>20</v>
      </c>
      <c r="FZ23" s="66" t="str">
        <f t="shared" si="13"/>
        <v>守谷市</v>
      </c>
      <c r="GA23" s="67">
        <v>0</v>
      </c>
      <c r="GB23" s="67">
        <v>0</v>
      </c>
      <c r="GC23" s="67">
        <v>0</v>
      </c>
      <c r="GD23" s="67">
        <v>0</v>
      </c>
      <c r="GE23" s="67">
        <v>0</v>
      </c>
      <c r="GF23" s="67">
        <v>0</v>
      </c>
      <c r="GG23" s="67">
        <v>0</v>
      </c>
      <c r="GH23" s="67">
        <v>0</v>
      </c>
      <c r="GI23" s="67">
        <v>0</v>
      </c>
      <c r="GK23" s="65">
        <v>20</v>
      </c>
      <c r="GL23" s="66" t="str">
        <f t="shared" si="14"/>
        <v>守谷市</v>
      </c>
      <c r="GM23" s="67">
        <v>1466516</v>
      </c>
      <c r="GN23" s="67">
        <v>252427</v>
      </c>
      <c r="GO23" s="67">
        <v>142330</v>
      </c>
      <c r="GP23" s="67">
        <v>10301</v>
      </c>
      <c r="GQ23" s="67">
        <v>7041</v>
      </c>
      <c r="GR23" s="67">
        <v>7041</v>
      </c>
      <c r="GS23" s="67">
        <v>1701</v>
      </c>
      <c r="GT23" s="67">
        <v>780</v>
      </c>
      <c r="GU23" s="67">
        <v>509</v>
      </c>
      <c r="GW23" s="65">
        <v>20</v>
      </c>
      <c r="GX23" s="66" t="str">
        <f t="shared" si="15"/>
        <v>守谷市</v>
      </c>
      <c r="GY23" s="67">
        <v>0</v>
      </c>
      <c r="GZ23" s="67">
        <v>0</v>
      </c>
      <c r="HA23" s="67">
        <v>0</v>
      </c>
      <c r="HB23" s="67">
        <v>0</v>
      </c>
      <c r="HC23" s="67">
        <v>0</v>
      </c>
      <c r="HD23" s="67">
        <v>0</v>
      </c>
      <c r="HE23" s="67">
        <v>0</v>
      </c>
      <c r="HF23" s="67">
        <v>0</v>
      </c>
      <c r="HG23" s="67">
        <v>0</v>
      </c>
      <c r="HI23" s="65">
        <v>20</v>
      </c>
      <c r="HJ23" s="66" t="str">
        <f t="shared" si="16"/>
        <v>守谷市</v>
      </c>
      <c r="HK23" s="67">
        <v>0</v>
      </c>
      <c r="HL23" s="67">
        <v>0</v>
      </c>
      <c r="HM23" s="67">
        <v>0</v>
      </c>
      <c r="HN23" s="67">
        <v>0</v>
      </c>
      <c r="HO23" s="67">
        <v>0</v>
      </c>
      <c r="HP23" s="67">
        <v>0</v>
      </c>
      <c r="HQ23" s="67">
        <v>0</v>
      </c>
      <c r="HR23" s="67">
        <v>0</v>
      </c>
      <c r="HS23" s="67">
        <v>0</v>
      </c>
      <c r="HU23" s="65">
        <v>20</v>
      </c>
      <c r="HV23" s="66" t="str">
        <f t="shared" si="17"/>
        <v>守谷市</v>
      </c>
      <c r="HW23" s="67">
        <v>2113</v>
      </c>
      <c r="HX23" s="67">
        <v>188003</v>
      </c>
      <c r="HY23" s="67">
        <v>187990</v>
      </c>
      <c r="HZ23" s="67">
        <v>1530282</v>
      </c>
      <c r="IA23" s="67">
        <v>1530211</v>
      </c>
      <c r="IB23" s="67">
        <v>937730</v>
      </c>
      <c r="IC23" s="67">
        <v>11</v>
      </c>
      <c r="ID23" s="67">
        <v>780</v>
      </c>
      <c r="IE23" s="67">
        <v>779</v>
      </c>
      <c r="IG23" s="65">
        <v>20</v>
      </c>
      <c r="IH23" s="66" t="str">
        <f t="shared" si="18"/>
        <v>守谷市</v>
      </c>
      <c r="II23" s="67">
        <v>0</v>
      </c>
      <c r="IJ23" s="67">
        <v>8082</v>
      </c>
      <c r="IK23" s="67">
        <v>8082</v>
      </c>
      <c r="IL23" s="67">
        <v>290372</v>
      </c>
      <c r="IM23" s="67">
        <v>290372</v>
      </c>
      <c r="IN23" s="67">
        <v>178252</v>
      </c>
      <c r="IO23" s="67">
        <v>0</v>
      </c>
      <c r="IP23" s="67">
        <v>6</v>
      </c>
      <c r="IQ23" s="67">
        <v>6</v>
      </c>
    </row>
    <row r="24" spans="1:251" s="56" customFormat="1" ht="15" customHeight="1">
      <c r="A24" s="65">
        <v>21</v>
      </c>
      <c r="B24" s="66" t="s">
        <v>105</v>
      </c>
      <c r="C24" s="67">
        <v>421855</v>
      </c>
      <c r="D24" s="67">
        <v>23783129</v>
      </c>
      <c r="E24" s="67">
        <v>22524960</v>
      </c>
      <c r="F24" s="67">
        <v>2286447</v>
      </c>
      <c r="G24" s="67">
        <v>2182213</v>
      </c>
      <c r="H24" s="67">
        <v>2182133</v>
      </c>
      <c r="I24" s="67">
        <v>1442</v>
      </c>
      <c r="J24" s="67">
        <v>28464</v>
      </c>
      <c r="K24" s="67">
        <v>26518</v>
      </c>
      <c r="L24" s="62"/>
      <c r="M24" s="65">
        <v>21</v>
      </c>
      <c r="N24" s="66" t="s">
        <v>105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2"/>
      <c r="Y24" s="65">
        <v>21</v>
      </c>
      <c r="Z24" s="66" t="str">
        <f t="shared" si="2"/>
        <v>常陸大宮市</v>
      </c>
      <c r="AA24" s="67">
        <v>1739</v>
      </c>
      <c r="AB24" s="67">
        <v>5600</v>
      </c>
      <c r="AC24" s="67">
        <v>5600</v>
      </c>
      <c r="AD24" s="67">
        <v>10914</v>
      </c>
      <c r="AE24" s="67">
        <v>10914</v>
      </c>
      <c r="AF24" s="67">
        <v>7396</v>
      </c>
      <c r="AG24" s="67">
        <v>7</v>
      </c>
      <c r="AH24" s="67">
        <v>13</v>
      </c>
      <c r="AI24" s="67">
        <v>13</v>
      </c>
      <c r="AJ24" s="63"/>
      <c r="AK24" s="65">
        <v>21</v>
      </c>
      <c r="AL24" s="66" t="str">
        <f t="shared" si="3"/>
        <v>常陸大宮市</v>
      </c>
      <c r="AM24" s="67">
        <v>781246</v>
      </c>
      <c r="AN24" s="67">
        <v>30513402</v>
      </c>
      <c r="AO24" s="67">
        <v>28054912</v>
      </c>
      <c r="AP24" s="67">
        <v>1493813</v>
      </c>
      <c r="AQ24" s="67">
        <v>1378891</v>
      </c>
      <c r="AR24" s="67">
        <v>1378410</v>
      </c>
      <c r="AS24" s="67">
        <v>2829</v>
      </c>
      <c r="AT24" s="67">
        <v>45049</v>
      </c>
      <c r="AU24" s="67">
        <v>40489</v>
      </c>
      <c r="AV24" s="62"/>
      <c r="AW24" s="65">
        <v>21</v>
      </c>
      <c r="AX24" s="66" t="str">
        <f t="shared" si="1"/>
        <v>常陸大宮市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2"/>
      <c r="BI24" s="65">
        <v>21</v>
      </c>
      <c r="BJ24" s="66" t="str">
        <f t="shared" si="0"/>
        <v>常陸大宮市</v>
      </c>
      <c r="BK24" s="67">
        <v>3876</v>
      </c>
      <c r="BL24" s="67">
        <v>87532</v>
      </c>
      <c r="BM24" s="67">
        <v>87236</v>
      </c>
      <c r="BN24" s="67">
        <v>408308</v>
      </c>
      <c r="BO24" s="67">
        <v>407279</v>
      </c>
      <c r="BP24" s="67">
        <v>281541</v>
      </c>
      <c r="BQ24" s="67">
        <v>10</v>
      </c>
      <c r="BR24" s="67">
        <v>204</v>
      </c>
      <c r="BS24" s="67">
        <v>199</v>
      </c>
      <c r="BT24" s="63"/>
      <c r="BU24" s="65">
        <v>21</v>
      </c>
      <c r="BV24" s="66" t="str">
        <f t="shared" si="4"/>
        <v>常陸大宮市</v>
      </c>
      <c r="BW24" s="67">
        <v>0</v>
      </c>
      <c r="BX24" s="67">
        <v>3587097</v>
      </c>
      <c r="BY24" s="67">
        <v>3201562</v>
      </c>
      <c r="BZ24" s="67">
        <v>20048489</v>
      </c>
      <c r="CA24" s="67">
        <v>19016927</v>
      </c>
      <c r="CB24" s="67">
        <v>3169213</v>
      </c>
      <c r="CC24" s="67">
        <v>0</v>
      </c>
      <c r="CD24" s="67">
        <v>16826</v>
      </c>
      <c r="CE24" s="67">
        <v>14762</v>
      </c>
      <c r="CF24" s="63"/>
      <c r="CG24" s="65">
        <v>21</v>
      </c>
      <c r="CH24" s="66" t="str">
        <f t="shared" si="5"/>
        <v>常陸大宮市</v>
      </c>
      <c r="CI24" s="67">
        <v>0</v>
      </c>
      <c r="CJ24" s="67">
        <v>6721495</v>
      </c>
      <c r="CK24" s="67">
        <v>6424260</v>
      </c>
      <c r="CL24" s="67">
        <v>25986106</v>
      </c>
      <c r="CM24" s="67">
        <v>25493498</v>
      </c>
      <c r="CN24" s="67">
        <v>8497199</v>
      </c>
      <c r="CO24" s="67">
        <v>0</v>
      </c>
      <c r="CP24" s="67">
        <v>18783</v>
      </c>
      <c r="CQ24" s="67">
        <v>16878</v>
      </c>
      <c r="CR24" s="63"/>
      <c r="CS24" s="65">
        <v>21</v>
      </c>
      <c r="CT24" s="66" t="str">
        <f t="shared" si="6"/>
        <v>常陸大宮市</v>
      </c>
      <c r="CU24" s="67">
        <v>0</v>
      </c>
      <c r="CV24" s="67">
        <v>4467017</v>
      </c>
      <c r="CW24" s="67">
        <v>4426096</v>
      </c>
      <c r="CX24" s="67">
        <v>23348085</v>
      </c>
      <c r="CY24" s="67">
        <v>23284013</v>
      </c>
      <c r="CZ24" s="67">
        <v>16112881</v>
      </c>
      <c r="DA24" s="67">
        <v>0</v>
      </c>
      <c r="DB24" s="67">
        <v>8517</v>
      </c>
      <c r="DC24" s="67">
        <v>8132</v>
      </c>
      <c r="DD24" s="63"/>
      <c r="DE24" s="65">
        <v>21</v>
      </c>
      <c r="DF24" s="66" t="str">
        <f t="shared" si="7"/>
        <v>常陸大宮市</v>
      </c>
      <c r="DG24" s="67">
        <v>999692</v>
      </c>
      <c r="DH24" s="67">
        <v>14775609</v>
      </c>
      <c r="DI24" s="67">
        <v>14051918</v>
      </c>
      <c r="DJ24" s="67">
        <v>69382680</v>
      </c>
      <c r="DK24" s="67">
        <v>67794438</v>
      </c>
      <c r="DL24" s="67">
        <v>27779293</v>
      </c>
      <c r="DM24" s="67">
        <v>1749</v>
      </c>
      <c r="DN24" s="67">
        <v>44126</v>
      </c>
      <c r="DO24" s="67">
        <v>39772</v>
      </c>
      <c r="DP24" s="62"/>
      <c r="DQ24" s="65">
        <v>21</v>
      </c>
      <c r="DR24" s="66" t="str">
        <f t="shared" si="8"/>
        <v>常陸大宮市</v>
      </c>
      <c r="DS24" s="67">
        <v>0</v>
      </c>
      <c r="DT24" s="67">
        <v>0</v>
      </c>
      <c r="DU24" s="67">
        <v>0</v>
      </c>
      <c r="DV24" s="67">
        <v>0</v>
      </c>
      <c r="DW24" s="67">
        <v>0</v>
      </c>
      <c r="DX24" s="67">
        <v>0</v>
      </c>
      <c r="DY24" s="67">
        <v>0</v>
      </c>
      <c r="DZ24" s="67">
        <v>0</v>
      </c>
      <c r="EA24" s="67">
        <v>0</v>
      </c>
      <c r="EB24" s="62"/>
      <c r="EC24" s="65">
        <v>21</v>
      </c>
      <c r="ED24" s="66" t="str">
        <f t="shared" si="9"/>
        <v>常陸大宮市</v>
      </c>
      <c r="EE24" s="67">
        <v>0</v>
      </c>
      <c r="EF24" s="67">
        <v>4</v>
      </c>
      <c r="EG24" s="67">
        <v>4</v>
      </c>
      <c r="EH24" s="67">
        <v>10</v>
      </c>
      <c r="EI24" s="67">
        <v>10</v>
      </c>
      <c r="EJ24" s="67">
        <v>10</v>
      </c>
      <c r="EK24" s="67">
        <v>0</v>
      </c>
      <c r="EL24" s="67">
        <v>1</v>
      </c>
      <c r="EM24" s="67">
        <v>1</v>
      </c>
      <c r="EN24" s="62"/>
      <c r="EO24" s="65">
        <v>21</v>
      </c>
      <c r="EP24" s="66" t="str">
        <f t="shared" si="10"/>
        <v>常陸大宮市</v>
      </c>
      <c r="EQ24" s="67">
        <v>92897</v>
      </c>
      <c r="ER24" s="67">
        <v>15764</v>
      </c>
      <c r="ES24" s="67">
        <v>12266</v>
      </c>
      <c r="ET24" s="67">
        <v>126</v>
      </c>
      <c r="EU24" s="67">
        <v>98</v>
      </c>
      <c r="EV24" s="67">
        <v>98</v>
      </c>
      <c r="EW24" s="67">
        <v>101</v>
      </c>
      <c r="EX24" s="67">
        <v>49</v>
      </c>
      <c r="EY24" s="67">
        <v>40</v>
      </c>
      <c r="EZ24" s="62"/>
      <c r="FA24" s="65">
        <v>21</v>
      </c>
      <c r="FB24" s="66" t="str">
        <f t="shared" si="11"/>
        <v>常陸大宮市</v>
      </c>
      <c r="FC24" s="67">
        <v>39079240</v>
      </c>
      <c r="FD24" s="67">
        <v>167980786</v>
      </c>
      <c r="FE24" s="67">
        <v>157922698</v>
      </c>
      <c r="FF24" s="67">
        <v>3867036</v>
      </c>
      <c r="FG24" s="67">
        <v>3654713</v>
      </c>
      <c r="FH24" s="67">
        <v>3654704</v>
      </c>
      <c r="FI24" s="67">
        <v>2343</v>
      </c>
      <c r="FJ24" s="67">
        <v>43545</v>
      </c>
      <c r="FK24" s="67">
        <v>38184</v>
      </c>
      <c r="FM24" s="65">
        <v>21</v>
      </c>
      <c r="FN24" s="66" t="str">
        <f t="shared" si="12"/>
        <v>常陸大宮市</v>
      </c>
      <c r="FO24" s="67">
        <v>0</v>
      </c>
      <c r="FP24" s="67">
        <v>0</v>
      </c>
      <c r="FQ24" s="67">
        <v>0</v>
      </c>
      <c r="FR24" s="67">
        <v>0</v>
      </c>
      <c r="FS24" s="67">
        <v>0</v>
      </c>
      <c r="FT24" s="67">
        <v>0</v>
      </c>
      <c r="FU24" s="67">
        <v>0</v>
      </c>
      <c r="FV24" s="67">
        <v>0</v>
      </c>
      <c r="FW24" s="67">
        <v>0</v>
      </c>
      <c r="FY24" s="65">
        <v>21</v>
      </c>
      <c r="FZ24" s="66" t="str">
        <f t="shared" si="13"/>
        <v>常陸大宮市</v>
      </c>
      <c r="GA24" s="67">
        <v>541919</v>
      </c>
      <c r="GB24" s="67">
        <v>394544</v>
      </c>
      <c r="GC24" s="67">
        <v>379895</v>
      </c>
      <c r="GD24" s="67">
        <v>10258</v>
      </c>
      <c r="GE24" s="67">
        <v>9877</v>
      </c>
      <c r="GF24" s="67">
        <v>9877</v>
      </c>
      <c r="GG24" s="67">
        <v>44</v>
      </c>
      <c r="GH24" s="67">
        <v>172</v>
      </c>
      <c r="GI24" s="67">
        <v>158</v>
      </c>
      <c r="GK24" s="65">
        <v>21</v>
      </c>
      <c r="GL24" s="66" t="str">
        <f t="shared" si="14"/>
        <v>常陸大宮市</v>
      </c>
      <c r="GM24" s="67">
        <v>1102882</v>
      </c>
      <c r="GN24" s="67">
        <v>8530132</v>
      </c>
      <c r="GO24" s="67">
        <v>6776073</v>
      </c>
      <c r="GP24" s="67">
        <v>68239</v>
      </c>
      <c r="GQ24" s="67">
        <v>54207</v>
      </c>
      <c r="GR24" s="67">
        <v>54207</v>
      </c>
      <c r="GS24" s="67">
        <v>1031</v>
      </c>
      <c r="GT24" s="67">
        <v>16940</v>
      </c>
      <c r="GU24" s="67">
        <v>13760</v>
      </c>
      <c r="GW24" s="65">
        <v>21</v>
      </c>
      <c r="GX24" s="66" t="str">
        <f t="shared" si="15"/>
        <v>常陸大宮市</v>
      </c>
      <c r="GY24" s="67">
        <v>61920</v>
      </c>
      <c r="GZ24" s="67">
        <v>8547758</v>
      </c>
      <c r="HA24" s="67">
        <v>8547445</v>
      </c>
      <c r="HB24" s="67">
        <v>8832785</v>
      </c>
      <c r="HC24" s="67">
        <v>8832484</v>
      </c>
      <c r="HD24" s="67">
        <v>6204624</v>
      </c>
      <c r="HE24" s="67">
        <v>139</v>
      </c>
      <c r="HF24" s="67">
        <v>3344</v>
      </c>
      <c r="HG24" s="67">
        <v>3342</v>
      </c>
      <c r="HI24" s="65">
        <v>21</v>
      </c>
      <c r="HJ24" s="66" t="str">
        <f t="shared" si="16"/>
        <v>常陸大宮市</v>
      </c>
      <c r="HK24" s="67">
        <v>0</v>
      </c>
      <c r="HL24" s="67">
        <v>0</v>
      </c>
      <c r="HM24" s="67">
        <v>0</v>
      </c>
      <c r="HN24" s="67">
        <v>0</v>
      </c>
      <c r="HO24" s="67">
        <v>0</v>
      </c>
      <c r="HP24" s="67">
        <v>0</v>
      </c>
      <c r="HQ24" s="67">
        <v>0</v>
      </c>
      <c r="HR24" s="67">
        <v>0</v>
      </c>
      <c r="HS24" s="67">
        <v>0</v>
      </c>
      <c r="HU24" s="65">
        <v>21</v>
      </c>
      <c r="HV24" s="66" t="str">
        <f t="shared" si="17"/>
        <v>常陸大宮市</v>
      </c>
      <c r="HW24" s="67">
        <v>2931</v>
      </c>
      <c r="HX24" s="67">
        <v>327908</v>
      </c>
      <c r="HY24" s="67">
        <v>327846</v>
      </c>
      <c r="HZ24" s="67">
        <v>289619</v>
      </c>
      <c r="IA24" s="67">
        <v>289599</v>
      </c>
      <c r="IB24" s="67">
        <v>201930</v>
      </c>
      <c r="IC24" s="67">
        <v>41</v>
      </c>
      <c r="ID24" s="67">
        <v>1504</v>
      </c>
      <c r="IE24" s="67">
        <v>1498</v>
      </c>
      <c r="IG24" s="65">
        <v>21</v>
      </c>
      <c r="IH24" s="66" t="str">
        <f t="shared" si="18"/>
        <v>常陸大宮市</v>
      </c>
      <c r="II24" s="67">
        <v>0</v>
      </c>
      <c r="IJ24" s="67">
        <v>0</v>
      </c>
      <c r="IK24" s="67">
        <v>0</v>
      </c>
      <c r="IL24" s="67">
        <v>0</v>
      </c>
      <c r="IM24" s="67">
        <v>0</v>
      </c>
      <c r="IN24" s="67">
        <v>0</v>
      </c>
      <c r="IO24" s="67">
        <v>0</v>
      </c>
      <c r="IP24" s="67">
        <v>0</v>
      </c>
      <c r="IQ24" s="67">
        <v>0</v>
      </c>
    </row>
    <row r="25" spans="1:251" s="56" customFormat="1" ht="15" customHeight="1">
      <c r="A25" s="65">
        <v>22</v>
      </c>
      <c r="B25" s="66" t="s">
        <v>106</v>
      </c>
      <c r="C25" s="67">
        <v>162974</v>
      </c>
      <c r="D25" s="67">
        <v>19902273</v>
      </c>
      <c r="E25" s="67">
        <v>18952465</v>
      </c>
      <c r="F25" s="67">
        <v>2003158</v>
      </c>
      <c r="G25" s="67">
        <v>1912923</v>
      </c>
      <c r="H25" s="67">
        <v>1907762</v>
      </c>
      <c r="I25" s="67">
        <v>387</v>
      </c>
      <c r="J25" s="67">
        <v>15403</v>
      </c>
      <c r="K25" s="67">
        <v>14398</v>
      </c>
      <c r="L25" s="62"/>
      <c r="M25" s="65">
        <v>22</v>
      </c>
      <c r="N25" s="66" t="s">
        <v>106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2"/>
      <c r="Y25" s="65">
        <v>22</v>
      </c>
      <c r="Z25" s="66" t="str">
        <f t="shared" si="2"/>
        <v>那珂市</v>
      </c>
      <c r="AA25" s="67">
        <v>25877</v>
      </c>
      <c r="AB25" s="67">
        <v>112018</v>
      </c>
      <c r="AC25" s="67">
        <v>110328</v>
      </c>
      <c r="AD25" s="67">
        <v>573229</v>
      </c>
      <c r="AE25" s="67">
        <v>569904</v>
      </c>
      <c r="AF25" s="67">
        <v>189816</v>
      </c>
      <c r="AG25" s="67">
        <v>6</v>
      </c>
      <c r="AH25" s="67">
        <v>121</v>
      </c>
      <c r="AI25" s="67">
        <v>112</v>
      </c>
      <c r="AJ25" s="63"/>
      <c r="AK25" s="65">
        <v>22</v>
      </c>
      <c r="AL25" s="66" t="str">
        <f t="shared" si="3"/>
        <v>那珂市</v>
      </c>
      <c r="AM25" s="67">
        <v>1143352</v>
      </c>
      <c r="AN25" s="67">
        <v>21690388</v>
      </c>
      <c r="AO25" s="67">
        <v>20065311</v>
      </c>
      <c r="AP25" s="67">
        <v>1173223</v>
      </c>
      <c r="AQ25" s="67">
        <v>1088331</v>
      </c>
      <c r="AR25" s="67">
        <v>1087421</v>
      </c>
      <c r="AS25" s="67">
        <v>1902</v>
      </c>
      <c r="AT25" s="67">
        <v>23502</v>
      </c>
      <c r="AU25" s="67">
        <v>21157</v>
      </c>
      <c r="AV25" s="62"/>
      <c r="AW25" s="65">
        <v>22</v>
      </c>
      <c r="AX25" s="66" t="str">
        <f t="shared" si="1"/>
        <v>那珂市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2"/>
      <c r="BI25" s="65">
        <v>22</v>
      </c>
      <c r="BJ25" s="66" t="str">
        <f t="shared" si="0"/>
        <v>那珂市</v>
      </c>
      <c r="BK25" s="67">
        <v>14378</v>
      </c>
      <c r="BL25" s="67">
        <v>932044</v>
      </c>
      <c r="BM25" s="67">
        <v>931009</v>
      </c>
      <c r="BN25" s="67">
        <v>8257264</v>
      </c>
      <c r="BO25" s="67">
        <v>8250657</v>
      </c>
      <c r="BP25" s="67">
        <v>2629246</v>
      </c>
      <c r="BQ25" s="67">
        <v>46</v>
      </c>
      <c r="BR25" s="67">
        <v>1415</v>
      </c>
      <c r="BS25" s="67">
        <v>1398</v>
      </c>
      <c r="BT25" s="63"/>
      <c r="BU25" s="65">
        <v>22</v>
      </c>
      <c r="BV25" s="66" t="str">
        <f t="shared" si="4"/>
        <v>那珂市</v>
      </c>
      <c r="BW25" s="67">
        <v>0</v>
      </c>
      <c r="BX25" s="67">
        <v>4269111</v>
      </c>
      <c r="BY25" s="67">
        <v>4202686</v>
      </c>
      <c r="BZ25" s="67">
        <v>47321335</v>
      </c>
      <c r="CA25" s="67">
        <v>46903618</v>
      </c>
      <c r="CB25" s="67">
        <v>7816870</v>
      </c>
      <c r="CC25" s="67">
        <v>0</v>
      </c>
      <c r="CD25" s="67">
        <v>20097</v>
      </c>
      <c r="CE25" s="67">
        <v>19683</v>
      </c>
      <c r="CF25" s="63"/>
      <c r="CG25" s="65">
        <v>22</v>
      </c>
      <c r="CH25" s="66" t="str">
        <f t="shared" si="5"/>
        <v>那珂市</v>
      </c>
      <c r="CI25" s="67">
        <v>0</v>
      </c>
      <c r="CJ25" s="67">
        <v>7156311</v>
      </c>
      <c r="CK25" s="67">
        <v>7133960</v>
      </c>
      <c r="CL25" s="67">
        <v>58011356</v>
      </c>
      <c r="CM25" s="67">
        <v>57886330</v>
      </c>
      <c r="CN25" s="67">
        <v>19295285</v>
      </c>
      <c r="CO25" s="67">
        <v>0</v>
      </c>
      <c r="CP25" s="67">
        <v>26172</v>
      </c>
      <c r="CQ25" s="67">
        <v>25734</v>
      </c>
      <c r="CR25" s="63"/>
      <c r="CS25" s="65">
        <v>22</v>
      </c>
      <c r="CT25" s="66" t="str">
        <f t="shared" si="6"/>
        <v>那珂市</v>
      </c>
      <c r="CU25" s="67">
        <v>0</v>
      </c>
      <c r="CV25" s="67">
        <v>3407220</v>
      </c>
      <c r="CW25" s="67">
        <v>3406896</v>
      </c>
      <c r="CX25" s="67">
        <v>36208390</v>
      </c>
      <c r="CY25" s="67">
        <v>36206139</v>
      </c>
      <c r="CZ25" s="67">
        <v>25078725</v>
      </c>
      <c r="DA25" s="67">
        <v>0</v>
      </c>
      <c r="DB25" s="67">
        <v>3418</v>
      </c>
      <c r="DC25" s="67">
        <v>3406</v>
      </c>
      <c r="DD25" s="63"/>
      <c r="DE25" s="65">
        <v>22</v>
      </c>
      <c r="DF25" s="66" t="str">
        <f t="shared" si="7"/>
        <v>那珂市</v>
      </c>
      <c r="DG25" s="67">
        <v>956746</v>
      </c>
      <c r="DH25" s="67">
        <v>14832642</v>
      </c>
      <c r="DI25" s="67">
        <v>14743542</v>
      </c>
      <c r="DJ25" s="67">
        <v>141541081</v>
      </c>
      <c r="DK25" s="67">
        <v>140996087</v>
      </c>
      <c r="DL25" s="67">
        <v>52190880</v>
      </c>
      <c r="DM25" s="67">
        <v>679</v>
      </c>
      <c r="DN25" s="67">
        <v>49687</v>
      </c>
      <c r="DO25" s="67">
        <v>48823</v>
      </c>
      <c r="DP25" s="62"/>
      <c r="DQ25" s="65">
        <v>22</v>
      </c>
      <c r="DR25" s="66" t="str">
        <f t="shared" si="8"/>
        <v>那珂市</v>
      </c>
      <c r="DS25" s="67">
        <v>0</v>
      </c>
      <c r="DT25" s="67">
        <v>0</v>
      </c>
      <c r="DU25" s="67">
        <v>0</v>
      </c>
      <c r="DV25" s="67">
        <v>0</v>
      </c>
      <c r="DW25" s="67">
        <v>0</v>
      </c>
      <c r="DX25" s="67">
        <v>0</v>
      </c>
      <c r="DY25" s="67">
        <v>0</v>
      </c>
      <c r="DZ25" s="67">
        <v>0</v>
      </c>
      <c r="EA25" s="67">
        <v>0</v>
      </c>
      <c r="EB25" s="62"/>
      <c r="EC25" s="65">
        <v>22</v>
      </c>
      <c r="ED25" s="66" t="str">
        <f t="shared" si="9"/>
        <v>那珂市</v>
      </c>
      <c r="EE25" s="67">
        <v>0</v>
      </c>
      <c r="EF25" s="67">
        <v>0</v>
      </c>
      <c r="EG25" s="67">
        <v>0</v>
      </c>
      <c r="EH25" s="67">
        <v>0</v>
      </c>
      <c r="EI25" s="67">
        <v>0</v>
      </c>
      <c r="EJ25" s="67">
        <v>0</v>
      </c>
      <c r="EK25" s="67">
        <v>0</v>
      </c>
      <c r="EL25" s="67">
        <v>0</v>
      </c>
      <c r="EM25" s="67">
        <v>0</v>
      </c>
      <c r="EN25" s="62"/>
      <c r="EO25" s="65">
        <v>22</v>
      </c>
      <c r="EP25" s="66" t="str">
        <f t="shared" si="10"/>
        <v>那珂市</v>
      </c>
      <c r="EQ25" s="67">
        <v>647065</v>
      </c>
      <c r="ER25" s="67">
        <v>0</v>
      </c>
      <c r="ES25" s="67">
        <v>0</v>
      </c>
      <c r="ET25" s="67">
        <v>0</v>
      </c>
      <c r="EU25" s="67">
        <v>0</v>
      </c>
      <c r="EV25" s="67">
        <v>0</v>
      </c>
      <c r="EW25" s="67">
        <v>98</v>
      </c>
      <c r="EX25" s="67">
        <v>0</v>
      </c>
      <c r="EY25" s="67">
        <v>0</v>
      </c>
      <c r="EZ25" s="62"/>
      <c r="FA25" s="65">
        <v>22</v>
      </c>
      <c r="FB25" s="66" t="str">
        <f t="shared" si="11"/>
        <v>那珂市</v>
      </c>
      <c r="FC25" s="67">
        <v>2804659</v>
      </c>
      <c r="FD25" s="67">
        <v>13043475</v>
      </c>
      <c r="FE25" s="67">
        <v>11367740</v>
      </c>
      <c r="FF25" s="67">
        <v>399445</v>
      </c>
      <c r="FG25" s="67">
        <v>350488</v>
      </c>
      <c r="FH25" s="67">
        <v>350488</v>
      </c>
      <c r="FI25" s="67">
        <v>563</v>
      </c>
      <c r="FJ25" s="67">
        <v>9717</v>
      </c>
      <c r="FK25" s="67">
        <v>7906</v>
      </c>
      <c r="FM25" s="65">
        <v>22</v>
      </c>
      <c r="FN25" s="66" t="str">
        <f t="shared" si="12"/>
        <v>那珂市</v>
      </c>
      <c r="FO25" s="67">
        <v>55782</v>
      </c>
      <c r="FP25" s="67">
        <v>528214</v>
      </c>
      <c r="FQ25" s="67">
        <v>526719</v>
      </c>
      <c r="FR25" s="67">
        <v>1226399</v>
      </c>
      <c r="FS25" s="67">
        <v>1224013</v>
      </c>
      <c r="FT25" s="67">
        <v>831903</v>
      </c>
      <c r="FU25" s="67">
        <v>94</v>
      </c>
      <c r="FV25" s="67">
        <v>394</v>
      </c>
      <c r="FW25" s="67">
        <v>380</v>
      </c>
      <c r="FY25" s="65">
        <v>22</v>
      </c>
      <c r="FZ25" s="66" t="str">
        <f t="shared" si="13"/>
        <v>那珂市</v>
      </c>
      <c r="GA25" s="67">
        <v>0</v>
      </c>
      <c r="GB25" s="67">
        <v>190527</v>
      </c>
      <c r="GC25" s="67">
        <v>189260</v>
      </c>
      <c r="GD25" s="67">
        <v>7621</v>
      </c>
      <c r="GE25" s="67">
        <v>7570</v>
      </c>
      <c r="GF25" s="67">
        <v>7570</v>
      </c>
      <c r="GG25" s="67">
        <v>0</v>
      </c>
      <c r="GH25" s="67">
        <v>21</v>
      </c>
      <c r="GI25" s="67">
        <v>19</v>
      </c>
      <c r="GK25" s="65">
        <v>22</v>
      </c>
      <c r="GL25" s="66" t="str">
        <f t="shared" si="14"/>
        <v>那珂市</v>
      </c>
      <c r="GM25" s="67">
        <v>857914</v>
      </c>
      <c r="GN25" s="67">
        <v>1820980</v>
      </c>
      <c r="GO25" s="67">
        <v>1355735</v>
      </c>
      <c r="GP25" s="67">
        <v>53782</v>
      </c>
      <c r="GQ25" s="67">
        <v>40536</v>
      </c>
      <c r="GR25" s="67">
        <v>40536</v>
      </c>
      <c r="GS25" s="67">
        <v>386</v>
      </c>
      <c r="GT25" s="67">
        <v>2978</v>
      </c>
      <c r="GU25" s="67">
        <v>2191</v>
      </c>
      <c r="GW25" s="65">
        <v>22</v>
      </c>
      <c r="GX25" s="66" t="str">
        <f t="shared" si="15"/>
        <v>那珂市</v>
      </c>
      <c r="GY25" s="67">
        <v>0</v>
      </c>
      <c r="GZ25" s="67">
        <v>25304</v>
      </c>
      <c r="HA25" s="67">
        <v>25304</v>
      </c>
      <c r="HB25" s="67">
        <v>31630</v>
      </c>
      <c r="HC25" s="67">
        <v>31630</v>
      </c>
      <c r="HD25" s="67">
        <v>21559</v>
      </c>
      <c r="HE25" s="67">
        <v>0</v>
      </c>
      <c r="HF25" s="67">
        <v>19</v>
      </c>
      <c r="HG25" s="67">
        <v>19</v>
      </c>
      <c r="HI25" s="65">
        <v>22</v>
      </c>
      <c r="HJ25" s="66" t="str">
        <f t="shared" si="16"/>
        <v>那珂市</v>
      </c>
      <c r="HK25" s="67">
        <v>0</v>
      </c>
      <c r="HL25" s="67">
        <v>0</v>
      </c>
      <c r="HM25" s="67">
        <v>0</v>
      </c>
      <c r="HN25" s="67">
        <v>0</v>
      </c>
      <c r="HO25" s="67">
        <v>0</v>
      </c>
      <c r="HP25" s="67">
        <v>0</v>
      </c>
      <c r="HQ25" s="67">
        <v>0</v>
      </c>
      <c r="HR25" s="67">
        <v>0</v>
      </c>
      <c r="HS25" s="67">
        <v>0</v>
      </c>
      <c r="HU25" s="65">
        <v>22</v>
      </c>
      <c r="HV25" s="66" t="str">
        <f t="shared" si="17"/>
        <v>那珂市</v>
      </c>
      <c r="HW25" s="67">
        <v>2102</v>
      </c>
      <c r="HX25" s="67">
        <v>0</v>
      </c>
      <c r="HY25" s="67">
        <v>0</v>
      </c>
      <c r="HZ25" s="67">
        <v>0</v>
      </c>
      <c r="IA25" s="67">
        <v>0</v>
      </c>
      <c r="IB25" s="67">
        <v>0</v>
      </c>
      <c r="IC25" s="67">
        <v>5</v>
      </c>
      <c r="ID25" s="67">
        <v>0</v>
      </c>
      <c r="IE25" s="67">
        <v>0</v>
      </c>
      <c r="IG25" s="65">
        <v>22</v>
      </c>
      <c r="IH25" s="66" t="str">
        <f t="shared" si="18"/>
        <v>那珂市</v>
      </c>
      <c r="II25" s="67">
        <v>0</v>
      </c>
      <c r="IJ25" s="67">
        <v>0</v>
      </c>
      <c r="IK25" s="67">
        <v>0</v>
      </c>
      <c r="IL25" s="67">
        <v>0</v>
      </c>
      <c r="IM25" s="67">
        <v>0</v>
      </c>
      <c r="IN25" s="67">
        <v>0</v>
      </c>
      <c r="IO25" s="67">
        <v>0</v>
      </c>
      <c r="IP25" s="67">
        <v>0</v>
      </c>
      <c r="IQ25" s="67">
        <v>0</v>
      </c>
    </row>
    <row r="26" spans="1:251" s="56" customFormat="1" ht="15" customHeight="1">
      <c r="A26" s="68">
        <v>23</v>
      </c>
      <c r="B26" s="66" t="s">
        <v>107</v>
      </c>
      <c r="C26" s="67">
        <v>725966</v>
      </c>
      <c r="D26" s="67">
        <v>64950196</v>
      </c>
      <c r="E26" s="67">
        <v>63651452</v>
      </c>
      <c r="F26" s="67">
        <v>7998967</v>
      </c>
      <c r="G26" s="67">
        <v>7851180</v>
      </c>
      <c r="H26" s="67">
        <v>7763386</v>
      </c>
      <c r="I26" s="67">
        <v>1628</v>
      </c>
      <c r="J26" s="67">
        <v>39488</v>
      </c>
      <c r="K26" s="67">
        <v>37784</v>
      </c>
      <c r="L26" s="62"/>
      <c r="M26" s="68">
        <v>23</v>
      </c>
      <c r="N26" s="66" t="s">
        <v>107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2"/>
      <c r="Y26" s="68">
        <v>23</v>
      </c>
      <c r="Z26" s="66" t="str">
        <f t="shared" si="2"/>
        <v>筑西市</v>
      </c>
      <c r="AA26" s="67">
        <v>1220</v>
      </c>
      <c r="AB26" s="67">
        <v>492646</v>
      </c>
      <c r="AC26" s="67">
        <v>492427</v>
      </c>
      <c r="AD26" s="67">
        <v>2988572</v>
      </c>
      <c r="AE26" s="67">
        <v>2987193</v>
      </c>
      <c r="AF26" s="67">
        <v>1066765</v>
      </c>
      <c r="AG26" s="67">
        <v>9</v>
      </c>
      <c r="AH26" s="67">
        <v>645</v>
      </c>
      <c r="AI26" s="67">
        <v>640</v>
      </c>
      <c r="AJ26" s="63"/>
      <c r="AK26" s="68">
        <v>23</v>
      </c>
      <c r="AL26" s="66" t="str">
        <f t="shared" si="3"/>
        <v>筑西市</v>
      </c>
      <c r="AM26" s="67">
        <v>1032617</v>
      </c>
      <c r="AN26" s="67">
        <v>48343005</v>
      </c>
      <c r="AO26" s="67">
        <v>45734814</v>
      </c>
      <c r="AP26" s="67">
        <v>2787499</v>
      </c>
      <c r="AQ26" s="67">
        <v>2641062</v>
      </c>
      <c r="AR26" s="67">
        <v>2631466</v>
      </c>
      <c r="AS26" s="67">
        <v>3104</v>
      </c>
      <c r="AT26" s="67">
        <v>48789</v>
      </c>
      <c r="AU26" s="67">
        <v>45135</v>
      </c>
      <c r="AV26" s="62"/>
      <c r="AW26" s="68">
        <v>23</v>
      </c>
      <c r="AX26" s="66" t="str">
        <f t="shared" si="1"/>
        <v>筑西市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2"/>
      <c r="BI26" s="68">
        <v>23</v>
      </c>
      <c r="BJ26" s="66" t="str">
        <f t="shared" si="0"/>
        <v>筑西市</v>
      </c>
      <c r="BK26" s="67">
        <v>13878</v>
      </c>
      <c r="BL26" s="67">
        <v>1373509</v>
      </c>
      <c r="BM26" s="67">
        <v>1371318</v>
      </c>
      <c r="BN26" s="67">
        <v>8191698</v>
      </c>
      <c r="BO26" s="67">
        <v>8179657</v>
      </c>
      <c r="BP26" s="67">
        <v>2887565</v>
      </c>
      <c r="BQ26" s="67">
        <v>73</v>
      </c>
      <c r="BR26" s="67">
        <v>2140</v>
      </c>
      <c r="BS26" s="67">
        <v>2109</v>
      </c>
      <c r="BT26" s="69"/>
      <c r="BU26" s="68">
        <v>23</v>
      </c>
      <c r="BV26" s="66" t="str">
        <f t="shared" si="4"/>
        <v>筑西市</v>
      </c>
      <c r="BW26" s="67">
        <v>0</v>
      </c>
      <c r="BX26" s="67">
        <v>7599604</v>
      </c>
      <c r="BY26" s="67">
        <v>7283315</v>
      </c>
      <c r="BZ26" s="67">
        <v>79137071</v>
      </c>
      <c r="CA26" s="67">
        <v>76910863</v>
      </c>
      <c r="CB26" s="67">
        <v>12817996</v>
      </c>
      <c r="CC26" s="67">
        <v>0</v>
      </c>
      <c r="CD26" s="67">
        <v>46566</v>
      </c>
      <c r="CE26" s="67">
        <v>44167</v>
      </c>
      <c r="CF26" s="69"/>
      <c r="CG26" s="68">
        <v>23</v>
      </c>
      <c r="CH26" s="66" t="str">
        <f t="shared" si="5"/>
        <v>筑西市</v>
      </c>
      <c r="CI26" s="67">
        <v>0</v>
      </c>
      <c r="CJ26" s="67">
        <v>13143682</v>
      </c>
      <c r="CK26" s="67">
        <v>13109942</v>
      </c>
      <c r="CL26" s="67">
        <v>95918316</v>
      </c>
      <c r="CM26" s="67">
        <v>95715830</v>
      </c>
      <c r="CN26" s="67">
        <v>31904835</v>
      </c>
      <c r="CO26" s="67">
        <v>0</v>
      </c>
      <c r="CP26" s="67">
        <v>42574</v>
      </c>
      <c r="CQ26" s="67">
        <v>41423</v>
      </c>
      <c r="CR26" s="69"/>
      <c r="CS26" s="68">
        <v>23</v>
      </c>
      <c r="CT26" s="66" t="str">
        <f t="shared" si="6"/>
        <v>筑西市</v>
      </c>
      <c r="CU26" s="67">
        <v>0</v>
      </c>
      <c r="CV26" s="67">
        <v>9646564</v>
      </c>
      <c r="CW26" s="67">
        <v>9638905</v>
      </c>
      <c r="CX26" s="67">
        <v>93348114</v>
      </c>
      <c r="CY26" s="67">
        <v>93318051</v>
      </c>
      <c r="CZ26" s="67">
        <v>64609012</v>
      </c>
      <c r="DA26" s="67">
        <v>0</v>
      </c>
      <c r="DB26" s="67">
        <v>13492</v>
      </c>
      <c r="DC26" s="67">
        <v>13323</v>
      </c>
      <c r="DD26" s="69"/>
      <c r="DE26" s="68">
        <v>23</v>
      </c>
      <c r="DF26" s="66" t="str">
        <f t="shared" si="7"/>
        <v>筑西市</v>
      </c>
      <c r="DG26" s="67">
        <v>1788365</v>
      </c>
      <c r="DH26" s="67">
        <v>30389850</v>
      </c>
      <c r="DI26" s="67">
        <v>30032162</v>
      </c>
      <c r="DJ26" s="67">
        <v>268403501</v>
      </c>
      <c r="DK26" s="67">
        <v>265944744</v>
      </c>
      <c r="DL26" s="67">
        <v>109331843</v>
      </c>
      <c r="DM26" s="67">
        <v>2239</v>
      </c>
      <c r="DN26" s="67">
        <v>102632</v>
      </c>
      <c r="DO26" s="67">
        <v>98913</v>
      </c>
      <c r="DP26" s="62"/>
      <c r="DQ26" s="68">
        <v>23</v>
      </c>
      <c r="DR26" s="66" t="str">
        <f t="shared" si="8"/>
        <v>筑西市</v>
      </c>
      <c r="DS26" s="67">
        <v>0</v>
      </c>
      <c r="DT26" s="67">
        <v>0</v>
      </c>
      <c r="DU26" s="67">
        <v>0</v>
      </c>
      <c r="DV26" s="67">
        <v>0</v>
      </c>
      <c r="DW26" s="67">
        <v>0</v>
      </c>
      <c r="DX26" s="67">
        <v>0</v>
      </c>
      <c r="DY26" s="67">
        <v>0</v>
      </c>
      <c r="DZ26" s="67">
        <v>0</v>
      </c>
      <c r="EA26" s="67">
        <v>0</v>
      </c>
      <c r="EB26" s="62"/>
      <c r="EC26" s="68">
        <v>23</v>
      </c>
      <c r="ED26" s="66" t="str">
        <f t="shared" si="9"/>
        <v>筑西市</v>
      </c>
      <c r="EE26" s="67">
        <v>0</v>
      </c>
      <c r="EF26" s="67">
        <v>0</v>
      </c>
      <c r="EG26" s="67">
        <v>0</v>
      </c>
      <c r="EH26" s="67">
        <v>0</v>
      </c>
      <c r="EI26" s="67">
        <v>0</v>
      </c>
      <c r="EJ26" s="67">
        <v>0</v>
      </c>
      <c r="EK26" s="67">
        <v>0</v>
      </c>
      <c r="EL26" s="67">
        <v>0</v>
      </c>
      <c r="EM26" s="67">
        <v>0</v>
      </c>
      <c r="EN26" s="62"/>
      <c r="EO26" s="68">
        <v>23</v>
      </c>
      <c r="EP26" s="66" t="str">
        <f t="shared" si="10"/>
        <v>筑西市</v>
      </c>
      <c r="EQ26" s="67">
        <v>101459</v>
      </c>
      <c r="ER26" s="67">
        <v>41776</v>
      </c>
      <c r="ES26" s="67">
        <v>35115</v>
      </c>
      <c r="ET26" s="67">
        <v>12542</v>
      </c>
      <c r="EU26" s="67">
        <v>12316</v>
      </c>
      <c r="EV26" s="67">
        <v>8973</v>
      </c>
      <c r="EW26" s="67">
        <v>57</v>
      </c>
      <c r="EX26" s="67">
        <v>13</v>
      </c>
      <c r="EY26" s="67">
        <v>10</v>
      </c>
      <c r="EZ26" s="62"/>
      <c r="FA26" s="68">
        <v>23</v>
      </c>
      <c r="FB26" s="66" t="str">
        <f t="shared" si="11"/>
        <v>筑西市</v>
      </c>
      <c r="FC26" s="67">
        <v>414720</v>
      </c>
      <c r="FD26" s="67">
        <v>11102503</v>
      </c>
      <c r="FE26" s="67">
        <v>9372358</v>
      </c>
      <c r="FF26" s="67">
        <v>382384</v>
      </c>
      <c r="FG26" s="67">
        <v>322209</v>
      </c>
      <c r="FH26" s="67">
        <v>322209</v>
      </c>
      <c r="FI26" s="67">
        <v>611</v>
      </c>
      <c r="FJ26" s="67">
        <v>9720</v>
      </c>
      <c r="FK26" s="67">
        <v>6698</v>
      </c>
      <c r="FM26" s="68">
        <v>23</v>
      </c>
      <c r="FN26" s="66" t="str">
        <f t="shared" si="12"/>
        <v>筑西市</v>
      </c>
      <c r="FO26" s="67">
        <v>9781</v>
      </c>
      <c r="FP26" s="67">
        <v>306152</v>
      </c>
      <c r="FQ26" s="67">
        <v>300994</v>
      </c>
      <c r="FR26" s="67">
        <v>398909</v>
      </c>
      <c r="FS26" s="67">
        <v>398253</v>
      </c>
      <c r="FT26" s="67">
        <v>278055</v>
      </c>
      <c r="FU26" s="67">
        <v>4</v>
      </c>
      <c r="FV26" s="67">
        <v>297</v>
      </c>
      <c r="FW26" s="67">
        <v>293</v>
      </c>
      <c r="FY26" s="68">
        <v>23</v>
      </c>
      <c r="FZ26" s="66" t="str">
        <f t="shared" si="13"/>
        <v>筑西市</v>
      </c>
      <c r="GA26" s="67">
        <v>0</v>
      </c>
      <c r="GB26" s="67">
        <v>0</v>
      </c>
      <c r="GC26" s="67">
        <v>0</v>
      </c>
      <c r="GD26" s="67">
        <v>0</v>
      </c>
      <c r="GE26" s="67">
        <v>0</v>
      </c>
      <c r="GF26" s="67">
        <v>0</v>
      </c>
      <c r="GG26" s="67">
        <v>0</v>
      </c>
      <c r="GH26" s="67">
        <v>0</v>
      </c>
      <c r="GI26" s="67">
        <v>0</v>
      </c>
      <c r="GK26" s="68">
        <v>23</v>
      </c>
      <c r="GL26" s="66" t="str">
        <f t="shared" si="14"/>
        <v>筑西市</v>
      </c>
      <c r="GM26" s="67">
        <v>354083</v>
      </c>
      <c r="GN26" s="67">
        <v>438785</v>
      </c>
      <c r="GO26" s="67">
        <v>307301</v>
      </c>
      <c r="GP26" s="67">
        <v>13237</v>
      </c>
      <c r="GQ26" s="67">
        <v>9365</v>
      </c>
      <c r="GR26" s="67">
        <v>9365</v>
      </c>
      <c r="GS26" s="67">
        <v>578</v>
      </c>
      <c r="GT26" s="67">
        <v>735</v>
      </c>
      <c r="GU26" s="67">
        <v>510</v>
      </c>
      <c r="GW26" s="68">
        <v>23</v>
      </c>
      <c r="GX26" s="66" t="str">
        <f t="shared" si="15"/>
        <v>筑西市</v>
      </c>
      <c r="GY26" s="67">
        <v>8133</v>
      </c>
      <c r="GZ26" s="67">
        <v>1335140</v>
      </c>
      <c r="HA26" s="67">
        <v>1334895</v>
      </c>
      <c r="HB26" s="67">
        <v>1591397</v>
      </c>
      <c r="HC26" s="67">
        <v>1591100</v>
      </c>
      <c r="HD26" s="67">
        <v>1591100</v>
      </c>
      <c r="HE26" s="67">
        <v>26</v>
      </c>
      <c r="HF26" s="67">
        <v>764</v>
      </c>
      <c r="HG26" s="67">
        <v>762</v>
      </c>
      <c r="HI26" s="68">
        <v>23</v>
      </c>
      <c r="HJ26" s="66" t="str">
        <f t="shared" si="16"/>
        <v>筑西市</v>
      </c>
      <c r="HK26" s="67">
        <v>0</v>
      </c>
      <c r="HL26" s="67">
        <v>0</v>
      </c>
      <c r="HM26" s="67">
        <v>0</v>
      </c>
      <c r="HN26" s="67">
        <v>0</v>
      </c>
      <c r="HO26" s="67">
        <v>0</v>
      </c>
      <c r="HP26" s="67">
        <v>0</v>
      </c>
      <c r="HQ26" s="67">
        <v>0</v>
      </c>
      <c r="HR26" s="67">
        <v>0</v>
      </c>
      <c r="HS26" s="67">
        <v>0</v>
      </c>
      <c r="HU26" s="68">
        <v>23</v>
      </c>
      <c r="HV26" s="66" t="str">
        <f t="shared" si="17"/>
        <v>筑西市</v>
      </c>
      <c r="HW26" s="67">
        <v>16249</v>
      </c>
      <c r="HX26" s="67">
        <v>404926</v>
      </c>
      <c r="HY26" s="67">
        <v>404765</v>
      </c>
      <c r="HZ26" s="67">
        <v>942330</v>
      </c>
      <c r="IA26" s="67">
        <v>942251</v>
      </c>
      <c r="IB26" s="67">
        <v>531717</v>
      </c>
      <c r="IC26" s="67">
        <v>81</v>
      </c>
      <c r="ID26" s="67">
        <v>1379</v>
      </c>
      <c r="IE26" s="67">
        <v>1376</v>
      </c>
      <c r="IG26" s="68">
        <v>23</v>
      </c>
      <c r="IH26" s="66" t="str">
        <f t="shared" si="18"/>
        <v>筑西市</v>
      </c>
      <c r="II26" s="67">
        <v>0</v>
      </c>
      <c r="IJ26" s="67">
        <v>0</v>
      </c>
      <c r="IK26" s="67">
        <v>0</v>
      </c>
      <c r="IL26" s="67">
        <v>0</v>
      </c>
      <c r="IM26" s="67">
        <v>0</v>
      </c>
      <c r="IN26" s="67">
        <v>0</v>
      </c>
      <c r="IO26" s="67">
        <v>0</v>
      </c>
      <c r="IP26" s="67">
        <v>0</v>
      </c>
      <c r="IQ26" s="67">
        <v>0</v>
      </c>
    </row>
    <row r="27" spans="1:251" s="56" customFormat="1" ht="15" customHeight="1">
      <c r="A27" s="65">
        <v>24</v>
      </c>
      <c r="B27" s="66" t="s">
        <v>108</v>
      </c>
      <c r="C27" s="67">
        <v>88540</v>
      </c>
      <c r="D27" s="67">
        <v>21796351</v>
      </c>
      <c r="E27" s="67">
        <v>21058354</v>
      </c>
      <c r="F27" s="67">
        <v>2492776</v>
      </c>
      <c r="G27" s="67">
        <v>2409666</v>
      </c>
      <c r="H27" s="67">
        <v>2408183</v>
      </c>
      <c r="I27" s="67">
        <v>206</v>
      </c>
      <c r="J27" s="67">
        <v>14776</v>
      </c>
      <c r="K27" s="67">
        <v>13909</v>
      </c>
      <c r="L27" s="62"/>
      <c r="M27" s="65">
        <v>24</v>
      </c>
      <c r="N27" s="66" t="s">
        <v>108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2"/>
      <c r="Y27" s="65">
        <v>24</v>
      </c>
      <c r="Z27" s="66" t="str">
        <f t="shared" si="2"/>
        <v>坂東市</v>
      </c>
      <c r="AA27" s="67">
        <v>25078</v>
      </c>
      <c r="AB27" s="67">
        <v>34332</v>
      </c>
      <c r="AC27" s="67">
        <v>34332</v>
      </c>
      <c r="AD27" s="67">
        <v>134724</v>
      </c>
      <c r="AE27" s="67">
        <v>134724</v>
      </c>
      <c r="AF27" s="67">
        <v>44436</v>
      </c>
      <c r="AG27" s="67">
        <v>67</v>
      </c>
      <c r="AH27" s="67">
        <v>102</v>
      </c>
      <c r="AI27" s="67">
        <v>102</v>
      </c>
      <c r="AJ27" s="63"/>
      <c r="AK27" s="65">
        <v>24</v>
      </c>
      <c r="AL27" s="66" t="str">
        <f t="shared" si="3"/>
        <v>坂東市</v>
      </c>
      <c r="AM27" s="67">
        <v>134087</v>
      </c>
      <c r="AN27" s="67">
        <v>36093297</v>
      </c>
      <c r="AO27" s="67">
        <v>34182188</v>
      </c>
      <c r="AP27" s="67">
        <v>2339631</v>
      </c>
      <c r="AQ27" s="67">
        <v>2219566</v>
      </c>
      <c r="AR27" s="67">
        <v>2219007</v>
      </c>
      <c r="AS27" s="67">
        <v>1001</v>
      </c>
      <c r="AT27" s="67">
        <v>42362</v>
      </c>
      <c r="AU27" s="67">
        <v>39610</v>
      </c>
      <c r="AV27" s="62"/>
      <c r="AW27" s="65">
        <v>24</v>
      </c>
      <c r="AX27" s="66" t="str">
        <f t="shared" si="1"/>
        <v>坂東市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2"/>
      <c r="BI27" s="65">
        <v>24</v>
      </c>
      <c r="BJ27" s="66" t="str">
        <f t="shared" si="0"/>
        <v>坂東市</v>
      </c>
      <c r="BK27" s="67">
        <v>17468</v>
      </c>
      <c r="BL27" s="67">
        <v>714595</v>
      </c>
      <c r="BM27" s="67">
        <v>713831</v>
      </c>
      <c r="BN27" s="67">
        <v>5739099</v>
      </c>
      <c r="BO27" s="67">
        <v>5735126</v>
      </c>
      <c r="BP27" s="67">
        <v>2202446</v>
      </c>
      <c r="BQ27" s="67">
        <v>157</v>
      </c>
      <c r="BR27" s="67">
        <v>1348</v>
      </c>
      <c r="BS27" s="67">
        <v>1337</v>
      </c>
      <c r="BT27" s="63"/>
      <c r="BU27" s="65">
        <v>24</v>
      </c>
      <c r="BV27" s="66" t="str">
        <f t="shared" si="4"/>
        <v>坂東市</v>
      </c>
      <c r="BW27" s="67">
        <v>0</v>
      </c>
      <c r="BX27" s="67">
        <v>3554095</v>
      </c>
      <c r="BY27" s="67">
        <v>3394622</v>
      </c>
      <c r="BZ27" s="67">
        <v>31417544</v>
      </c>
      <c r="CA27" s="67">
        <v>30327050</v>
      </c>
      <c r="CB27" s="67">
        <v>5053780</v>
      </c>
      <c r="CC27" s="67">
        <v>0</v>
      </c>
      <c r="CD27" s="67">
        <v>17946</v>
      </c>
      <c r="CE27" s="67">
        <v>16888</v>
      </c>
      <c r="CF27" s="63"/>
      <c r="CG27" s="65">
        <v>24</v>
      </c>
      <c r="CH27" s="66" t="str">
        <f t="shared" si="5"/>
        <v>坂東市</v>
      </c>
      <c r="CI27" s="67">
        <v>0</v>
      </c>
      <c r="CJ27" s="67">
        <v>8697516</v>
      </c>
      <c r="CK27" s="67">
        <v>8676345</v>
      </c>
      <c r="CL27" s="67">
        <v>57801142</v>
      </c>
      <c r="CM27" s="67">
        <v>57674265</v>
      </c>
      <c r="CN27" s="67">
        <v>19221736</v>
      </c>
      <c r="CO27" s="67">
        <v>0</v>
      </c>
      <c r="CP27" s="67">
        <v>23724</v>
      </c>
      <c r="CQ27" s="67">
        <v>23094</v>
      </c>
      <c r="CR27" s="63"/>
      <c r="CS27" s="65">
        <v>24</v>
      </c>
      <c r="CT27" s="66" t="str">
        <f t="shared" si="6"/>
        <v>坂東市</v>
      </c>
      <c r="CU27" s="67">
        <v>0</v>
      </c>
      <c r="CV27" s="67">
        <v>5050603</v>
      </c>
      <c r="CW27" s="67">
        <v>5049813</v>
      </c>
      <c r="CX27" s="67">
        <v>47438823</v>
      </c>
      <c r="CY27" s="67">
        <v>47434279</v>
      </c>
      <c r="CZ27" s="67">
        <v>32364160</v>
      </c>
      <c r="DA27" s="67">
        <v>0</v>
      </c>
      <c r="DB27" s="67">
        <v>5555</v>
      </c>
      <c r="DC27" s="67">
        <v>5528</v>
      </c>
      <c r="DD27" s="63"/>
      <c r="DE27" s="65">
        <v>24</v>
      </c>
      <c r="DF27" s="66" t="str">
        <f t="shared" si="7"/>
        <v>坂東市</v>
      </c>
      <c r="DG27" s="67">
        <v>716492</v>
      </c>
      <c r="DH27" s="67">
        <v>17302214</v>
      </c>
      <c r="DI27" s="67">
        <v>17120780</v>
      </c>
      <c r="DJ27" s="67">
        <v>136657509</v>
      </c>
      <c r="DK27" s="67">
        <v>135435594</v>
      </c>
      <c r="DL27" s="67">
        <v>56639676</v>
      </c>
      <c r="DM27" s="67">
        <v>1146</v>
      </c>
      <c r="DN27" s="67">
        <v>47225</v>
      </c>
      <c r="DO27" s="67">
        <v>45510</v>
      </c>
      <c r="DP27" s="62"/>
      <c r="DQ27" s="65">
        <v>24</v>
      </c>
      <c r="DR27" s="66" t="str">
        <f t="shared" si="8"/>
        <v>坂東市</v>
      </c>
      <c r="DS27" s="67">
        <v>0</v>
      </c>
      <c r="DT27" s="67">
        <v>0</v>
      </c>
      <c r="DU27" s="67">
        <v>0</v>
      </c>
      <c r="DV27" s="67">
        <v>0</v>
      </c>
      <c r="DW27" s="67">
        <v>0</v>
      </c>
      <c r="DX27" s="67">
        <v>0</v>
      </c>
      <c r="DY27" s="67">
        <v>0</v>
      </c>
      <c r="DZ27" s="67">
        <v>0</v>
      </c>
      <c r="EA27" s="67">
        <v>0</v>
      </c>
      <c r="EB27" s="62"/>
      <c r="EC27" s="65">
        <v>24</v>
      </c>
      <c r="ED27" s="66" t="str">
        <f t="shared" si="9"/>
        <v>坂東市</v>
      </c>
      <c r="EE27" s="67">
        <v>0</v>
      </c>
      <c r="EF27" s="67">
        <v>0</v>
      </c>
      <c r="EG27" s="67">
        <v>0</v>
      </c>
      <c r="EH27" s="67">
        <v>0</v>
      </c>
      <c r="EI27" s="67">
        <v>0</v>
      </c>
      <c r="EJ27" s="67">
        <v>0</v>
      </c>
      <c r="EK27" s="67">
        <v>0</v>
      </c>
      <c r="EL27" s="67">
        <v>0</v>
      </c>
      <c r="EM27" s="67">
        <v>0</v>
      </c>
      <c r="EN27" s="62"/>
      <c r="EO27" s="65">
        <v>24</v>
      </c>
      <c r="EP27" s="66" t="str">
        <f t="shared" si="10"/>
        <v>坂東市</v>
      </c>
      <c r="EQ27" s="67">
        <v>2060</v>
      </c>
      <c r="ER27" s="67">
        <v>107030</v>
      </c>
      <c r="ES27" s="67">
        <v>96318</v>
      </c>
      <c r="ET27" s="67">
        <v>4234</v>
      </c>
      <c r="EU27" s="67">
        <v>3859</v>
      </c>
      <c r="EV27" s="67">
        <v>3859</v>
      </c>
      <c r="EW27" s="67">
        <v>5</v>
      </c>
      <c r="EX27" s="67">
        <v>103</v>
      </c>
      <c r="EY27" s="67">
        <v>89</v>
      </c>
      <c r="EZ27" s="62"/>
      <c r="FA27" s="65">
        <v>24</v>
      </c>
      <c r="FB27" s="66" t="str">
        <f t="shared" si="11"/>
        <v>坂東市</v>
      </c>
      <c r="FC27" s="67">
        <v>199185</v>
      </c>
      <c r="FD27" s="67">
        <v>10691743</v>
      </c>
      <c r="FE27" s="67">
        <v>8101506</v>
      </c>
      <c r="FF27" s="67">
        <v>378951</v>
      </c>
      <c r="FG27" s="67">
        <v>286925</v>
      </c>
      <c r="FH27" s="67">
        <v>286925</v>
      </c>
      <c r="FI27" s="67">
        <v>405</v>
      </c>
      <c r="FJ27" s="67">
        <v>13897</v>
      </c>
      <c r="FK27" s="67">
        <v>8100</v>
      </c>
      <c r="FM27" s="65">
        <v>24</v>
      </c>
      <c r="FN27" s="66" t="str">
        <f t="shared" si="12"/>
        <v>坂東市</v>
      </c>
      <c r="FO27" s="67">
        <v>29287</v>
      </c>
      <c r="FP27" s="67">
        <v>440370</v>
      </c>
      <c r="FQ27" s="67">
        <v>440077</v>
      </c>
      <c r="FR27" s="67">
        <v>2068516</v>
      </c>
      <c r="FS27" s="67">
        <v>2067616</v>
      </c>
      <c r="FT27" s="67">
        <v>1426326</v>
      </c>
      <c r="FU27" s="67">
        <v>167</v>
      </c>
      <c r="FV27" s="67">
        <v>466</v>
      </c>
      <c r="FW27" s="67">
        <v>463</v>
      </c>
      <c r="FY27" s="65">
        <v>24</v>
      </c>
      <c r="FZ27" s="66" t="str">
        <f t="shared" si="13"/>
        <v>坂東市</v>
      </c>
      <c r="GA27" s="67">
        <v>0</v>
      </c>
      <c r="GB27" s="67">
        <v>22421</v>
      </c>
      <c r="GC27" s="67">
        <v>22421</v>
      </c>
      <c r="GD27" s="67">
        <v>1121</v>
      </c>
      <c r="GE27" s="67">
        <v>1121</v>
      </c>
      <c r="GF27" s="67">
        <v>1121</v>
      </c>
      <c r="GG27" s="67">
        <v>0</v>
      </c>
      <c r="GH27" s="67">
        <v>11</v>
      </c>
      <c r="GI27" s="67">
        <v>11</v>
      </c>
      <c r="GK27" s="65">
        <v>24</v>
      </c>
      <c r="GL27" s="66" t="str">
        <f t="shared" si="14"/>
        <v>坂東市</v>
      </c>
      <c r="GM27" s="67">
        <v>95728</v>
      </c>
      <c r="GN27" s="67">
        <v>445589</v>
      </c>
      <c r="GO27" s="67">
        <v>341937</v>
      </c>
      <c r="GP27" s="67">
        <v>14578</v>
      </c>
      <c r="GQ27" s="67">
        <v>11288</v>
      </c>
      <c r="GR27" s="67">
        <v>11288</v>
      </c>
      <c r="GS27" s="67">
        <v>115</v>
      </c>
      <c r="GT27" s="67">
        <v>657</v>
      </c>
      <c r="GU27" s="67">
        <v>496</v>
      </c>
      <c r="GW27" s="65">
        <v>24</v>
      </c>
      <c r="GX27" s="66" t="str">
        <f t="shared" si="15"/>
        <v>坂東市</v>
      </c>
      <c r="GY27" s="67">
        <v>2400</v>
      </c>
      <c r="GZ27" s="67">
        <v>2746225</v>
      </c>
      <c r="HA27" s="67">
        <v>2745994</v>
      </c>
      <c r="HB27" s="67">
        <v>4561533</v>
      </c>
      <c r="HC27" s="67">
        <v>4561185</v>
      </c>
      <c r="HD27" s="67">
        <v>3192829</v>
      </c>
      <c r="HE27" s="67">
        <v>9</v>
      </c>
      <c r="HF27" s="67">
        <v>1483</v>
      </c>
      <c r="HG27" s="67">
        <v>1480</v>
      </c>
      <c r="HI27" s="65">
        <v>24</v>
      </c>
      <c r="HJ27" s="66" t="str">
        <f t="shared" si="16"/>
        <v>坂東市</v>
      </c>
      <c r="HK27" s="67">
        <v>0</v>
      </c>
      <c r="HL27" s="67">
        <v>0</v>
      </c>
      <c r="HM27" s="67">
        <v>0</v>
      </c>
      <c r="HN27" s="67">
        <v>0</v>
      </c>
      <c r="HO27" s="67">
        <v>0</v>
      </c>
      <c r="HP27" s="67">
        <v>0</v>
      </c>
      <c r="HQ27" s="67">
        <v>0</v>
      </c>
      <c r="HR27" s="67">
        <v>0</v>
      </c>
      <c r="HS27" s="67">
        <v>0</v>
      </c>
      <c r="HU27" s="65">
        <v>24</v>
      </c>
      <c r="HV27" s="66" t="str">
        <f t="shared" si="17"/>
        <v>坂東市</v>
      </c>
      <c r="HW27" s="67">
        <v>0</v>
      </c>
      <c r="HX27" s="67">
        <v>0</v>
      </c>
      <c r="HY27" s="67">
        <v>0</v>
      </c>
      <c r="HZ27" s="67">
        <v>0</v>
      </c>
      <c r="IA27" s="67">
        <v>0</v>
      </c>
      <c r="IB27" s="67">
        <v>0</v>
      </c>
      <c r="IC27" s="67">
        <v>0</v>
      </c>
      <c r="ID27" s="67">
        <v>0</v>
      </c>
      <c r="IE27" s="67">
        <v>0</v>
      </c>
      <c r="IG27" s="65">
        <v>24</v>
      </c>
      <c r="IH27" s="66" t="str">
        <f t="shared" si="18"/>
        <v>坂東市</v>
      </c>
      <c r="II27" s="67">
        <v>0</v>
      </c>
      <c r="IJ27" s="67">
        <v>0</v>
      </c>
      <c r="IK27" s="67">
        <v>0</v>
      </c>
      <c r="IL27" s="67">
        <v>0</v>
      </c>
      <c r="IM27" s="67">
        <v>0</v>
      </c>
      <c r="IN27" s="67">
        <v>0</v>
      </c>
      <c r="IO27" s="67">
        <v>0</v>
      </c>
      <c r="IP27" s="67">
        <v>0</v>
      </c>
      <c r="IQ27" s="67">
        <v>0</v>
      </c>
    </row>
    <row r="28" spans="1:251" s="56" customFormat="1" ht="15" customHeight="1">
      <c r="A28" s="65">
        <v>25</v>
      </c>
      <c r="B28" s="66" t="s">
        <v>109</v>
      </c>
      <c r="C28" s="67">
        <v>345620</v>
      </c>
      <c r="D28" s="67">
        <v>80073051</v>
      </c>
      <c r="E28" s="67">
        <v>77638873</v>
      </c>
      <c r="F28" s="67">
        <v>8546316</v>
      </c>
      <c r="G28" s="67">
        <v>8265145</v>
      </c>
      <c r="H28" s="67">
        <v>8265145</v>
      </c>
      <c r="I28" s="67">
        <v>1192</v>
      </c>
      <c r="J28" s="67">
        <v>48507</v>
      </c>
      <c r="K28" s="67">
        <v>45531</v>
      </c>
      <c r="L28" s="62"/>
      <c r="M28" s="65">
        <v>25</v>
      </c>
      <c r="N28" s="66" t="s">
        <v>109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2"/>
      <c r="Y28" s="65">
        <v>25</v>
      </c>
      <c r="Z28" s="66" t="str">
        <f t="shared" si="2"/>
        <v>稲敷市</v>
      </c>
      <c r="AA28" s="67">
        <v>0</v>
      </c>
      <c r="AB28" s="67">
        <v>144336</v>
      </c>
      <c r="AC28" s="67">
        <v>134107</v>
      </c>
      <c r="AD28" s="67">
        <v>57963</v>
      </c>
      <c r="AE28" s="67">
        <v>54192</v>
      </c>
      <c r="AF28" s="67">
        <v>18064</v>
      </c>
      <c r="AG28" s="67">
        <v>0</v>
      </c>
      <c r="AH28" s="67">
        <v>245</v>
      </c>
      <c r="AI28" s="67">
        <v>223</v>
      </c>
      <c r="AJ28" s="63"/>
      <c r="AK28" s="65">
        <v>25</v>
      </c>
      <c r="AL28" s="66" t="str">
        <f t="shared" si="3"/>
        <v>稲敷市</v>
      </c>
      <c r="AM28" s="67">
        <v>144927</v>
      </c>
      <c r="AN28" s="67">
        <v>15058013</v>
      </c>
      <c r="AO28" s="67">
        <v>14078552</v>
      </c>
      <c r="AP28" s="67">
        <v>904122</v>
      </c>
      <c r="AQ28" s="67">
        <v>844982</v>
      </c>
      <c r="AR28" s="67">
        <v>844982</v>
      </c>
      <c r="AS28" s="67">
        <v>629</v>
      </c>
      <c r="AT28" s="67">
        <v>23153</v>
      </c>
      <c r="AU28" s="67">
        <v>21106</v>
      </c>
      <c r="AV28" s="62"/>
      <c r="AW28" s="65">
        <v>25</v>
      </c>
      <c r="AX28" s="66" t="str">
        <f t="shared" si="1"/>
        <v>稲敷市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2"/>
      <c r="BI28" s="65">
        <v>25</v>
      </c>
      <c r="BJ28" s="66" t="str">
        <f t="shared" si="0"/>
        <v>稲敷市</v>
      </c>
      <c r="BK28" s="67">
        <v>5629</v>
      </c>
      <c r="BL28" s="67">
        <v>378542</v>
      </c>
      <c r="BM28" s="67">
        <v>358134</v>
      </c>
      <c r="BN28" s="67">
        <v>636196</v>
      </c>
      <c r="BO28" s="67">
        <v>610831</v>
      </c>
      <c r="BP28" s="67">
        <v>176479</v>
      </c>
      <c r="BQ28" s="67">
        <v>19</v>
      </c>
      <c r="BR28" s="67">
        <v>684</v>
      </c>
      <c r="BS28" s="67">
        <v>610</v>
      </c>
      <c r="BT28" s="63"/>
      <c r="BU28" s="65">
        <v>25</v>
      </c>
      <c r="BV28" s="66" t="str">
        <f t="shared" si="4"/>
        <v>稲敷市</v>
      </c>
      <c r="BW28" s="67">
        <v>0</v>
      </c>
      <c r="BX28" s="67">
        <v>3354064</v>
      </c>
      <c r="BY28" s="67">
        <v>2628749</v>
      </c>
      <c r="BZ28" s="67">
        <v>14717156</v>
      </c>
      <c r="CA28" s="67">
        <v>11501526</v>
      </c>
      <c r="CB28" s="67">
        <v>1916914</v>
      </c>
      <c r="CC28" s="67">
        <v>0</v>
      </c>
      <c r="CD28" s="67">
        <v>19932</v>
      </c>
      <c r="CE28" s="67">
        <v>14918</v>
      </c>
      <c r="CF28" s="63"/>
      <c r="CG28" s="65">
        <v>25</v>
      </c>
      <c r="CH28" s="66" t="str">
        <f t="shared" si="5"/>
        <v>稲敷市</v>
      </c>
      <c r="CI28" s="67">
        <v>0</v>
      </c>
      <c r="CJ28" s="67">
        <v>7042114</v>
      </c>
      <c r="CK28" s="67">
        <v>6926297</v>
      </c>
      <c r="CL28" s="67">
        <v>27492170</v>
      </c>
      <c r="CM28" s="67">
        <v>27060364</v>
      </c>
      <c r="CN28" s="67">
        <v>9020116</v>
      </c>
      <c r="CO28" s="67">
        <v>0</v>
      </c>
      <c r="CP28" s="67">
        <v>19350</v>
      </c>
      <c r="CQ28" s="67">
        <v>17031</v>
      </c>
      <c r="CR28" s="63"/>
      <c r="CS28" s="65">
        <v>25</v>
      </c>
      <c r="CT28" s="66" t="str">
        <f t="shared" si="6"/>
        <v>稲敷市</v>
      </c>
      <c r="CU28" s="67">
        <v>0</v>
      </c>
      <c r="CV28" s="67">
        <v>4176224</v>
      </c>
      <c r="CW28" s="67">
        <v>4171618</v>
      </c>
      <c r="CX28" s="67">
        <v>19684609</v>
      </c>
      <c r="CY28" s="67">
        <v>19668267</v>
      </c>
      <c r="CZ28" s="67">
        <v>13335221</v>
      </c>
      <c r="DA28" s="67">
        <v>0</v>
      </c>
      <c r="DB28" s="67">
        <v>5055</v>
      </c>
      <c r="DC28" s="67">
        <v>4962</v>
      </c>
      <c r="DD28" s="63"/>
      <c r="DE28" s="65">
        <v>25</v>
      </c>
      <c r="DF28" s="66" t="str">
        <f t="shared" si="7"/>
        <v>稲敷市</v>
      </c>
      <c r="DG28" s="67">
        <v>607552</v>
      </c>
      <c r="DH28" s="67">
        <v>14572402</v>
      </c>
      <c r="DI28" s="67">
        <v>13726664</v>
      </c>
      <c r="DJ28" s="67">
        <v>61893935</v>
      </c>
      <c r="DK28" s="67">
        <v>58230157</v>
      </c>
      <c r="DL28" s="67">
        <v>24272251</v>
      </c>
      <c r="DM28" s="67">
        <v>870</v>
      </c>
      <c r="DN28" s="67">
        <v>44337</v>
      </c>
      <c r="DO28" s="67">
        <v>36911</v>
      </c>
      <c r="DP28" s="62"/>
      <c r="DQ28" s="65">
        <v>25</v>
      </c>
      <c r="DR28" s="66" t="str">
        <f t="shared" si="8"/>
        <v>稲敷市</v>
      </c>
      <c r="DS28" s="67">
        <v>0</v>
      </c>
      <c r="DT28" s="67">
        <v>0</v>
      </c>
      <c r="DU28" s="67">
        <v>0</v>
      </c>
      <c r="DV28" s="67">
        <v>0</v>
      </c>
      <c r="DW28" s="67">
        <v>0</v>
      </c>
      <c r="DX28" s="67">
        <v>0</v>
      </c>
      <c r="DY28" s="67">
        <v>0</v>
      </c>
      <c r="DZ28" s="67">
        <v>0</v>
      </c>
      <c r="EA28" s="67">
        <v>0</v>
      </c>
      <c r="EB28" s="62"/>
      <c r="EC28" s="65">
        <v>25</v>
      </c>
      <c r="ED28" s="66" t="str">
        <f t="shared" si="9"/>
        <v>稲敷市</v>
      </c>
      <c r="EE28" s="67">
        <v>0</v>
      </c>
      <c r="EF28" s="67">
        <v>0</v>
      </c>
      <c r="EG28" s="67">
        <v>0</v>
      </c>
      <c r="EH28" s="67">
        <v>0</v>
      </c>
      <c r="EI28" s="67">
        <v>0</v>
      </c>
      <c r="EJ28" s="67">
        <v>0</v>
      </c>
      <c r="EK28" s="67">
        <v>0</v>
      </c>
      <c r="EL28" s="67">
        <v>0</v>
      </c>
      <c r="EM28" s="67">
        <v>0</v>
      </c>
      <c r="EN28" s="62"/>
      <c r="EO28" s="65">
        <v>25</v>
      </c>
      <c r="EP28" s="66" t="str">
        <f t="shared" si="10"/>
        <v>稲敷市</v>
      </c>
      <c r="EQ28" s="67">
        <v>154115</v>
      </c>
      <c r="ER28" s="67">
        <v>10185</v>
      </c>
      <c r="ES28" s="67">
        <v>6971</v>
      </c>
      <c r="ET28" s="67">
        <v>262</v>
      </c>
      <c r="EU28" s="67">
        <v>172</v>
      </c>
      <c r="EV28" s="67">
        <v>172</v>
      </c>
      <c r="EW28" s="67">
        <v>110</v>
      </c>
      <c r="EX28" s="67">
        <v>19</v>
      </c>
      <c r="EY28" s="67">
        <v>11</v>
      </c>
      <c r="EZ28" s="62"/>
      <c r="FA28" s="65">
        <v>25</v>
      </c>
      <c r="FB28" s="66" t="str">
        <f t="shared" si="11"/>
        <v>稲敷市</v>
      </c>
      <c r="FC28" s="67">
        <v>303663</v>
      </c>
      <c r="FD28" s="67">
        <v>16234246</v>
      </c>
      <c r="FE28" s="67">
        <v>13971165</v>
      </c>
      <c r="FF28" s="67">
        <v>568199</v>
      </c>
      <c r="FG28" s="67">
        <v>488991</v>
      </c>
      <c r="FH28" s="67">
        <v>488991</v>
      </c>
      <c r="FI28" s="67">
        <v>405</v>
      </c>
      <c r="FJ28" s="67">
        <v>15890</v>
      </c>
      <c r="FK28" s="67">
        <v>12135</v>
      </c>
      <c r="FM28" s="65">
        <v>25</v>
      </c>
      <c r="FN28" s="66" t="str">
        <f t="shared" si="12"/>
        <v>稲敷市</v>
      </c>
      <c r="FO28" s="67">
        <v>22585</v>
      </c>
      <c r="FP28" s="67">
        <v>212978</v>
      </c>
      <c r="FQ28" s="67">
        <v>192663</v>
      </c>
      <c r="FR28" s="67">
        <v>19168</v>
      </c>
      <c r="FS28" s="67">
        <v>17340</v>
      </c>
      <c r="FT28" s="67">
        <v>17340</v>
      </c>
      <c r="FU28" s="67">
        <v>27</v>
      </c>
      <c r="FV28" s="67">
        <v>318</v>
      </c>
      <c r="FW28" s="67">
        <v>282</v>
      </c>
      <c r="FY28" s="65">
        <v>25</v>
      </c>
      <c r="FZ28" s="66" t="str">
        <f t="shared" si="13"/>
        <v>稲敷市</v>
      </c>
      <c r="GA28" s="67">
        <v>0</v>
      </c>
      <c r="GB28" s="67">
        <v>306327</v>
      </c>
      <c r="GC28" s="67">
        <v>299956</v>
      </c>
      <c r="GD28" s="67">
        <v>125247</v>
      </c>
      <c r="GE28" s="67">
        <v>124865</v>
      </c>
      <c r="GF28" s="67">
        <v>124865</v>
      </c>
      <c r="GG28" s="67">
        <v>0</v>
      </c>
      <c r="GH28" s="67">
        <v>83</v>
      </c>
      <c r="GI28" s="67">
        <v>80</v>
      </c>
      <c r="GK28" s="65">
        <v>25</v>
      </c>
      <c r="GL28" s="66" t="str">
        <f t="shared" si="14"/>
        <v>稲敷市</v>
      </c>
      <c r="GM28" s="67">
        <v>956987</v>
      </c>
      <c r="GN28" s="67">
        <v>1530697</v>
      </c>
      <c r="GO28" s="67">
        <v>1209714</v>
      </c>
      <c r="GP28" s="67">
        <v>45780</v>
      </c>
      <c r="GQ28" s="67">
        <v>36222</v>
      </c>
      <c r="GR28" s="67">
        <v>36222</v>
      </c>
      <c r="GS28" s="67">
        <v>591</v>
      </c>
      <c r="GT28" s="67">
        <v>3824</v>
      </c>
      <c r="GU28" s="67">
        <v>2969</v>
      </c>
      <c r="GW28" s="65">
        <v>25</v>
      </c>
      <c r="GX28" s="66" t="str">
        <f t="shared" si="15"/>
        <v>稲敷市</v>
      </c>
      <c r="GY28" s="67">
        <v>25663</v>
      </c>
      <c r="GZ28" s="67">
        <v>7197700</v>
      </c>
      <c r="HA28" s="67">
        <v>7191410</v>
      </c>
      <c r="HB28" s="67">
        <v>6758362</v>
      </c>
      <c r="HC28" s="67">
        <v>6752366</v>
      </c>
      <c r="HD28" s="67">
        <v>4726610</v>
      </c>
      <c r="HE28" s="67">
        <v>113</v>
      </c>
      <c r="HF28" s="67">
        <v>5995</v>
      </c>
      <c r="HG28" s="67">
        <v>5955</v>
      </c>
      <c r="HI28" s="65">
        <v>25</v>
      </c>
      <c r="HJ28" s="66" t="str">
        <f t="shared" si="16"/>
        <v>稲敷市</v>
      </c>
      <c r="HK28" s="67">
        <v>0</v>
      </c>
      <c r="HL28" s="67">
        <v>0</v>
      </c>
      <c r="HM28" s="67">
        <v>0</v>
      </c>
      <c r="HN28" s="67">
        <v>0</v>
      </c>
      <c r="HO28" s="67">
        <v>0</v>
      </c>
      <c r="HP28" s="67">
        <v>0</v>
      </c>
      <c r="HQ28" s="67">
        <v>0</v>
      </c>
      <c r="HR28" s="67">
        <v>0</v>
      </c>
      <c r="HS28" s="67">
        <v>0</v>
      </c>
      <c r="HU28" s="65">
        <v>25</v>
      </c>
      <c r="HV28" s="66" t="str">
        <f t="shared" si="17"/>
        <v>稲敷市</v>
      </c>
      <c r="HW28" s="67">
        <v>0</v>
      </c>
      <c r="HX28" s="67">
        <v>0</v>
      </c>
      <c r="HY28" s="67">
        <v>0</v>
      </c>
      <c r="HZ28" s="67">
        <v>0</v>
      </c>
      <c r="IA28" s="67">
        <v>0</v>
      </c>
      <c r="IB28" s="67">
        <v>0</v>
      </c>
      <c r="IC28" s="67">
        <v>0</v>
      </c>
      <c r="ID28" s="67">
        <v>0</v>
      </c>
      <c r="IE28" s="67">
        <v>0</v>
      </c>
      <c r="IG28" s="65">
        <v>25</v>
      </c>
      <c r="IH28" s="66" t="str">
        <f t="shared" si="18"/>
        <v>稲敷市</v>
      </c>
      <c r="II28" s="67">
        <v>0</v>
      </c>
      <c r="IJ28" s="67">
        <v>0</v>
      </c>
      <c r="IK28" s="67">
        <v>0</v>
      </c>
      <c r="IL28" s="67">
        <v>0</v>
      </c>
      <c r="IM28" s="67">
        <v>0</v>
      </c>
      <c r="IN28" s="67">
        <v>0</v>
      </c>
      <c r="IO28" s="67">
        <v>0</v>
      </c>
      <c r="IP28" s="67">
        <v>0</v>
      </c>
      <c r="IQ28" s="67">
        <v>0</v>
      </c>
    </row>
    <row r="29" spans="1:251" s="56" customFormat="1" ht="15" customHeight="1">
      <c r="A29" s="65">
        <v>26</v>
      </c>
      <c r="B29" s="66" t="s">
        <v>110</v>
      </c>
      <c r="C29" s="67">
        <v>114310</v>
      </c>
      <c r="D29" s="67">
        <v>22973648</v>
      </c>
      <c r="E29" s="67">
        <v>22331679</v>
      </c>
      <c r="F29" s="67">
        <v>2619592</v>
      </c>
      <c r="G29" s="67">
        <v>2548638</v>
      </c>
      <c r="H29" s="67">
        <v>2545224</v>
      </c>
      <c r="I29" s="67">
        <v>392</v>
      </c>
      <c r="J29" s="67">
        <v>16331</v>
      </c>
      <c r="K29" s="67">
        <v>15536</v>
      </c>
      <c r="L29" s="62"/>
      <c r="M29" s="65">
        <v>26</v>
      </c>
      <c r="N29" s="66" t="s">
        <v>110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2"/>
      <c r="Y29" s="65">
        <v>26</v>
      </c>
      <c r="Z29" s="66" t="str">
        <f t="shared" si="2"/>
        <v>かすみがうら市</v>
      </c>
      <c r="AA29" s="67">
        <v>6035</v>
      </c>
      <c r="AB29" s="67">
        <v>99191</v>
      </c>
      <c r="AC29" s="67">
        <v>99191</v>
      </c>
      <c r="AD29" s="67">
        <v>587027</v>
      </c>
      <c r="AE29" s="67">
        <v>587027</v>
      </c>
      <c r="AF29" s="67">
        <v>207036</v>
      </c>
      <c r="AG29" s="67">
        <v>21</v>
      </c>
      <c r="AH29" s="67">
        <v>77</v>
      </c>
      <c r="AI29" s="67">
        <v>77</v>
      </c>
      <c r="AJ29" s="63"/>
      <c r="AK29" s="65">
        <v>26</v>
      </c>
      <c r="AL29" s="66" t="str">
        <f t="shared" si="3"/>
        <v>かすみがうら市</v>
      </c>
      <c r="AM29" s="67">
        <v>224854</v>
      </c>
      <c r="AN29" s="67">
        <v>31143693</v>
      </c>
      <c r="AO29" s="67">
        <v>29666410</v>
      </c>
      <c r="AP29" s="67">
        <v>1831789</v>
      </c>
      <c r="AQ29" s="67">
        <v>1745232</v>
      </c>
      <c r="AR29" s="67">
        <v>1744496</v>
      </c>
      <c r="AS29" s="67">
        <v>808</v>
      </c>
      <c r="AT29" s="67">
        <v>27936</v>
      </c>
      <c r="AU29" s="67">
        <v>26016</v>
      </c>
      <c r="AV29" s="62"/>
      <c r="AW29" s="65">
        <v>26</v>
      </c>
      <c r="AX29" s="66" t="str">
        <f t="shared" si="1"/>
        <v>かすみがうら市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2"/>
      <c r="BI29" s="65">
        <v>26</v>
      </c>
      <c r="BJ29" s="66" t="str">
        <f t="shared" si="0"/>
        <v>かすみがうら市</v>
      </c>
      <c r="BK29" s="67">
        <v>39178</v>
      </c>
      <c r="BL29" s="67">
        <v>880097</v>
      </c>
      <c r="BM29" s="67">
        <v>875777</v>
      </c>
      <c r="BN29" s="67">
        <v>7332653</v>
      </c>
      <c r="BO29" s="67">
        <v>7328566</v>
      </c>
      <c r="BP29" s="67">
        <v>2497521</v>
      </c>
      <c r="BQ29" s="67">
        <v>131</v>
      </c>
      <c r="BR29" s="67">
        <v>776</v>
      </c>
      <c r="BS29" s="67">
        <v>757</v>
      </c>
      <c r="BT29" s="63"/>
      <c r="BU29" s="65">
        <v>26</v>
      </c>
      <c r="BV29" s="66" t="str">
        <f t="shared" si="4"/>
        <v>かすみがうら市</v>
      </c>
      <c r="BW29" s="67">
        <v>0</v>
      </c>
      <c r="BX29" s="67">
        <v>3564345</v>
      </c>
      <c r="BY29" s="67">
        <v>3436847</v>
      </c>
      <c r="BZ29" s="67">
        <v>38863770</v>
      </c>
      <c r="CA29" s="67">
        <v>38183055</v>
      </c>
      <c r="CB29" s="67">
        <v>6362745</v>
      </c>
      <c r="CC29" s="67">
        <v>0</v>
      </c>
      <c r="CD29" s="67">
        <v>14530</v>
      </c>
      <c r="CE29" s="67">
        <v>13760</v>
      </c>
      <c r="CF29" s="63"/>
      <c r="CG29" s="65">
        <v>26</v>
      </c>
      <c r="CH29" s="66" t="str">
        <f t="shared" si="5"/>
        <v>かすみがうら市</v>
      </c>
      <c r="CI29" s="67">
        <v>0</v>
      </c>
      <c r="CJ29" s="67">
        <v>5591970</v>
      </c>
      <c r="CK29" s="67">
        <v>5561772</v>
      </c>
      <c r="CL29" s="67">
        <v>34518046</v>
      </c>
      <c r="CM29" s="67">
        <v>34384232</v>
      </c>
      <c r="CN29" s="67">
        <v>11459494</v>
      </c>
      <c r="CO29" s="67">
        <v>0</v>
      </c>
      <c r="CP29" s="67">
        <v>14424</v>
      </c>
      <c r="CQ29" s="67">
        <v>13873</v>
      </c>
      <c r="CR29" s="63"/>
      <c r="CS29" s="65">
        <v>26</v>
      </c>
      <c r="CT29" s="66" t="str">
        <f t="shared" si="6"/>
        <v>かすみがうら市</v>
      </c>
      <c r="CU29" s="67">
        <v>0</v>
      </c>
      <c r="CV29" s="67">
        <v>3812875</v>
      </c>
      <c r="CW29" s="67">
        <v>3809712</v>
      </c>
      <c r="CX29" s="67">
        <v>32764337</v>
      </c>
      <c r="CY29" s="67">
        <v>32755273</v>
      </c>
      <c r="CZ29" s="67">
        <v>22849878</v>
      </c>
      <c r="DA29" s="67">
        <v>0</v>
      </c>
      <c r="DB29" s="67">
        <v>3623</v>
      </c>
      <c r="DC29" s="67">
        <v>3567</v>
      </c>
      <c r="DD29" s="63"/>
      <c r="DE29" s="65">
        <v>26</v>
      </c>
      <c r="DF29" s="66" t="str">
        <f t="shared" si="7"/>
        <v>かすみがうら市</v>
      </c>
      <c r="DG29" s="67">
        <v>1136683</v>
      </c>
      <c r="DH29" s="67">
        <v>12969190</v>
      </c>
      <c r="DI29" s="67">
        <v>12808331</v>
      </c>
      <c r="DJ29" s="67">
        <v>106146153</v>
      </c>
      <c r="DK29" s="67">
        <v>105322560</v>
      </c>
      <c r="DL29" s="67">
        <v>40672117</v>
      </c>
      <c r="DM29" s="67">
        <v>998</v>
      </c>
      <c r="DN29" s="67">
        <v>32577</v>
      </c>
      <c r="DO29" s="67">
        <v>31200</v>
      </c>
      <c r="DP29" s="62"/>
      <c r="DQ29" s="65">
        <v>26</v>
      </c>
      <c r="DR29" s="66" t="str">
        <f t="shared" si="8"/>
        <v>かすみがうら市</v>
      </c>
      <c r="DS29" s="67">
        <v>0</v>
      </c>
      <c r="DT29" s="67">
        <v>0</v>
      </c>
      <c r="DU29" s="67">
        <v>0</v>
      </c>
      <c r="DV29" s="67">
        <v>0</v>
      </c>
      <c r="DW29" s="67">
        <v>0</v>
      </c>
      <c r="DX29" s="67">
        <v>0</v>
      </c>
      <c r="DY29" s="67">
        <v>0</v>
      </c>
      <c r="DZ29" s="67">
        <v>0</v>
      </c>
      <c r="EA29" s="67">
        <v>0</v>
      </c>
      <c r="EB29" s="62"/>
      <c r="EC29" s="65">
        <v>26</v>
      </c>
      <c r="ED29" s="66" t="str">
        <f t="shared" si="9"/>
        <v>かすみがうら市</v>
      </c>
      <c r="EE29" s="67">
        <v>0</v>
      </c>
      <c r="EF29" s="67">
        <v>0</v>
      </c>
      <c r="EG29" s="67">
        <v>0</v>
      </c>
      <c r="EH29" s="67">
        <v>0</v>
      </c>
      <c r="EI29" s="67">
        <v>0</v>
      </c>
      <c r="EJ29" s="67">
        <v>0</v>
      </c>
      <c r="EK29" s="67">
        <v>0</v>
      </c>
      <c r="EL29" s="67">
        <v>0</v>
      </c>
      <c r="EM29" s="67">
        <v>0</v>
      </c>
      <c r="EN29" s="62"/>
      <c r="EO29" s="65">
        <v>26</v>
      </c>
      <c r="EP29" s="66" t="str">
        <f t="shared" si="10"/>
        <v>かすみがうら市</v>
      </c>
      <c r="EQ29" s="67">
        <v>308783</v>
      </c>
      <c r="ER29" s="67">
        <v>31989</v>
      </c>
      <c r="ES29" s="67">
        <v>25967</v>
      </c>
      <c r="ET29" s="67">
        <v>568</v>
      </c>
      <c r="EU29" s="67">
        <v>454</v>
      </c>
      <c r="EV29" s="67">
        <v>454</v>
      </c>
      <c r="EW29" s="67">
        <v>169</v>
      </c>
      <c r="EX29" s="67">
        <v>94</v>
      </c>
      <c r="EY29" s="67">
        <v>74</v>
      </c>
      <c r="EZ29" s="62"/>
      <c r="FA29" s="65">
        <v>26</v>
      </c>
      <c r="FB29" s="66" t="str">
        <f t="shared" si="11"/>
        <v>かすみがうら市</v>
      </c>
      <c r="FC29" s="67">
        <v>2313770</v>
      </c>
      <c r="FD29" s="67">
        <v>22507300</v>
      </c>
      <c r="FE29" s="67">
        <v>20229033</v>
      </c>
      <c r="FF29" s="67">
        <v>678666</v>
      </c>
      <c r="FG29" s="67">
        <v>606800</v>
      </c>
      <c r="FH29" s="67">
        <v>606800</v>
      </c>
      <c r="FI29" s="67">
        <v>605</v>
      </c>
      <c r="FJ29" s="67">
        <v>14939</v>
      </c>
      <c r="FK29" s="67">
        <v>12593</v>
      </c>
      <c r="FM29" s="65">
        <v>26</v>
      </c>
      <c r="FN29" s="66" t="str">
        <f t="shared" si="12"/>
        <v>かすみがうら市</v>
      </c>
      <c r="FO29" s="67">
        <v>26543</v>
      </c>
      <c r="FP29" s="67">
        <v>406423</v>
      </c>
      <c r="FQ29" s="67">
        <v>387607</v>
      </c>
      <c r="FR29" s="67">
        <v>482736</v>
      </c>
      <c r="FS29" s="67">
        <v>478709</v>
      </c>
      <c r="FT29" s="67">
        <v>304359</v>
      </c>
      <c r="FU29" s="67">
        <v>39</v>
      </c>
      <c r="FV29" s="67">
        <v>264</v>
      </c>
      <c r="FW29" s="67">
        <v>231</v>
      </c>
      <c r="FY29" s="65">
        <v>26</v>
      </c>
      <c r="FZ29" s="66" t="str">
        <f t="shared" si="13"/>
        <v>かすみがうら市</v>
      </c>
      <c r="GA29" s="67">
        <v>0</v>
      </c>
      <c r="GB29" s="67">
        <v>22026</v>
      </c>
      <c r="GC29" s="67">
        <v>22026</v>
      </c>
      <c r="GD29" s="67">
        <v>1167</v>
      </c>
      <c r="GE29" s="67">
        <v>1167</v>
      </c>
      <c r="GF29" s="67">
        <v>1167</v>
      </c>
      <c r="GG29" s="67">
        <v>0</v>
      </c>
      <c r="GH29" s="67">
        <v>11</v>
      </c>
      <c r="GI29" s="67">
        <v>11</v>
      </c>
      <c r="GK29" s="65">
        <v>26</v>
      </c>
      <c r="GL29" s="66" t="str">
        <f t="shared" si="14"/>
        <v>かすみがうら市</v>
      </c>
      <c r="GM29" s="67">
        <v>316474</v>
      </c>
      <c r="GN29" s="67">
        <v>2241417</v>
      </c>
      <c r="GO29" s="67">
        <v>1936454</v>
      </c>
      <c r="GP29" s="67">
        <v>62435</v>
      </c>
      <c r="GQ29" s="67">
        <v>55682</v>
      </c>
      <c r="GR29" s="67">
        <v>47594</v>
      </c>
      <c r="GS29" s="67">
        <v>374</v>
      </c>
      <c r="GT29" s="67">
        <v>5522</v>
      </c>
      <c r="GU29" s="67">
        <v>4649</v>
      </c>
      <c r="GW29" s="65">
        <v>26</v>
      </c>
      <c r="GX29" s="66" t="str">
        <f t="shared" si="15"/>
        <v>かすみがうら市</v>
      </c>
      <c r="GY29" s="67">
        <v>50379</v>
      </c>
      <c r="GZ29" s="67">
        <v>3581262</v>
      </c>
      <c r="HA29" s="67">
        <v>3580973</v>
      </c>
      <c r="HB29" s="67">
        <v>5179368</v>
      </c>
      <c r="HC29" s="67">
        <v>5178966</v>
      </c>
      <c r="HD29" s="67">
        <v>3626827</v>
      </c>
      <c r="HE29" s="67">
        <v>180</v>
      </c>
      <c r="HF29" s="67">
        <v>1620</v>
      </c>
      <c r="HG29" s="67">
        <v>1615</v>
      </c>
      <c r="HI29" s="65">
        <v>26</v>
      </c>
      <c r="HJ29" s="66" t="str">
        <f t="shared" si="16"/>
        <v>かすみがうら市</v>
      </c>
      <c r="HK29" s="67">
        <v>0</v>
      </c>
      <c r="HL29" s="67">
        <v>0</v>
      </c>
      <c r="HM29" s="67">
        <v>0</v>
      </c>
      <c r="HN29" s="67">
        <v>0</v>
      </c>
      <c r="HO29" s="67">
        <v>0</v>
      </c>
      <c r="HP29" s="67">
        <v>0</v>
      </c>
      <c r="HQ29" s="67">
        <v>0</v>
      </c>
      <c r="HR29" s="67">
        <v>0</v>
      </c>
      <c r="HS29" s="67">
        <v>0</v>
      </c>
      <c r="HU29" s="65">
        <v>26</v>
      </c>
      <c r="HV29" s="66" t="str">
        <f t="shared" si="17"/>
        <v>かすみがうら市</v>
      </c>
      <c r="HW29" s="67">
        <v>722</v>
      </c>
      <c r="HX29" s="67">
        <v>37479</v>
      </c>
      <c r="HY29" s="67">
        <v>37479</v>
      </c>
      <c r="HZ29" s="67">
        <v>146103</v>
      </c>
      <c r="IA29" s="67">
        <v>146103</v>
      </c>
      <c r="IB29" s="67">
        <v>99271</v>
      </c>
      <c r="IC29" s="67">
        <v>4</v>
      </c>
      <c r="ID29" s="67">
        <v>43</v>
      </c>
      <c r="IE29" s="67">
        <v>43</v>
      </c>
      <c r="IG29" s="65">
        <v>26</v>
      </c>
      <c r="IH29" s="66" t="str">
        <f t="shared" si="18"/>
        <v>かすみがうら市</v>
      </c>
      <c r="II29" s="67">
        <v>0</v>
      </c>
      <c r="IJ29" s="67">
        <v>0</v>
      </c>
      <c r="IK29" s="67">
        <v>0</v>
      </c>
      <c r="IL29" s="67">
        <v>0</v>
      </c>
      <c r="IM29" s="67">
        <v>0</v>
      </c>
      <c r="IN29" s="67">
        <v>0</v>
      </c>
      <c r="IO29" s="67">
        <v>0</v>
      </c>
      <c r="IP29" s="67">
        <v>0</v>
      </c>
      <c r="IQ29" s="67">
        <v>0</v>
      </c>
    </row>
    <row r="30" spans="1:251" s="56" customFormat="1" ht="15" customHeight="1">
      <c r="A30" s="65">
        <v>27</v>
      </c>
      <c r="B30" s="66" t="s">
        <v>111</v>
      </c>
      <c r="C30" s="67">
        <v>255021</v>
      </c>
      <c r="D30" s="67">
        <v>30147851</v>
      </c>
      <c r="E30" s="67">
        <v>29341377</v>
      </c>
      <c r="F30" s="67">
        <v>3272358</v>
      </c>
      <c r="G30" s="67">
        <v>3185517</v>
      </c>
      <c r="H30" s="67">
        <v>3181152</v>
      </c>
      <c r="I30" s="67">
        <v>880</v>
      </c>
      <c r="J30" s="67">
        <v>19544</v>
      </c>
      <c r="K30" s="67">
        <v>18580</v>
      </c>
      <c r="L30" s="62"/>
      <c r="M30" s="65">
        <v>27</v>
      </c>
      <c r="N30" s="66" t="s">
        <v>111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2"/>
      <c r="Y30" s="65">
        <v>27</v>
      </c>
      <c r="Z30" s="66" t="str">
        <f t="shared" si="2"/>
        <v>桜川市</v>
      </c>
      <c r="AA30" s="67">
        <v>21591</v>
      </c>
      <c r="AB30" s="67">
        <v>413387</v>
      </c>
      <c r="AC30" s="67">
        <v>413327</v>
      </c>
      <c r="AD30" s="67">
        <v>1995822</v>
      </c>
      <c r="AE30" s="67">
        <v>1995544</v>
      </c>
      <c r="AF30" s="67">
        <v>652724</v>
      </c>
      <c r="AG30" s="67">
        <v>70</v>
      </c>
      <c r="AH30" s="67">
        <v>493</v>
      </c>
      <c r="AI30" s="67">
        <v>491</v>
      </c>
      <c r="AJ30" s="63"/>
      <c r="AK30" s="65">
        <v>27</v>
      </c>
      <c r="AL30" s="66" t="str">
        <f t="shared" si="3"/>
        <v>桜川市</v>
      </c>
      <c r="AM30" s="67">
        <v>257010</v>
      </c>
      <c r="AN30" s="67">
        <v>24020807</v>
      </c>
      <c r="AO30" s="67">
        <v>22765130</v>
      </c>
      <c r="AP30" s="67">
        <v>1332755</v>
      </c>
      <c r="AQ30" s="67">
        <v>1265596</v>
      </c>
      <c r="AR30" s="67">
        <v>1263833</v>
      </c>
      <c r="AS30" s="67">
        <v>1229</v>
      </c>
      <c r="AT30" s="67">
        <v>24199</v>
      </c>
      <c r="AU30" s="67">
        <v>22506</v>
      </c>
      <c r="AV30" s="62"/>
      <c r="AW30" s="65">
        <v>27</v>
      </c>
      <c r="AX30" s="66" t="str">
        <f t="shared" si="1"/>
        <v>桜川市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2"/>
      <c r="BI30" s="65">
        <v>27</v>
      </c>
      <c r="BJ30" s="66" t="str">
        <f t="shared" si="0"/>
        <v>桜川市</v>
      </c>
      <c r="BK30" s="67">
        <v>20047</v>
      </c>
      <c r="BL30" s="67">
        <v>876472</v>
      </c>
      <c r="BM30" s="67">
        <v>872763</v>
      </c>
      <c r="BN30" s="67">
        <v>3975632</v>
      </c>
      <c r="BO30" s="67">
        <v>3964452</v>
      </c>
      <c r="BP30" s="67">
        <v>1265631</v>
      </c>
      <c r="BQ30" s="67">
        <v>74</v>
      </c>
      <c r="BR30" s="67">
        <v>1139</v>
      </c>
      <c r="BS30" s="67">
        <v>1123</v>
      </c>
      <c r="BT30" s="63"/>
      <c r="BU30" s="65">
        <v>27</v>
      </c>
      <c r="BV30" s="66" t="str">
        <f t="shared" si="4"/>
        <v>桜川市</v>
      </c>
      <c r="BW30" s="67">
        <v>0</v>
      </c>
      <c r="BX30" s="67">
        <v>3116394</v>
      </c>
      <c r="BY30" s="67">
        <v>2988969</v>
      </c>
      <c r="BZ30" s="67">
        <v>20748112</v>
      </c>
      <c r="CA30" s="67">
        <v>20128237</v>
      </c>
      <c r="CB30" s="67">
        <v>3354298</v>
      </c>
      <c r="CC30" s="67">
        <v>0</v>
      </c>
      <c r="CD30" s="67">
        <v>14096</v>
      </c>
      <c r="CE30" s="67">
        <v>13349</v>
      </c>
      <c r="CF30" s="63"/>
      <c r="CG30" s="65">
        <v>27</v>
      </c>
      <c r="CH30" s="66" t="str">
        <f t="shared" si="5"/>
        <v>桜川市</v>
      </c>
      <c r="CI30" s="67">
        <v>0</v>
      </c>
      <c r="CJ30" s="67">
        <v>7087550</v>
      </c>
      <c r="CK30" s="67">
        <v>7040082</v>
      </c>
      <c r="CL30" s="67">
        <v>34912538</v>
      </c>
      <c r="CM30" s="67">
        <v>34737154</v>
      </c>
      <c r="CN30" s="67">
        <v>11577104</v>
      </c>
      <c r="CO30" s="67">
        <v>0</v>
      </c>
      <c r="CP30" s="67">
        <v>16678</v>
      </c>
      <c r="CQ30" s="67">
        <v>16033</v>
      </c>
      <c r="CR30" s="63"/>
      <c r="CS30" s="65">
        <v>27</v>
      </c>
      <c r="CT30" s="66" t="str">
        <f t="shared" si="6"/>
        <v>桜川市</v>
      </c>
      <c r="CU30" s="67">
        <v>0</v>
      </c>
      <c r="CV30" s="67">
        <v>5302704</v>
      </c>
      <c r="CW30" s="67">
        <v>5299246</v>
      </c>
      <c r="CX30" s="67">
        <v>31131566</v>
      </c>
      <c r="CY30" s="67">
        <v>31116513</v>
      </c>
      <c r="CZ30" s="67">
        <v>21187782</v>
      </c>
      <c r="DA30" s="67">
        <v>0</v>
      </c>
      <c r="DB30" s="67">
        <v>8460</v>
      </c>
      <c r="DC30" s="67">
        <v>8372</v>
      </c>
      <c r="DD30" s="63"/>
      <c r="DE30" s="65">
        <v>27</v>
      </c>
      <c r="DF30" s="66" t="str">
        <f t="shared" si="7"/>
        <v>桜川市</v>
      </c>
      <c r="DG30" s="67">
        <v>571948</v>
      </c>
      <c r="DH30" s="67">
        <v>15506648</v>
      </c>
      <c r="DI30" s="67">
        <v>15328297</v>
      </c>
      <c r="DJ30" s="67">
        <v>86792216</v>
      </c>
      <c r="DK30" s="67">
        <v>85981904</v>
      </c>
      <c r="DL30" s="67">
        <v>36119184</v>
      </c>
      <c r="DM30" s="67">
        <v>1143</v>
      </c>
      <c r="DN30" s="67">
        <v>39234</v>
      </c>
      <c r="DO30" s="67">
        <v>37754</v>
      </c>
      <c r="DP30" s="62"/>
      <c r="DQ30" s="65">
        <v>27</v>
      </c>
      <c r="DR30" s="66" t="str">
        <f t="shared" si="8"/>
        <v>桜川市</v>
      </c>
      <c r="DS30" s="67">
        <v>0</v>
      </c>
      <c r="DT30" s="67">
        <v>0</v>
      </c>
      <c r="DU30" s="67">
        <v>0</v>
      </c>
      <c r="DV30" s="67">
        <v>0</v>
      </c>
      <c r="DW30" s="67">
        <v>0</v>
      </c>
      <c r="DX30" s="67">
        <v>0</v>
      </c>
      <c r="DY30" s="67">
        <v>0</v>
      </c>
      <c r="DZ30" s="67">
        <v>0</v>
      </c>
      <c r="EA30" s="67">
        <v>0</v>
      </c>
      <c r="EB30" s="62"/>
      <c r="EC30" s="65">
        <v>27</v>
      </c>
      <c r="ED30" s="66" t="str">
        <f t="shared" si="9"/>
        <v>桜川市</v>
      </c>
      <c r="EE30" s="67">
        <v>0</v>
      </c>
      <c r="EF30" s="67">
        <v>0</v>
      </c>
      <c r="EG30" s="67">
        <v>0</v>
      </c>
      <c r="EH30" s="67">
        <v>0</v>
      </c>
      <c r="EI30" s="67">
        <v>0</v>
      </c>
      <c r="EJ30" s="67">
        <v>0</v>
      </c>
      <c r="EK30" s="67">
        <v>0</v>
      </c>
      <c r="EL30" s="67">
        <v>0</v>
      </c>
      <c r="EM30" s="67">
        <v>0</v>
      </c>
      <c r="EN30" s="62"/>
      <c r="EO30" s="65">
        <v>27</v>
      </c>
      <c r="EP30" s="66" t="str">
        <f t="shared" si="10"/>
        <v>桜川市</v>
      </c>
      <c r="EQ30" s="67">
        <v>1355626</v>
      </c>
      <c r="ER30" s="67">
        <v>8219</v>
      </c>
      <c r="ES30" s="67">
        <v>8219</v>
      </c>
      <c r="ET30" s="67">
        <v>244</v>
      </c>
      <c r="EU30" s="67">
        <v>244</v>
      </c>
      <c r="EV30" s="67">
        <v>244</v>
      </c>
      <c r="EW30" s="67">
        <v>441</v>
      </c>
      <c r="EX30" s="67">
        <v>23</v>
      </c>
      <c r="EY30" s="67">
        <v>23</v>
      </c>
      <c r="EZ30" s="62"/>
      <c r="FA30" s="65">
        <v>27</v>
      </c>
      <c r="FB30" s="66" t="str">
        <f t="shared" si="11"/>
        <v>桜川市</v>
      </c>
      <c r="FC30" s="67">
        <v>12192171</v>
      </c>
      <c r="FD30" s="67">
        <v>50513689</v>
      </c>
      <c r="FE30" s="67">
        <v>46652431</v>
      </c>
      <c r="FF30" s="67">
        <v>1195673</v>
      </c>
      <c r="FG30" s="67">
        <v>1101880</v>
      </c>
      <c r="FH30" s="67">
        <v>1101880</v>
      </c>
      <c r="FI30" s="67">
        <v>792</v>
      </c>
      <c r="FJ30" s="67">
        <v>17204</v>
      </c>
      <c r="FK30" s="67">
        <v>13733</v>
      </c>
      <c r="FM30" s="65">
        <v>27</v>
      </c>
      <c r="FN30" s="66" t="str">
        <f t="shared" si="12"/>
        <v>桜川市</v>
      </c>
      <c r="FO30" s="67">
        <v>593</v>
      </c>
      <c r="FP30" s="67">
        <v>64327</v>
      </c>
      <c r="FQ30" s="67">
        <v>63816</v>
      </c>
      <c r="FR30" s="67">
        <v>222423</v>
      </c>
      <c r="FS30" s="67">
        <v>221826</v>
      </c>
      <c r="FT30" s="67">
        <v>155552</v>
      </c>
      <c r="FU30" s="67">
        <v>4</v>
      </c>
      <c r="FV30" s="67">
        <v>103</v>
      </c>
      <c r="FW30" s="67">
        <v>101</v>
      </c>
      <c r="FY30" s="65">
        <v>27</v>
      </c>
      <c r="FZ30" s="66" t="str">
        <f t="shared" si="13"/>
        <v>桜川市</v>
      </c>
      <c r="GA30" s="67">
        <v>0</v>
      </c>
      <c r="GB30" s="67">
        <v>67808</v>
      </c>
      <c r="GC30" s="67">
        <v>67808</v>
      </c>
      <c r="GD30" s="67">
        <v>2848</v>
      </c>
      <c r="GE30" s="67">
        <v>2848</v>
      </c>
      <c r="GF30" s="67">
        <v>2848</v>
      </c>
      <c r="GG30" s="67">
        <v>0</v>
      </c>
      <c r="GH30" s="67">
        <v>15</v>
      </c>
      <c r="GI30" s="67">
        <v>15</v>
      </c>
      <c r="GK30" s="65">
        <v>27</v>
      </c>
      <c r="GL30" s="66" t="str">
        <f t="shared" si="14"/>
        <v>桜川市</v>
      </c>
      <c r="GM30" s="67">
        <v>37977</v>
      </c>
      <c r="GN30" s="67">
        <v>1026523</v>
      </c>
      <c r="GO30" s="67">
        <v>739101</v>
      </c>
      <c r="GP30" s="67">
        <v>17846</v>
      </c>
      <c r="GQ30" s="67">
        <v>13958</v>
      </c>
      <c r="GR30" s="67">
        <v>13958</v>
      </c>
      <c r="GS30" s="67">
        <v>113</v>
      </c>
      <c r="GT30" s="67">
        <v>950</v>
      </c>
      <c r="GU30" s="67">
        <v>717</v>
      </c>
      <c r="GW30" s="65">
        <v>27</v>
      </c>
      <c r="GX30" s="66" t="str">
        <f t="shared" si="15"/>
        <v>桜川市</v>
      </c>
      <c r="GY30" s="67">
        <v>13600</v>
      </c>
      <c r="GZ30" s="67">
        <v>3370339</v>
      </c>
      <c r="HA30" s="67">
        <v>3370222</v>
      </c>
      <c r="HB30" s="67">
        <v>3307690</v>
      </c>
      <c r="HC30" s="67">
        <v>3307577</v>
      </c>
      <c r="HD30" s="67">
        <v>2271209</v>
      </c>
      <c r="HE30" s="67">
        <v>5</v>
      </c>
      <c r="HF30" s="67">
        <v>729</v>
      </c>
      <c r="HG30" s="67">
        <v>727</v>
      </c>
      <c r="HI30" s="65">
        <v>27</v>
      </c>
      <c r="HJ30" s="66" t="str">
        <f t="shared" si="16"/>
        <v>桜川市</v>
      </c>
      <c r="HK30" s="67">
        <v>318171</v>
      </c>
      <c r="HL30" s="67">
        <v>87508</v>
      </c>
      <c r="HM30" s="67">
        <v>87508</v>
      </c>
      <c r="HN30" s="67">
        <v>219750</v>
      </c>
      <c r="HO30" s="67">
        <v>219750</v>
      </c>
      <c r="HP30" s="67">
        <v>137345</v>
      </c>
      <c r="HQ30" s="67">
        <v>118</v>
      </c>
      <c r="HR30" s="67">
        <v>43</v>
      </c>
      <c r="HS30" s="67">
        <v>43</v>
      </c>
      <c r="HU30" s="65">
        <v>27</v>
      </c>
      <c r="HV30" s="66" t="str">
        <f t="shared" si="17"/>
        <v>桜川市</v>
      </c>
      <c r="HW30" s="67">
        <v>4581</v>
      </c>
      <c r="HX30" s="67">
        <v>181223</v>
      </c>
      <c r="HY30" s="67">
        <v>181124</v>
      </c>
      <c r="HZ30" s="67">
        <v>125001</v>
      </c>
      <c r="IA30" s="67">
        <v>124973</v>
      </c>
      <c r="IB30" s="67">
        <v>87481</v>
      </c>
      <c r="IC30" s="67">
        <v>8</v>
      </c>
      <c r="ID30" s="67">
        <v>116</v>
      </c>
      <c r="IE30" s="67">
        <v>115</v>
      </c>
      <c r="IG30" s="65">
        <v>27</v>
      </c>
      <c r="IH30" s="66" t="str">
        <f t="shared" si="18"/>
        <v>桜川市</v>
      </c>
      <c r="II30" s="67">
        <v>0</v>
      </c>
      <c r="IJ30" s="67">
        <v>0</v>
      </c>
      <c r="IK30" s="67">
        <v>0</v>
      </c>
      <c r="IL30" s="67">
        <v>0</v>
      </c>
      <c r="IM30" s="67">
        <v>0</v>
      </c>
      <c r="IN30" s="67">
        <v>0</v>
      </c>
      <c r="IO30" s="67">
        <v>0</v>
      </c>
      <c r="IP30" s="67">
        <v>0</v>
      </c>
      <c r="IQ30" s="67">
        <v>0</v>
      </c>
    </row>
    <row r="31" spans="1:251" s="56" customFormat="1" ht="15" customHeight="1">
      <c r="A31" s="65">
        <v>28</v>
      </c>
      <c r="B31" s="66" t="s">
        <v>112</v>
      </c>
      <c r="C31" s="67">
        <v>1462142</v>
      </c>
      <c r="D31" s="67">
        <v>11936734</v>
      </c>
      <c r="E31" s="67">
        <v>11206229</v>
      </c>
      <c r="F31" s="67">
        <v>920419</v>
      </c>
      <c r="G31" s="67">
        <v>869965</v>
      </c>
      <c r="H31" s="67">
        <v>869965</v>
      </c>
      <c r="I31" s="67">
        <v>4054</v>
      </c>
      <c r="J31" s="67">
        <v>12723</v>
      </c>
      <c r="K31" s="67">
        <v>11652</v>
      </c>
      <c r="L31" s="62"/>
      <c r="M31" s="65">
        <v>28</v>
      </c>
      <c r="N31" s="66" t="s">
        <v>112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2"/>
      <c r="Y31" s="65">
        <v>28</v>
      </c>
      <c r="Z31" s="66" t="str">
        <f t="shared" si="2"/>
        <v>神栖市</v>
      </c>
      <c r="AA31" s="67">
        <v>23836</v>
      </c>
      <c r="AB31" s="67">
        <v>652271</v>
      </c>
      <c r="AC31" s="67">
        <v>648861</v>
      </c>
      <c r="AD31" s="67">
        <v>1368007</v>
      </c>
      <c r="AE31" s="67">
        <v>1362622</v>
      </c>
      <c r="AF31" s="67">
        <v>454207</v>
      </c>
      <c r="AG31" s="67">
        <v>123</v>
      </c>
      <c r="AH31" s="67">
        <v>708</v>
      </c>
      <c r="AI31" s="67">
        <v>696</v>
      </c>
      <c r="AJ31" s="63"/>
      <c r="AK31" s="65">
        <v>28</v>
      </c>
      <c r="AL31" s="66" t="str">
        <f t="shared" si="3"/>
        <v>神栖市</v>
      </c>
      <c r="AM31" s="67">
        <v>185188</v>
      </c>
      <c r="AN31" s="67">
        <v>15262700</v>
      </c>
      <c r="AO31" s="67">
        <v>14148556</v>
      </c>
      <c r="AP31" s="67">
        <v>571180</v>
      </c>
      <c r="AQ31" s="67">
        <v>528575</v>
      </c>
      <c r="AR31" s="67">
        <v>528575</v>
      </c>
      <c r="AS31" s="67">
        <v>458</v>
      </c>
      <c r="AT31" s="67">
        <v>14700</v>
      </c>
      <c r="AU31" s="67">
        <v>13283</v>
      </c>
      <c r="AV31" s="62"/>
      <c r="AW31" s="65">
        <v>28</v>
      </c>
      <c r="AX31" s="66" t="str">
        <f t="shared" si="1"/>
        <v>神栖市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2"/>
      <c r="BI31" s="65">
        <v>28</v>
      </c>
      <c r="BJ31" s="66" t="str">
        <f t="shared" si="0"/>
        <v>神栖市</v>
      </c>
      <c r="BK31" s="67">
        <v>59374</v>
      </c>
      <c r="BL31" s="67">
        <v>416168</v>
      </c>
      <c r="BM31" s="67">
        <v>414094</v>
      </c>
      <c r="BN31" s="67">
        <v>1336343</v>
      </c>
      <c r="BO31" s="67">
        <v>1329872</v>
      </c>
      <c r="BP31" s="67">
        <v>442726</v>
      </c>
      <c r="BQ31" s="67">
        <v>72</v>
      </c>
      <c r="BR31" s="67">
        <v>568</v>
      </c>
      <c r="BS31" s="67">
        <v>556</v>
      </c>
      <c r="BT31" s="63"/>
      <c r="BU31" s="65">
        <v>28</v>
      </c>
      <c r="BV31" s="66" t="str">
        <f t="shared" si="4"/>
        <v>神栖市</v>
      </c>
      <c r="BW31" s="67">
        <v>0</v>
      </c>
      <c r="BX31" s="67">
        <v>7463247</v>
      </c>
      <c r="BY31" s="67">
        <v>7001353</v>
      </c>
      <c r="BZ31" s="67">
        <v>64095197</v>
      </c>
      <c r="CA31" s="67">
        <v>61315062</v>
      </c>
      <c r="CB31" s="67">
        <v>10219167</v>
      </c>
      <c r="CC31" s="67">
        <v>0</v>
      </c>
      <c r="CD31" s="67">
        <v>31161</v>
      </c>
      <c r="CE31" s="67">
        <v>28277</v>
      </c>
      <c r="CF31" s="63"/>
      <c r="CG31" s="65">
        <v>28</v>
      </c>
      <c r="CH31" s="66" t="str">
        <f t="shared" si="5"/>
        <v>神栖市</v>
      </c>
      <c r="CI31" s="67">
        <v>0</v>
      </c>
      <c r="CJ31" s="67">
        <v>7453575</v>
      </c>
      <c r="CK31" s="67">
        <v>7363383</v>
      </c>
      <c r="CL31" s="67">
        <v>51564494</v>
      </c>
      <c r="CM31" s="67">
        <v>51186443</v>
      </c>
      <c r="CN31" s="67">
        <v>17062141</v>
      </c>
      <c r="CO31" s="67">
        <v>0</v>
      </c>
      <c r="CP31" s="67">
        <v>29980</v>
      </c>
      <c r="CQ31" s="67">
        <v>28402</v>
      </c>
      <c r="CR31" s="63"/>
      <c r="CS31" s="65">
        <v>28</v>
      </c>
      <c r="CT31" s="66" t="str">
        <f t="shared" si="6"/>
        <v>神栖市</v>
      </c>
      <c r="CU31" s="67">
        <v>0</v>
      </c>
      <c r="CV31" s="67">
        <v>24561600</v>
      </c>
      <c r="CW31" s="67">
        <v>24558856</v>
      </c>
      <c r="CX31" s="67">
        <v>217918873</v>
      </c>
      <c r="CY31" s="67">
        <v>217907728</v>
      </c>
      <c r="CZ31" s="67">
        <v>152491953</v>
      </c>
      <c r="DA31" s="67">
        <v>0</v>
      </c>
      <c r="DB31" s="67">
        <v>8398</v>
      </c>
      <c r="DC31" s="67">
        <v>8327</v>
      </c>
      <c r="DD31" s="63"/>
      <c r="DE31" s="65">
        <v>28</v>
      </c>
      <c r="DF31" s="66" t="str">
        <f t="shared" si="7"/>
        <v>神栖市</v>
      </c>
      <c r="DG31" s="67">
        <v>2592259</v>
      </c>
      <c r="DH31" s="67">
        <v>39478422</v>
      </c>
      <c r="DI31" s="67">
        <v>38923592</v>
      </c>
      <c r="DJ31" s="67">
        <v>333578564</v>
      </c>
      <c r="DK31" s="67">
        <v>330409233</v>
      </c>
      <c r="DL31" s="67">
        <v>179773261</v>
      </c>
      <c r="DM31" s="67">
        <v>1061</v>
      </c>
      <c r="DN31" s="67">
        <v>69539</v>
      </c>
      <c r="DO31" s="67">
        <v>65006</v>
      </c>
      <c r="DP31" s="62"/>
      <c r="DQ31" s="65">
        <v>28</v>
      </c>
      <c r="DR31" s="66" t="str">
        <f t="shared" si="8"/>
        <v>神栖市</v>
      </c>
      <c r="DS31" s="67">
        <v>0</v>
      </c>
      <c r="DT31" s="67">
        <v>0</v>
      </c>
      <c r="DU31" s="67">
        <v>0</v>
      </c>
      <c r="DV31" s="67">
        <v>0</v>
      </c>
      <c r="DW31" s="67">
        <v>0</v>
      </c>
      <c r="DX31" s="67">
        <v>0</v>
      </c>
      <c r="DY31" s="67">
        <v>0</v>
      </c>
      <c r="DZ31" s="67">
        <v>0</v>
      </c>
      <c r="EA31" s="67">
        <v>0</v>
      </c>
      <c r="EB31" s="62"/>
      <c r="EC31" s="65">
        <v>28</v>
      </c>
      <c r="ED31" s="66" t="str">
        <f t="shared" si="9"/>
        <v>神栖市</v>
      </c>
      <c r="EE31" s="67">
        <v>0</v>
      </c>
      <c r="EF31" s="67">
        <v>0</v>
      </c>
      <c r="EG31" s="67">
        <v>0</v>
      </c>
      <c r="EH31" s="67">
        <v>0</v>
      </c>
      <c r="EI31" s="67">
        <v>0</v>
      </c>
      <c r="EJ31" s="67">
        <v>0</v>
      </c>
      <c r="EK31" s="67">
        <v>0</v>
      </c>
      <c r="EL31" s="67">
        <v>0</v>
      </c>
      <c r="EM31" s="67">
        <v>0</v>
      </c>
      <c r="EN31" s="62"/>
      <c r="EO31" s="65">
        <v>28</v>
      </c>
      <c r="EP31" s="66" t="str">
        <f t="shared" si="10"/>
        <v>神栖市</v>
      </c>
      <c r="EQ31" s="67">
        <v>451056</v>
      </c>
      <c r="ER31" s="67">
        <v>0</v>
      </c>
      <c r="ES31" s="67">
        <v>0</v>
      </c>
      <c r="ET31" s="67">
        <v>0</v>
      </c>
      <c r="EU31" s="67">
        <v>0</v>
      </c>
      <c r="EV31" s="67">
        <v>0</v>
      </c>
      <c r="EW31" s="67">
        <v>22</v>
      </c>
      <c r="EX31" s="67">
        <v>0</v>
      </c>
      <c r="EY31" s="67">
        <v>0</v>
      </c>
      <c r="EZ31" s="62"/>
      <c r="FA31" s="65">
        <v>28</v>
      </c>
      <c r="FB31" s="66" t="str">
        <f t="shared" si="11"/>
        <v>神栖市</v>
      </c>
      <c r="FC31" s="67">
        <v>539828</v>
      </c>
      <c r="FD31" s="67">
        <v>10341708</v>
      </c>
      <c r="FE31" s="67">
        <v>8007617</v>
      </c>
      <c r="FF31" s="67">
        <v>157118</v>
      </c>
      <c r="FG31" s="67">
        <v>122201</v>
      </c>
      <c r="FH31" s="67">
        <v>122201</v>
      </c>
      <c r="FI31" s="67">
        <v>744</v>
      </c>
      <c r="FJ31" s="67">
        <v>12454</v>
      </c>
      <c r="FK31" s="67">
        <v>8682</v>
      </c>
      <c r="FM31" s="65">
        <v>28</v>
      </c>
      <c r="FN31" s="66" t="str">
        <f t="shared" si="12"/>
        <v>神栖市</v>
      </c>
      <c r="FO31" s="67">
        <v>185209</v>
      </c>
      <c r="FP31" s="67">
        <v>141333</v>
      </c>
      <c r="FQ31" s="67">
        <v>138028</v>
      </c>
      <c r="FR31" s="67">
        <v>398157</v>
      </c>
      <c r="FS31" s="67">
        <v>390955</v>
      </c>
      <c r="FT31" s="67">
        <v>270253</v>
      </c>
      <c r="FU31" s="67">
        <v>121</v>
      </c>
      <c r="FV31" s="67">
        <v>519</v>
      </c>
      <c r="FW31" s="67">
        <v>483</v>
      </c>
      <c r="FY31" s="65">
        <v>28</v>
      </c>
      <c r="FZ31" s="66" t="str">
        <f t="shared" si="13"/>
        <v>神栖市</v>
      </c>
      <c r="GA31" s="67">
        <v>0</v>
      </c>
      <c r="GB31" s="67">
        <v>0</v>
      </c>
      <c r="GC31" s="67">
        <v>0</v>
      </c>
      <c r="GD31" s="67">
        <v>0</v>
      </c>
      <c r="GE31" s="67">
        <v>0</v>
      </c>
      <c r="GF31" s="67">
        <v>0</v>
      </c>
      <c r="GG31" s="67">
        <v>0</v>
      </c>
      <c r="GH31" s="67">
        <v>0</v>
      </c>
      <c r="GI31" s="67">
        <v>0</v>
      </c>
      <c r="GK31" s="65">
        <v>28</v>
      </c>
      <c r="GL31" s="66" t="str">
        <f t="shared" si="14"/>
        <v>神栖市</v>
      </c>
      <c r="GM31" s="67">
        <v>1254632</v>
      </c>
      <c r="GN31" s="67">
        <v>3698379</v>
      </c>
      <c r="GO31" s="67">
        <v>2984624</v>
      </c>
      <c r="GP31" s="67">
        <v>800531</v>
      </c>
      <c r="GQ31" s="67">
        <v>744759</v>
      </c>
      <c r="GR31" s="67">
        <v>617177</v>
      </c>
      <c r="GS31" s="67">
        <v>758</v>
      </c>
      <c r="GT31" s="67">
        <v>5986</v>
      </c>
      <c r="GU31" s="67">
        <v>4503</v>
      </c>
      <c r="GW31" s="65">
        <v>28</v>
      </c>
      <c r="GX31" s="66" t="str">
        <f t="shared" si="15"/>
        <v>神栖市</v>
      </c>
      <c r="GY31" s="67">
        <v>0</v>
      </c>
      <c r="GZ31" s="67">
        <v>813090</v>
      </c>
      <c r="HA31" s="67">
        <v>813090</v>
      </c>
      <c r="HB31" s="67">
        <v>870006</v>
      </c>
      <c r="HC31" s="67">
        <v>870006</v>
      </c>
      <c r="HD31" s="67">
        <v>609004</v>
      </c>
      <c r="HE31" s="67">
        <v>0</v>
      </c>
      <c r="HF31" s="67">
        <v>21</v>
      </c>
      <c r="HG31" s="67">
        <v>21</v>
      </c>
      <c r="HI31" s="65">
        <v>28</v>
      </c>
      <c r="HJ31" s="66" t="str">
        <f t="shared" si="16"/>
        <v>神栖市</v>
      </c>
      <c r="HK31" s="67">
        <v>0</v>
      </c>
      <c r="HL31" s="67">
        <v>0</v>
      </c>
      <c r="HM31" s="67">
        <v>0</v>
      </c>
      <c r="HN31" s="67">
        <v>0</v>
      </c>
      <c r="HO31" s="67">
        <v>0</v>
      </c>
      <c r="HP31" s="67">
        <v>0</v>
      </c>
      <c r="HQ31" s="67">
        <v>0</v>
      </c>
      <c r="HR31" s="67">
        <v>0</v>
      </c>
      <c r="HS31" s="67">
        <v>0</v>
      </c>
      <c r="HU31" s="65">
        <v>28</v>
      </c>
      <c r="HV31" s="66" t="str">
        <f t="shared" si="17"/>
        <v>神栖市</v>
      </c>
      <c r="HW31" s="67">
        <v>0</v>
      </c>
      <c r="HX31" s="67">
        <v>0</v>
      </c>
      <c r="HY31" s="67">
        <v>0</v>
      </c>
      <c r="HZ31" s="67">
        <v>0</v>
      </c>
      <c r="IA31" s="67">
        <v>0</v>
      </c>
      <c r="IB31" s="67">
        <v>0</v>
      </c>
      <c r="IC31" s="67">
        <v>0</v>
      </c>
      <c r="ID31" s="67">
        <v>0</v>
      </c>
      <c r="IE31" s="67">
        <v>0</v>
      </c>
      <c r="IG31" s="65">
        <v>28</v>
      </c>
      <c r="IH31" s="66" t="str">
        <f t="shared" si="18"/>
        <v>神栖市</v>
      </c>
      <c r="II31" s="67">
        <v>0</v>
      </c>
      <c r="IJ31" s="67">
        <v>0</v>
      </c>
      <c r="IK31" s="67">
        <v>0</v>
      </c>
      <c r="IL31" s="67">
        <v>0</v>
      </c>
      <c r="IM31" s="67">
        <v>0</v>
      </c>
      <c r="IN31" s="67">
        <v>0</v>
      </c>
      <c r="IO31" s="67">
        <v>0</v>
      </c>
      <c r="IP31" s="67">
        <v>0</v>
      </c>
      <c r="IQ31" s="67">
        <v>0</v>
      </c>
    </row>
    <row r="32" spans="1:251" s="56" customFormat="1" ht="15" customHeight="1">
      <c r="A32" s="65">
        <v>29</v>
      </c>
      <c r="B32" s="66" t="s">
        <v>113</v>
      </c>
      <c r="C32" s="67">
        <v>527754</v>
      </c>
      <c r="D32" s="67">
        <v>33241806</v>
      </c>
      <c r="E32" s="67">
        <v>32313886</v>
      </c>
      <c r="F32" s="67">
        <v>3585079</v>
      </c>
      <c r="G32" s="67">
        <v>3492322</v>
      </c>
      <c r="H32" s="67">
        <v>3489696</v>
      </c>
      <c r="I32" s="67">
        <v>2031</v>
      </c>
      <c r="J32" s="67">
        <v>23383</v>
      </c>
      <c r="K32" s="67">
        <v>22314</v>
      </c>
      <c r="L32" s="62"/>
      <c r="M32" s="65">
        <v>29</v>
      </c>
      <c r="N32" s="66" t="s">
        <v>113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2"/>
      <c r="Y32" s="65">
        <v>29</v>
      </c>
      <c r="Z32" s="66" t="str">
        <f t="shared" si="2"/>
        <v>行方市</v>
      </c>
      <c r="AA32" s="67">
        <v>0</v>
      </c>
      <c r="AB32" s="67">
        <v>37241</v>
      </c>
      <c r="AC32" s="67">
        <v>35078</v>
      </c>
      <c r="AD32" s="67">
        <v>14367</v>
      </c>
      <c r="AE32" s="67">
        <v>13583</v>
      </c>
      <c r="AF32" s="67">
        <v>9420</v>
      </c>
      <c r="AG32" s="67">
        <v>0</v>
      </c>
      <c r="AH32" s="67">
        <v>41</v>
      </c>
      <c r="AI32" s="67">
        <v>36</v>
      </c>
      <c r="AJ32" s="63"/>
      <c r="AK32" s="65">
        <v>29</v>
      </c>
      <c r="AL32" s="66" t="str">
        <f t="shared" si="3"/>
        <v>行方市</v>
      </c>
      <c r="AM32" s="67">
        <v>1167265</v>
      </c>
      <c r="AN32" s="67">
        <v>41682184</v>
      </c>
      <c r="AO32" s="67">
        <v>39838185</v>
      </c>
      <c r="AP32" s="67">
        <v>1951203</v>
      </c>
      <c r="AQ32" s="67">
        <v>1865069</v>
      </c>
      <c r="AR32" s="67">
        <v>1864737</v>
      </c>
      <c r="AS32" s="67">
        <v>2100</v>
      </c>
      <c r="AT32" s="67">
        <v>29769</v>
      </c>
      <c r="AU32" s="67">
        <v>27844</v>
      </c>
      <c r="AV32" s="62"/>
      <c r="AW32" s="65">
        <v>29</v>
      </c>
      <c r="AX32" s="66" t="str">
        <f t="shared" si="1"/>
        <v>行方市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2"/>
      <c r="BI32" s="65">
        <v>29</v>
      </c>
      <c r="BJ32" s="66" t="str">
        <f t="shared" si="0"/>
        <v>行方市</v>
      </c>
      <c r="BK32" s="67">
        <v>804</v>
      </c>
      <c r="BL32" s="67">
        <v>107683</v>
      </c>
      <c r="BM32" s="67">
        <v>89316</v>
      </c>
      <c r="BN32" s="67">
        <v>39074</v>
      </c>
      <c r="BO32" s="67">
        <v>32520</v>
      </c>
      <c r="BP32" s="67">
        <v>22764</v>
      </c>
      <c r="BQ32" s="67">
        <v>4</v>
      </c>
      <c r="BR32" s="67">
        <v>163</v>
      </c>
      <c r="BS32" s="67">
        <v>122</v>
      </c>
      <c r="BT32" s="63"/>
      <c r="BU32" s="65">
        <v>29</v>
      </c>
      <c r="BV32" s="66" t="str">
        <f t="shared" si="4"/>
        <v>行方市</v>
      </c>
      <c r="BW32" s="67">
        <v>0</v>
      </c>
      <c r="BX32" s="67">
        <v>2798125</v>
      </c>
      <c r="BY32" s="67">
        <v>2613558</v>
      </c>
      <c r="BZ32" s="67">
        <v>11435598</v>
      </c>
      <c r="CA32" s="67">
        <v>10680448</v>
      </c>
      <c r="CB32" s="67">
        <v>1780034</v>
      </c>
      <c r="CC32" s="67">
        <v>0</v>
      </c>
      <c r="CD32" s="67">
        <v>12780</v>
      </c>
      <c r="CE32" s="67">
        <v>11670</v>
      </c>
      <c r="CF32" s="63"/>
      <c r="CG32" s="65">
        <v>29</v>
      </c>
      <c r="CH32" s="66" t="str">
        <f t="shared" si="5"/>
        <v>行方市</v>
      </c>
      <c r="CI32" s="67">
        <v>0</v>
      </c>
      <c r="CJ32" s="67">
        <v>7102873</v>
      </c>
      <c r="CK32" s="67">
        <v>7042919</v>
      </c>
      <c r="CL32" s="67">
        <v>26976721</v>
      </c>
      <c r="CM32" s="67">
        <v>26763730</v>
      </c>
      <c r="CN32" s="67">
        <v>8921169</v>
      </c>
      <c r="CO32" s="67">
        <v>0</v>
      </c>
      <c r="CP32" s="67">
        <v>15325</v>
      </c>
      <c r="CQ32" s="67">
        <v>14488</v>
      </c>
      <c r="CR32" s="63"/>
      <c r="CS32" s="65">
        <v>29</v>
      </c>
      <c r="CT32" s="66" t="str">
        <f t="shared" si="6"/>
        <v>行方市</v>
      </c>
      <c r="CU32" s="67">
        <v>0</v>
      </c>
      <c r="CV32" s="67">
        <v>2788961</v>
      </c>
      <c r="CW32" s="67">
        <v>2783021</v>
      </c>
      <c r="CX32" s="67">
        <v>12271913</v>
      </c>
      <c r="CY32" s="67">
        <v>12251286</v>
      </c>
      <c r="CZ32" s="67">
        <v>8511086</v>
      </c>
      <c r="DA32" s="67">
        <v>0</v>
      </c>
      <c r="DB32" s="67">
        <v>4352</v>
      </c>
      <c r="DC32" s="67">
        <v>4239</v>
      </c>
      <c r="DD32" s="63"/>
      <c r="DE32" s="65">
        <v>29</v>
      </c>
      <c r="DF32" s="66" t="str">
        <f t="shared" si="7"/>
        <v>行方市</v>
      </c>
      <c r="DG32" s="67">
        <v>693590</v>
      </c>
      <c r="DH32" s="67">
        <v>12689959</v>
      </c>
      <c r="DI32" s="67">
        <v>12439498</v>
      </c>
      <c r="DJ32" s="67">
        <v>50684232</v>
      </c>
      <c r="DK32" s="67">
        <v>49695464</v>
      </c>
      <c r="DL32" s="67">
        <v>19212289</v>
      </c>
      <c r="DM32" s="67">
        <v>1312</v>
      </c>
      <c r="DN32" s="67">
        <v>32457</v>
      </c>
      <c r="DO32" s="67">
        <v>30397</v>
      </c>
      <c r="DP32" s="62"/>
      <c r="DQ32" s="65">
        <v>29</v>
      </c>
      <c r="DR32" s="66" t="str">
        <f t="shared" si="8"/>
        <v>行方市</v>
      </c>
      <c r="DS32" s="67">
        <v>0</v>
      </c>
      <c r="DT32" s="67">
        <v>0</v>
      </c>
      <c r="DU32" s="67">
        <v>0</v>
      </c>
      <c r="DV32" s="67">
        <v>0</v>
      </c>
      <c r="DW32" s="67">
        <v>0</v>
      </c>
      <c r="DX32" s="67">
        <v>0</v>
      </c>
      <c r="DY32" s="67">
        <v>0</v>
      </c>
      <c r="DZ32" s="67">
        <v>0</v>
      </c>
      <c r="EA32" s="67">
        <v>0</v>
      </c>
      <c r="EB32" s="62"/>
      <c r="EC32" s="65">
        <v>29</v>
      </c>
      <c r="ED32" s="66" t="str">
        <f t="shared" si="9"/>
        <v>行方市</v>
      </c>
      <c r="EE32" s="67">
        <v>0</v>
      </c>
      <c r="EF32" s="67">
        <v>0</v>
      </c>
      <c r="EG32" s="67">
        <v>0</v>
      </c>
      <c r="EH32" s="67">
        <v>0</v>
      </c>
      <c r="EI32" s="67">
        <v>0</v>
      </c>
      <c r="EJ32" s="67">
        <v>0</v>
      </c>
      <c r="EK32" s="67">
        <v>0</v>
      </c>
      <c r="EL32" s="67">
        <v>0</v>
      </c>
      <c r="EM32" s="67">
        <v>0</v>
      </c>
      <c r="EN32" s="62"/>
      <c r="EO32" s="65">
        <v>29</v>
      </c>
      <c r="EP32" s="66" t="str">
        <f t="shared" si="10"/>
        <v>行方市</v>
      </c>
      <c r="EQ32" s="67">
        <v>74408</v>
      </c>
      <c r="ER32" s="67">
        <v>236489</v>
      </c>
      <c r="ES32" s="67">
        <v>209803</v>
      </c>
      <c r="ET32" s="67">
        <v>15407</v>
      </c>
      <c r="EU32" s="67">
        <v>13817</v>
      </c>
      <c r="EV32" s="67">
        <v>13817</v>
      </c>
      <c r="EW32" s="67">
        <v>46</v>
      </c>
      <c r="EX32" s="67">
        <v>282</v>
      </c>
      <c r="EY32" s="67">
        <v>241</v>
      </c>
      <c r="EZ32" s="62"/>
      <c r="FA32" s="65">
        <v>29</v>
      </c>
      <c r="FB32" s="66" t="str">
        <f t="shared" si="11"/>
        <v>行方市</v>
      </c>
      <c r="FC32" s="67">
        <v>3232981</v>
      </c>
      <c r="FD32" s="67">
        <v>40010302</v>
      </c>
      <c r="FE32" s="67">
        <v>36387190</v>
      </c>
      <c r="FF32" s="67">
        <v>1167135</v>
      </c>
      <c r="FG32" s="67">
        <v>1061176</v>
      </c>
      <c r="FH32" s="67">
        <v>1061176</v>
      </c>
      <c r="FI32" s="67">
        <v>1829</v>
      </c>
      <c r="FJ32" s="67">
        <v>24036</v>
      </c>
      <c r="FK32" s="67">
        <v>20864</v>
      </c>
      <c r="FM32" s="65">
        <v>29</v>
      </c>
      <c r="FN32" s="66" t="str">
        <f t="shared" si="12"/>
        <v>行方市</v>
      </c>
      <c r="FO32" s="67">
        <v>0</v>
      </c>
      <c r="FP32" s="67">
        <v>0</v>
      </c>
      <c r="FQ32" s="67">
        <v>0</v>
      </c>
      <c r="FR32" s="67">
        <v>0</v>
      </c>
      <c r="FS32" s="67">
        <v>0</v>
      </c>
      <c r="FT32" s="67">
        <v>0</v>
      </c>
      <c r="FU32" s="67">
        <v>0</v>
      </c>
      <c r="FV32" s="67">
        <v>0</v>
      </c>
      <c r="FW32" s="67">
        <v>0</v>
      </c>
      <c r="FY32" s="65">
        <v>29</v>
      </c>
      <c r="FZ32" s="66" t="str">
        <f t="shared" si="13"/>
        <v>行方市</v>
      </c>
      <c r="GA32" s="67">
        <v>0</v>
      </c>
      <c r="GB32" s="67">
        <v>0</v>
      </c>
      <c r="GC32" s="67">
        <v>0</v>
      </c>
      <c r="GD32" s="67">
        <v>0</v>
      </c>
      <c r="GE32" s="67">
        <v>0</v>
      </c>
      <c r="GF32" s="67">
        <v>0</v>
      </c>
      <c r="GG32" s="67">
        <v>0</v>
      </c>
      <c r="GH32" s="67">
        <v>0</v>
      </c>
      <c r="GI32" s="67">
        <v>0</v>
      </c>
      <c r="GK32" s="65">
        <v>29</v>
      </c>
      <c r="GL32" s="66" t="str">
        <f t="shared" si="14"/>
        <v>行方市</v>
      </c>
      <c r="GM32" s="67">
        <v>924442</v>
      </c>
      <c r="GN32" s="67">
        <v>2218051</v>
      </c>
      <c r="GO32" s="67">
        <v>1945106</v>
      </c>
      <c r="GP32" s="67">
        <v>30354</v>
      </c>
      <c r="GQ32" s="67">
        <v>26524</v>
      </c>
      <c r="GR32" s="67">
        <v>26524</v>
      </c>
      <c r="GS32" s="67">
        <v>1091</v>
      </c>
      <c r="GT32" s="67">
        <v>6442</v>
      </c>
      <c r="GU32" s="67">
        <v>5627</v>
      </c>
      <c r="GW32" s="65">
        <v>29</v>
      </c>
      <c r="GX32" s="66" t="str">
        <f t="shared" si="15"/>
        <v>行方市</v>
      </c>
      <c r="GY32" s="67">
        <v>79820</v>
      </c>
      <c r="GZ32" s="67">
        <v>6411851</v>
      </c>
      <c r="HA32" s="67">
        <v>6411012</v>
      </c>
      <c r="HB32" s="67">
        <v>8201984</v>
      </c>
      <c r="HC32" s="67">
        <v>8201066</v>
      </c>
      <c r="HD32" s="67">
        <v>5740746</v>
      </c>
      <c r="HE32" s="67">
        <v>177</v>
      </c>
      <c r="HF32" s="67">
        <v>2725</v>
      </c>
      <c r="HG32" s="67">
        <v>2720</v>
      </c>
      <c r="HI32" s="65">
        <v>29</v>
      </c>
      <c r="HJ32" s="66" t="str">
        <f t="shared" si="16"/>
        <v>行方市</v>
      </c>
      <c r="HK32" s="67">
        <v>0</v>
      </c>
      <c r="HL32" s="67">
        <v>0</v>
      </c>
      <c r="HM32" s="67">
        <v>0</v>
      </c>
      <c r="HN32" s="67">
        <v>0</v>
      </c>
      <c r="HO32" s="67">
        <v>0</v>
      </c>
      <c r="HP32" s="67">
        <v>0</v>
      </c>
      <c r="HQ32" s="67">
        <v>0</v>
      </c>
      <c r="HR32" s="67">
        <v>0</v>
      </c>
      <c r="HS32" s="67">
        <v>0</v>
      </c>
      <c r="HU32" s="65">
        <v>29</v>
      </c>
      <c r="HV32" s="66" t="str">
        <f t="shared" si="17"/>
        <v>行方市</v>
      </c>
      <c r="HW32" s="67">
        <v>0</v>
      </c>
      <c r="HX32" s="67">
        <v>0</v>
      </c>
      <c r="HY32" s="67">
        <v>0</v>
      </c>
      <c r="HZ32" s="67">
        <v>0</v>
      </c>
      <c r="IA32" s="67">
        <v>0</v>
      </c>
      <c r="IB32" s="67">
        <v>0</v>
      </c>
      <c r="IC32" s="67">
        <v>0</v>
      </c>
      <c r="ID32" s="67">
        <v>0</v>
      </c>
      <c r="IE32" s="67">
        <v>0</v>
      </c>
      <c r="IG32" s="65">
        <v>29</v>
      </c>
      <c r="IH32" s="66" t="str">
        <f t="shared" si="18"/>
        <v>行方市</v>
      </c>
      <c r="II32" s="67">
        <v>0</v>
      </c>
      <c r="IJ32" s="67">
        <v>0</v>
      </c>
      <c r="IK32" s="67">
        <v>0</v>
      </c>
      <c r="IL32" s="67">
        <v>0</v>
      </c>
      <c r="IM32" s="67">
        <v>0</v>
      </c>
      <c r="IN32" s="67">
        <v>0</v>
      </c>
      <c r="IO32" s="67">
        <v>0</v>
      </c>
      <c r="IP32" s="67">
        <v>0</v>
      </c>
      <c r="IQ32" s="67">
        <v>0</v>
      </c>
    </row>
    <row r="33" spans="1:251" s="56" customFormat="1" ht="15" customHeight="1">
      <c r="A33" s="70">
        <v>30</v>
      </c>
      <c r="B33" s="71" t="s">
        <v>114</v>
      </c>
      <c r="C33" s="72">
        <v>324296</v>
      </c>
      <c r="D33" s="72">
        <v>19096396</v>
      </c>
      <c r="E33" s="72">
        <v>18094680</v>
      </c>
      <c r="F33" s="72">
        <v>1633017</v>
      </c>
      <c r="G33" s="72">
        <v>1550482</v>
      </c>
      <c r="H33" s="72">
        <v>1544870</v>
      </c>
      <c r="I33" s="72">
        <v>844</v>
      </c>
      <c r="J33" s="72">
        <v>16744</v>
      </c>
      <c r="K33" s="72">
        <v>15520</v>
      </c>
      <c r="L33" s="62"/>
      <c r="M33" s="70">
        <v>30</v>
      </c>
      <c r="N33" s="71" t="s">
        <v>114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62"/>
      <c r="Y33" s="65">
        <v>30</v>
      </c>
      <c r="Z33" s="66" t="str">
        <f t="shared" si="2"/>
        <v>鉾田市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63"/>
      <c r="AK33" s="65">
        <v>30</v>
      </c>
      <c r="AL33" s="66" t="str">
        <f t="shared" si="3"/>
        <v>鉾田市</v>
      </c>
      <c r="AM33" s="67">
        <v>963520</v>
      </c>
      <c r="AN33" s="67">
        <v>81340243</v>
      </c>
      <c r="AO33" s="67">
        <v>77719900</v>
      </c>
      <c r="AP33" s="67">
        <v>3627065</v>
      </c>
      <c r="AQ33" s="67">
        <v>3474865</v>
      </c>
      <c r="AR33" s="67">
        <v>3456343</v>
      </c>
      <c r="AS33" s="72">
        <v>2000</v>
      </c>
      <c r="AT33" s="72">
        <v>41142</v>
      </c>
      <c r="AU33" s="72">
        <v>38051</v>
      </c>
      <c r="AV33" s="62"/>
      <c r="AW33" s="65">
        <v>30</v>
      </c>
      <c r="AX33" s="66" t="str">
        <f t="shared" si="1"/>
        <v>鉾田市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72">
        <v>0</v>
      </c>
      <c r="BF33" s="72">
        <v>0</v>
      </c>
      <c r="BG33" s="72">
        <v>0</v>
      </c>
      <c r="BH33" s="62"/>
      <c r="BI33" s="65">
        <v>30</v>
      </c>
      <c r="BJ33" s="66" t="str">
        <f t="shared" si="0"/>
        <v>鉾田市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72">
        <v>0</v>
      </c>
      <c r="BR33" s="72">
        <v>0</v>
      </c>
      <c r="BS33" s="72">
        <v>0</v>
      </c>
      <c r="BT33" s="63"/>
      <c r="BU33" s="65">
        <v>30</v>
      </c>
      <c r="BV33" s="66" t="str">
        <f t="shared" si="4"/>
        <v>鉾田市</v>
      </c>
      <c r="BW33" s="67">
        <v>0</v>
      </c>
      <c r="BX33" s="67">
        <v>3940672</v>
      </c>
      <c r="BY33" s="67">
        <v>3306978</v>
      </c>
      <c r="BZ33" s="67">
        <v>18634327</v>
      </c>
      <c r="CA33" s="67">
        <v>16059037</v>
      </c>
      <c r="CB33" s="67">
        <v>2675617</v>
      </c>
      <c r="CC33" s="72">
        <v>0</v>
      </c>
      <c r="CD33" s="72">
        <v>19304</v>
      </c>
      <c r="CE33" s="72">
        <v>15487</v>
      </c>
      <c r="CF33" s="63"/>
      <c r="CG33" s="65">
        <v>30</v>
      </c>
      <c r="CH33" s="66" t="str">
        <f t="shared" si="5"/>
        <v>鉾田市</v>
      </c>
      <c r="CI33" s="67">
        <v>0</v>
      </c>
      <c r="CJ33" s="67">
        <v>10084037</v>
      </c>
      <c r="CK33" s="67">
        <v>9945923</v>
      </c>
      <c r="CL33" s="67">
        <v>43985076</v>
      </c>
      <c r="CM33" s="67">
        <v>43475276</v>
      </c>
      <c r="CN33" s="67">
        <v>14482928</v>
      </c>
      <c r="CO33" s="72">
        <v>0</v>
      </c>
      <c r="CP33" s="72">
        <v>19277</v>
      </c>
      <c r="CQ33" s="72">
        <v>17047</v>
      </c>
      <c r="CR33" s="63"/>
      <c r="CS33" s="65">
        <v>30</v>
      </c>
      <c r="CT33" s="66" t="str">
        <f t="shared" si="6"/>
        <v>鉾田市</v>
      </c>
      <c r="CU33" s="67">
        <v>0</v>
      </c>
      <c r="CV33" s="67">
        <v>4559953</v>
      </c>
      <c r="CW33" s="67">
        <v>4507257</v>
      </c>
      <c r="CX33" s="67">
        <v>21141683</v>
      </c>
      <c r="CY33" s="67">
        <v>20962377</v>
      </c>
      <c r="CZ33" s="67">
        <v>14461738</v>
      </c>
      <c r="DA33" s="72">
        <v>0</v>
      </c>
      <c r="DB33" s="72">
        <v>10422</v>
      </c>
      <c r="DC33" s="72">
        <v>9807</v>
      </c>
      <c r="DD33" s="63"/>
      <c r="DE33" s="65">
        <v>30</v>
      </c>
      <c r="DF33" s="66" t="str">
        <f t="shared" si="7"/>
        <v>鉾田市</v>
      </c>
      <c r="DG33" s="67">
        <v>703039</v>
      </c>
      <c r="DH33" s="67">
        <v>18584662</v>
      </c>
      <c r="DI33" s="67">
        <v>17760158</v>
      </c>
      <c r="DJ33" s="67">
        <v>83761086</v>
      </c>
      <c r="DK33" s="67">
        <v>80496690</v>
      </c>
      <c r="DL33" s="67">
        <v>31620283</v>
      </c>
      <c r="DM33" s="72">
        <v>1074</v>
      </c>
      <c r="DN33" s="72">
        <v>49003</v>
      </c>
      <c r="DO33" s="72">
        <v>42341</v>
      </c>
      <c r="DP33" s="62"/>
      <c r="DQ33" s="65">
        <v>30</v>
      </c>
      <c r="DR33" s="66" t="str">
        <f t="shared" si="8"/>
        <v>鉾田市</v>
      </c>
      <c r="DS33" s="67">
        <v>0</v>
      </c>
      <c r="DT33" s="67">
        <v>0</v>
      </c>
      <c r="DU33" s="67">
        <v>0</v>
      </c>
      <c r="DV33" s="67">
        <v>0</v>
      </c>
      <c r="DW33" s="67">
        <v>0</v>
      </c>
      <c r="DX33" s="67">
        <v>0</v>
      </c>
      <c r="DY33" s="72">
        <v>0</v>
      </c>
      <c r="DZ33" s="72">
        <v>0</v>
      </c>
      <c r="EA33" s="72">
        <v>0</v>
      </c>
      <c r="EB33" s="62"/>
      <c r="EC33" s="65">
        <v>30</v>
      </c>
      <c r="ED33" s="66" t="str">
        <f t="shared" si="9"/>
        <v>鉾田市</v>
      </c>
      <c r="EE33" s="67">
        <v>7</v>
      </c>
      <c r="EF33" s="67">
        <v>0</v>
      </c>
      <c r="EG33" s="67">
        <v>0</v>
      </c>
      <c r="EH33" s="67">
        <v>0</v>
      </c>
      <c r="EI33" s="67">
        <v>0</v>
      </c>
      <c r="EJ33" s="67">
        <v>0</v>
      </c>
      <c r="EK33" s="72">
        <v>1</v>
      </c>
      <c r="EL33" s="72">
        <v>0</v>
      </c>
      <c r="EM33" s="72">
        <v>0</v>
      </c>
      <c r="EN33" s="62"/>
      <c r="EO33" s="65">
        <v>30</v>
      </c>
      <c r="EP33" s="66" t="str">
        <f t="shared" si="10"/>
        <v>鉾田市</v>
      </c>
      <c r="EQ33" s="67">
        <v>94687</v>
      </c>
      <c r="ER33" s="67">
        <v>15289</v>
      </c>
      <c r="ES33" s="67">
        <v>13693</v>
      </c>
      <c r="ET33" s="67">
        <v>841</v>
      </c>
      <c r="EU33" s="67">
        <v>753</v>
      </c>
      <c r="EV33" s="67">
        <v>753</v>
      </c>
      <c r="EW33" s="72">
        <v>54</v>
      </c>
      <c r="EX33" s="72">
        <v>32</v>
      </c>
      <c r="EY33" s="72">
        <v>24</v>
      </c>
      <c r="EZ33" s="62"/>
      <c r="FA33" s="65">
        <v>30</v>
      </c>
      <c r="FB33" s="66" t="str">
        <f t="shared" si="11"/>
        <v>鉾田市</v>
      </c>
      <c r="FC33" s="67">
        <v>1557116</v>
      </c>
      <c r="FD33" s="67">
        <v>45801136</v>
      </c>
      <c r="FE33" s="67">
        <v>39669693</v>
      </c>
      <c r="FF33" s="67">
        <v>1293545</v>
      </c>
      <c r="FG33" s="67">
        <v>1133498</v>
      </c>
      <c r="FH33" s="67">
        <v>1133498</v>
      </c>
      <c r="FI33" s="72">
        <v>1088</v>
      </c>
      <c r="FJ33" s="72">
        <v>27883</v>
      </c>
      <c r="FK33" s="72">
        <v>19045</v>
      </c>
      <c r="FM33" s="65">
        <v>30</v>
      </c>
      <c r="FN33" s="66" t="str">
        <f t="shared" si="12"/>
        <v>鉾田市</v>
      </c>
      <c r="FO33" s="67">
        <v>0</v>
      </c>
      <c r="FP33" s="67">
        <v>0</v>
      </c>
      <c r="FQ33" s="67">
        <v>0</v>
      </c>
      <c r="FR33" s="67">
        <v>0</v>
      </c>
      <c r="FS33" s="67">
        <v>0</v>
      </c>
      <c r="FT33" s="67">
        <v>0</v>
      </c>
      <c r="FU33" s="72">
        <v>0</v>
      </c>
      <c r="FV33" s="72">
        <v>0</v>
      </c>
      <c r="FW33" s="72">
        <v>0</v>
      </c>
      <c r="FY33" s="65">
        <v>30</v>
      </c>
      <c r="FZ33" s="66" t="str">
        <f t="shared" si="13"/>
        <v>鉾田市</v>
      </c>
      <c r="GA33" s="67">
        <v>0</v>
      </c>
      <c r="GB33" s="67">
        <v>11311</v>
      </c>
      <c r="GC33" s="67">
        <v>11311</v>
      </c>
      <c r="GD33" s="67">
        <v>368</v>
      </c>
      <c r="GE33" s="67">
        <v>368</v>
      </c>
      <c r="GF33" s="67">
        <v>258</v>
      </c>
      <c r="GG33" s="72">
        <v>0</v>
      </c>
      <c r="GH33" s="72">
        <v>3</v>
      </c>
      <c r="GI33" s="72">
        <v>3</v>
      </c>
      <c r="GK33" s="65">
        <v>30</v>
      </c>
      <c r="GL33" s="66" t="str">
        <f t="shared" si="14"/>
        <v>鉾田市</v>
      </c>
      <c r="GM33" s="67">
        <v>1050565</v>
      </c>
      <c r="GN33" s="67">
        <v>893611</v>
      </c>
      <c r="GO33" s="67">
        <v>581468</v>
      </c>
      <c r="GP33" s="67">
        <v>15474</v>
      </c>
      <c r="GQ33" s="67">
        <v>10171</v>
      </c>
      <c r="GR33" s="67">
        <v>10171</v>
      </c>
      <c r="GS33" s="72">
        <v>248</v>
      </c>
      <c r="GT33" s="72">
        <v>1667</v>
      </c>
      <c r="GU33" s="72">
        <v>985</v>
      </c>
      <c r="GW33" s="65">
        <v>30</v>
      </c>
      <c r="GX33" s="66" t="str">
        <f t="shared" si="15"/>
        <v>鉾田市</v>
      </c>
      <c r="GY33" s="67">
        <v>1391</v>
      </c>
      <c r="GZ33" s="67">
        <v>1804079</v>
      </c>
      <c r="HA33" s="67">
        <v>1804079</v>
      </c>
      <c r="HB33" s="67">
        <v>2341553</v>
      </c>
      <c r="HC33" s="67">
        <v>2341553</v>
      </c>
      <c r="HD33" s="67">
        <v>1564971</v>
      </c>
      <c r="HE33" s="72">
        <v>2</v>
      </c>
      <c r="HF33" s="72">
        <v>615</v>
      </c>
      <c r="HG33" s="72">
        <v>615</v>
      </c>
      <c r="HI33" s="65">
        <v>30</v>
      </c>
      <c r="HJ33" s="66" t="str">
        <f t="shared" si="16"/>
        <v>鉾田市</v>
      </c>
      <c r="HK33" s="67">
        <v>0</v>
      </c>
      <c r="HL33" s="67">
        <v>0</v>
      </c>
      <c r="HM33" s="67">
        <v>0</v>
      </c>
      <c r="HN33" s="67">
        <v>0</v>
      </c>
      <c r="HO33" s="67">
        <v>0</v>
      </c>
      <c r="HP33" s="67">
        <v>0</v>
      </c>
      <c r="HQ33" s="72">
        <v>0</v>
      </c>
      <c r="HR33" s="72">
        <v>0</v>
      </c>
      <c r="HS33" s="72">
        <v>0</v>
      </c>
      <c r="HU33" s="65">
        <v>30</v>
      </c>
      <c r="HV33" s="66" t="str">
        <f t="shared" si="17"/>
        <v>鉾田市</v>
      </c>
      <c r="HW33" s="67">
        <v>693</v>
      </c>
      <c r="HX33" s="67">
        <v>381719</v>
      </c>
      <c r="HY33" s="67">
        <v>381719</v>
      </c>
      <c r="HZ33" s="67">
        <v>8792</v>
      </c>
      <c r="IA33" s="67">
        <v>8792</v>
      </c>
      <c r="IB33" s="67">
        <v>1538</v>
      </c>
      <c r="IC33" s="72">
        <v>13</v>
      </c>
      <c r="ID33" s="72">
        <v>505</v>
      </c>
      <c r="IE33" s="72">
        <v>505</v>
      </c>
      <c r="IG33" s="65">
        <v>30</v>
      </c>
      <c r="IH33" s="66" t="str">
        <f t="shared" si="18"/>
        <v>鉾田市</v>
      </c>
      <c r="II33" s="67">
        <v>0</v>
      </c>
      <c r="IJ33" s="67">
        <v>0</v>
      </c>
      <c r="IK33" s="67">
        <v>0</v>
      </c>
      <c r="IL33" s="67">
        <v>0</v>
      </c>
      <c r="IM33" s="67">
        <v>0</v>
      </c>
      <c r="IN33" s="67">
        <v>0</v>
      </c>
      <c r="IO33" s="72">
        <v>0</v>
      </c>
      <c r="IP33" s="72">
        <v>0</v>
      </c>
      <c r="IQ33" s="72">
        <v>0</v>
      </c>
    </row>
    <row r="34" spans="1:251" s="56" customFormat="1" ht="15" customHeight="1">
      <c r="A34" s="70">
        <v>31</v>
      </c>
      <c r="B34" s="71" t="s">
        <v>127</v>
      </c>
      <c r="C34" s="72">
        <v>542217</v>
      </c>
      <c r="D34" s="72">
        <v>27058509</v>
      </c>
      <c r="E34" s="72">
        <v>26442624</v>
      </c>
      <c r="F34" s="72">
        <v>3264624</v>
      </c>
      <c r="G34" s="72">
        <v>3191177</v>
      </c>
      <c r="H34" s="72">
        <v>3169933</v>
      </c>
      <c r="I34" s="72">
        <v>1588</v>
      </c>
      <c r="J34" s="72">
        <v>14820</v>
      </c>
      <c r="K34" s="72">
        <v>14003</v>
      </c>
      <c r="L34" s="62"/>
      <c r="M34" s="70">
        <v>31</v>
      </c>
      <c r="N34" s="71" t="s">
        <v>127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62"/>
      <c r="Y34" s="65">
        <v>31</v>
      </c>
      <c r="Z34" s="66" t="str">
        <f>B34</f>
        <v>つくばみらい市</v>
      </c>
      <c r="AA34" s="72">
        <v>12</v>
      </c>
      <c r="AB34" s="72">
        <v>20187</v>
      </c>
      <c r="AC34" s="72">
        <v>20187</v>
      </c>
      <c r="AD34" s="72">
        <v>155315</v>
      </c>
      <c r="AE34" s="72">
        <v>155315</v>
      </c>
      <c r="AF34" s="72">
        <v>51936</v>
      </c>
      <c r="AG34" s="72">
        <v>1</v>
      </c>
      <c r="AH34" s="72">
        <v>22</v>
      </c>
      <c r="AI34" s="72">
        <v>22</v>
      </c>
      <c r="AJ34" s="63"/>
      <c r="AK34" s="65">
        <v>31</v>
      </c>
      <c r="AL34" s="66" t="str">
        <f>Z34</f>
        <v>つくばみらい市</v>
      </c>
      <c r="AM34" s="67">
        <v>717459</v>
      </c>
      <c r="AN34" s="67">
        <v>12499785</v>
      </c>
      <c r="AO34" s="67">
        <v>11728417</v>
      </c>
      <c r="AP34" s="67">
        <v>720565</v>
      </c>
      <c r="AQ34" s="67">
        <v>677467</v>
      </c>
      <c r="AR34" s="67">
        <v>675791</v>
      </c>
      <c r="AS34" s="72">
        <v>2358</v>
      </c>
      <c r="AT34" s="72">
        <v>15576</v>
      </c>
      <c r="AU34" s="72">
        <v>14237</v>
      </c>
      <c r="AV34" s="62"/>
      <c r="AW34" s="65">
        <v>31</v>
      </c>
      <c r="AX34" s="66" t="str">
        <f t="shared" si="1"/>
        <v>つくばみらい市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72">
        <v>0</v>
      </c>
      <c r="BF34" s="72">
        <v>0</v>
      </c>
      <c r="BG34" s="72">
        <v>0</v>
      </c>
      <c r="BH34" s="62"/>
      <c r="BI34" s="65">
        <v>31</v>
      </c>
      <c r="BJ34" s="66" t="str">
        <f t="shared" si="0"/>
        <v>つくばみらい市</v>
      </c>
      <c r="BK34" s="67">
        <v>13856</v>
      </c>
      <c r="BL34" s="67">
        <v>535243</v>
      </c>
      <c r="BM34" s="67">
        <v>533735</v>
      </c>
      <c r="BN34" s="67">
        <v>6002048</v>
      </c>
      <c r="BO34" s="67">
        <v>6000663</v>
      </c>
      <c r="BP34" s="67">
        <v>1845476</v>
      </c>
      <c r="BQ34" s="72">
        <v>69</v>
      </c>
      <c r="BR34" s="72">
        <v>769</v>
      </c>
      <c r="BS34" s="72">
        <v>762</v>
      </c>
      <c r="BT34" s="63"/>
      <c r="BU34" s="65">
        <v>31</v>
      </c>
      <c r="BV34" s="66" t="str">
        <f>BJ34</f>
        <v>つくばみらい市</v>
      </c>
      <c r="BW34" s="67">
        <v>0</v>
      </c>
      <c r="BX34" s="67">
        <v>3404924</v>
      </c>
      <c r="BY34" s="67">
        <v>3229246</v>
      </c>
      <c r="BZ34" s="67">
        <v>71138314</v>
      </c>
      <c r="CA34" s="67">
        <v>69633715</v>
      </c>
      <c r="CB34" s="67">
        <v>11531754</v>
      </c>
      <c r="CC34" s="72">
        <v>0</v>
      </c>
      <c r="CD34" s="72">
        <v>18556</v>
      </c>
      <c r="CE34" s="72">
        <v>16957</v>
      </c>
      <c r="CF34" s="63"/>
      <c r="CG34" s="65">
        <v>31</v>
      </c>
      <c r="CH34" s="66" t="str">
        <f>BV34</f>
        <v>つくばみらい市</v>
      </c>
      <c r="CI34" s="67">
        <v>0</v>
      </c>
      <c r="CJ34" s="67">
        <v>4238489</v>
      </c>
      <c r="CK34" s="67">
        <v>4223076</v>
      </c>
      <c r="CL34" s="67">
        <v>36262953</v>
      </c>
      <c r="CM34" s="67">
        <v>36175720</v>
      </c>
      <c r="CN34" s="67">
        <v>12029298</v>
      </c>
      <c r="CO34" s="72">
        <v>0</v>
      </c>
      <c r="CP34" s="72">
        <v>15873</v>
      </c>
      <c r="CQ34" s="72">
        <v>15417</v>
      </c>
      <c r="CR34" s="63"/>
      <c r="CS34" s="65">
        <v>31</v>
      </c>
      <c r="CT34" s="66" t="str">
        <f>CH34</f>
        <v>つくばみらい市</v>
      </c>
      <c r="CU34" s="67">
        <v>0</v>
      </c>
      <c r="CV34" s="67">
        <v>3006511</v>
      </c>
      <c r="CW34" s="67">
        <v>3005891</v>
      </c>
      <c r="CX34" s="67">
        <v>49963213</v>
      </c>
      <c r="CY34" s="67">
        <v>49959555</v>
      </c>
      <c r="CZ34" s="67">
        <v>33612790</v>
      </c>
      <c r="DA34" s="72">
        <v>0</v>
      </c>
      <c r="DB34" s="72">
        <v>4169</v>
      </c>
      <c r="DC34" s="72">
        <v>4144</v>
      </c>
      <c r="DD34" s="63"/>
      <c r="DE34" s="65">
        <v>31</v>
      </c>
      <c r="DF34" s="66" t="str">
        <f>CT34</f>
        <v>つくばみらい市</v>
      </c>
      <c r="DG34" s="67">
        <v>799648</v>
      </c>
      <c r="DH34" s="67">
        <v>10649924</v>
      </c>
      <c r="DI34" s="67">
        <v>10458213</v>
      </c>
      <c r="DJ34" s="67">
        <v>157364480</v>
      </c>
      <c r="DK34" s="67">
        <v>155768990</v>
      </c>
      <c r="DL34" s="67">
        <v>57173842</v>
      </c>
      <c r="DM34" s="72">
        <v>1427</v>
      </c>
      <c r="DN34" s="72">
        <v>38598</v>
      </c>
      <c r="DO34" s="72">
        <v>36518</v>
      </c>
      <c r="DP34" s="62"/>
      <c r="DQ34" s="65">
        <v>31</v>
      </c>
      <c r="DR34" s="66" t="str">
        <f>DF34</f>
        <v>つくばみらい市</v>
      </c>
      <c r="DS34" s="67">
        <v>0</v>
      </c>
      <c r="DT34" s="67">
        <v>0</v>
      </c>
      <c r="DU34" s="67">
        <v>0</v>
      </c>
      <c r="DV34" s="67">
        <v>0</v>
      </c>
      <c r="DW34" s="67">
        <v>0</v>
      </c>
      <c r="DX34" s="67">
        <v>0</v>
      </c>
      <c r="DY34" s="72">
        <v>0</v>
      </c>
      <c r="DZ34" s="72">
        <v>0</v>
      </c>
      <c r="EA34" s="72">
        <v>0</v>
      </c>
      <c r="EB34" s="62"/>
      <c r="EC34" s="65">
        <v>31</v>
      </c>
      <c r="ED34" s="66" t="str">
        <f>DR34</f>
        <v>つくばみらい市</v>
      </c>
      <c r="EE34" s="67">
        <v>0</v>
      </c>
      <c r="EF34" s="67">
        <v>0</v>
      </c>
      <c r="EG34" s="67">
        <v>0</v>
      </c>
      <c r="EH34" s="67">
        <v>0</v>
      </c>
      <c r="EI34" s="67">
        <v>0</v>
      </c>
      <c r="EJ34" s="67">
        <v>0</v>
      </c>
      <c r="EK34" s="72">
        <v>0</v>
      </c>
      <c r="EL34" s="72">
        <v>0</v>
      </c>
      <c r="EM34" s="72">
        <v>0</v>
      </c>
      <c r="EN34" s="62"/>
      <c r="EO34" s="65">
        <v>31</v>
      </c>
      <c r="EP34" s="66" t="str">
        <f>ED34</f>
        <v>つくばみらい市</v>
      </c>
      <c r="EQ34" s="67">
        <v>95034</v>
      </c>
      <c r="ER34" s="67">
        <v>27192</v>
      </c>
      <c r="ES34" s="67">
        <v>27192</v>
      </c>
      <c r="ET34" s="67">
        <v>979</v>
      </c>
      <c r="EU34" s="67">
        <v>979</v>
      </c>
      <c r="EV34" s="67">
        <v>979</v>
      </c>
      <c r="EW34" s="72">
        <v>56</v>
      </c>
      <c r="EX34" s="72">
        <v>4</v>
      </c>
      <c r="EY34" s="72">
        <v>4</v>
      </c>
      <c r="EZ34" s="62"/>
      <c r="FA34" s="65">
        <v>31</v>
      </c>
      <c r="FB34" s="66" t="str">
        <f>EP34</f>
        <v>つくばみらい市</v>
      </c>
      <c r="FC34" s="67">
        <v>398416</v>
      </c>
      <c r="FD34" s="67">
        <v>4031246</v>
      </c>
      <c r="FE34" s="67">
        <v>3335668</v>
      </c>
      <c r="FF34" s="67">
        <v>107918</v>
      </c>
      <c r="FG34" s="67">
        <v>88159</v>
      </c>
      <c r="FH34" s="67">
        <v>88159</v>
      </c>
      <c r="FI34" s="72">
        <v>813</v>
      </c>
      <c r="FJ34" s="72">
        <v>4075</v>
      </c>
      <c r="FK34" s="72">
        <v>3276</v>
      </c>
      <c r="FM34" s="65">
        <v>31</v>
      </c>
      <c r="FN34" s="66" t="str">
        <f>FB34</f>
        <v>つくばみらい市</v>
      </c>
      <c r="FO34" s="67">
        <v>717</v>
      </c>
      <c r="FP34" s="67">
        <v>207214</v>
      </c>
      <c r="FQ34" s="67">
        <v>205184</v>
      </c>
      <c r="FR34" s="67">
        <v>592081</v>
      </c>
      <c r="FS34" s="67">
        <v>591527</v>
      </c>
      <c r="FT34" s="67">
        <v>411529</v>
      </c>
      <c r="FU34" s="72">
        <v>6</v>
      </c>
      <c r="FV34" s="72">
        <v>237</v>
      </c>
      <c r="FW34" s="72">
        <v>233</v>
      </c>
      <c r="FY34" s="65">
        <v>31</v>
      </c>
      <c r="FZ34" s="66" t="str">
        <f>FN34</f>
        <v>つくばみらい市</v>
      </c>
      <c r="GA34" s="67">
        <v>0</v>
      </c>
      <c r="GB34" s="67">
        <v>0</v>
      </c>
      <c r="GC34" s="67">
        <v>0</v>
      </c>
      <c r="GD34" s="67">
        <v>0</v>
      </c>
      <c r="GE34" s="67">
        <v>0</v>
      </c>
      <c r="GF34" s="67">
        <v>0</v>
      </c>
      <c r="GG34" s="72">
        <v>0</v>
      </c>
      <c r="GH34" s="72">
        <v>0</v>
      </c>
      <c r="GI34" s="72">
        <v>0</v>
      </c>
      <c r="GK34" s="65">
        <v>31</v>
      </c>
      <c r="GL34" s="66" t="str">
        <f>FZ34</f>
        <v>つくばみらい市</v>
      </c>
      <c r="GM34" s="67">
        <v>357644</v>
      </c>
      <c r="GN34" s="67">
        <v>338428</v>
      </c>
      <c r="GO34" s="67">
        <v>267397</v>
      </c>
      <c r="GP34" s="67">
        <v>131444</v>
      </c>
      <c r="GQ34" s="67">
        <v>129111</v>
      </c>
      <c r="GR34" s="67">
        <v>91595</v>
      </c>
      <c r="GS34" s="72">
        <v>727</v>
      </c>
      <c r="GT34" s="72">
        <v>711</v>
      </c>
      <c r="GU34" s="72">
        <v>539</v>
      </c>
      <c r="GW34" s="65">
        <v>31</v>
      </c>
      <c r="GX34" s="66" t="str">
        <f>GL34</f>
        <v>つくばみらい市</v>
      </c>
      <c r="GY34" s="67">
        <v>5989</v>
      </c>
      <c r="GZ34" s="67">
        <v>3303810</v>
      </c>
      <c r="HA34" s="67">
        <v>3303603</v>
      </c>
      <c r="HB34" s="67">
        <v>6171106</v>
      </c>
      <c r="HC34" s="67">
        <v>6170713</v>
      </c>
      <c r="HD34" s="67">
        <v>4319499</v>
      </c>
      <c r="HE34" s="72">
        <v>29</v>
      </c>
      <c r="HF34" s="72">
        <v>750</v>
      </c>
      <c r="HG34" s="72">
        <v>747</v>
      </c>
      <c r="HI34" s="65">
        <v>31</v>
      </c>
      <c r="HJ34" s="66" t="str">
        <f>GX34</f>
        <v>つくばみらい市</v>
      </c>
      <c r="HK34" s="67">
        <v>0</v>
      </c>
      <c r="HL34" s="67">
        <v>0</v>
      </c>
      <c r="HM34" s="67">
        <v>0</v>
      </c>
      <c r="HN34" s="67">
        <v>0</v>
      </c>
      <c r="HO34" s="67">
        <v>0</v>
      </c>
      <c r="HP34" s="67">
        <v>0</v>
      </c>
      <c r="HQ34" s="72">
        <v>0</v>
      </c>
      <c r="HR34" s="72">
        <v>0</v>
      </c>
      <c r="HS34" s="72">
        <v>0</v>
      </c>
      <c r="HU34" s="65">
        <v>31</v>
      </c>
      <c r="HV34" s="66" t="str">
        <f>HJ34</f>
        <v>つくばみらい市</v>
      </c>
      <c r="HW34" s="67">
        <v>796</v>
      </c>
      <c r="HX34" s="67">
        <v>282579</v>
      </c>
      <c r="HY34" s="67">
        <v>282579</v>
      </c>
      <c r="HZ34" s="67">
        <v>970135</v>
      </c>
      <c r="IA34" s="67">
        <v>970135</v>
      </c>
      <c r="IB34" s="67">
        <v>587599</v>
      </c>
      <c r="IC34" s="72">
        <v>20</v>
      </c>
      <c r="ID34" s="72">
        <v>1054</v>
      </c>
      <c r="IE34" s="72">
        <v>1054</v>
      </c>
      <c r="IG34" s="65">
        <v>31</v>
      </c>
      <c r="IH34" s="66" t="str">
        <f>HV34</f>
        <v>つくばみらい市</v>
      </c>
      <c r="II34" s="67">
        <v>0</v>
      </c>
      <c r="IJ34" s="67">
        <v>0</v>
      </c>
      <c r="IK34" s="67">
        <v>0</v>
      </c>
      <c r="IL34" s="67">
        <v>0</v>
      </c>
      <c r="IM34" s="67">
        <v>0</v>
      </c>
      <c r="IN34" s="67">
        <v>0</v>
      </c>
      <c r="IO34" s="72">
        <v>0</v>
      </c>
      <c r="IP34" s="72">
        <v>0</v>
      </c>
      <c r="IQ34" s="72">
        <v>0</v>
      </c>
    </row>
    <row r="35" spans="1:251" s="56" customFormat="1" ht="15" customHeight="1">
      <c r="A35" s="70">
        <v>30</v>
      </c>
      <c r="B35" s="71" t="s">
        <v>128</v>
      </c>
      <c r="C35" s="72">
        <v>693549</v>
      </c>
      <c r="D35" s="72">
        <v>19442389</v>
      </c>
      <c r="E35" s="72">
        <v>18835903</v>
      </c>
      <c r="F35" s="72">
        <v>2241683</v>
      </c>
      <c r="G35" s="72">
        <v>2171791</v>
      </c>
      <c r="H35" s="72">
        <v>2171285</v>
      </c>
      <c r="I35" s="72">
        <v>1759</v>
      </c>
      <c r="J35" s="72">
        <v>12862</v>
      </c>
      <c r="K35" s="72">
        <v>12219</v>
      </c>
      <c r="L35" s="62"/>
      <c r="M35" s="70">
        <v>30</v>
      </c>
      <c r="N35" s="71" t="s">
        <v>128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62"/>
      <c r="Y35" s="65">
        <v>32</v>
      </c>
      <c r="Z35" s="66" t="str">
        <f>B35</f>
        <v>小美玉市</v>
      </c>
      <c r="AA35" s="72">
        <v>0</v>
      </c>
      <c r="AB35" s="72">
        <v>23467</v>
      </c>
      <c r="AC35" s="72">
        <v>23467</v>
      </c>
      <c r="AD35" s="72">
        <v>72541</v>
      </c>
      <c r="AE35" s="72">
        <v>72541</v>
      </c>
      <c r="AF35" s="72">
        <v>50779</v>
      </c>
      <c r="AG35" s="72">
        <v>0</v>
      </c>
      <c r="AH35" s="72">
        <v>30</v>
      </c>
      <c r="AI35" s="72">
        <v>30</v>
      </c>
      <c r="AJ35" s="63"/>
      <c r="AK35" s="65">
        <v>32</v>
      </c>
      <c r="AL35" s="66" t="str">
        <f>Z35</f>
        <v>小美玉市</v>
      </c>
      <c r="AM35" s="67">
        <v>1213595</v>
      </c>
      <c r="AN35" s="67">
        <v>46460477</v>
      </c>
      <c r="AO35" s="67">
        <v>44618715</v>
      </c>
      <c r="AP35" s="67">
        <v>2491756</v>
      </c>
      <c r="AQ35" s="67">
        <v>2394562</v>
      </c>
      <c r="AR35" s="67">
        <v>2392687</v>
      </c>
      <c r="AS35" s="67">
        <v>2371</v>
      </c>
      <c r="AT35" s="67">
        <v>29580</v>
      </c>
      <c r="AU35" s="67">
        <v>27672</v>
      </c>
      <c r="AV35" s="62"/>
      <c r="AW35" s="65">
        <v>32</v>
      </c>
      <c r="AX35" s="66" t="str">
        <f t="shared" si="1"/>
        <v>小美玉市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2"/>
      <c r="BI35" s="65">
        <v>32</v>
      </c>
      <c r="BJ35" s="66" t="str">
        <f t="shared" si="0"/>
        <v>小美玉市</v>
      </c>
      <c r="BK35" s="67">
        <v>2756</v>
      </c>
      <c r="BL35" s="67">
        <v>321389</v>
      </c>
      <c r="BM35" s="67">
        <v>321351</v>
      </c>
      <c r="BN35" s="67">
        <v>1104653</v>
      </c>
      <c r="BO35" s="67">
        <v>1104412</v>
      </c>
      <c r="BP35" s="67">
        <v>772017</v>
      </c>
      <c r="BQ35" s="67">
        <v>22</v>
      </c>
      <c r="BR35" s="67">
        <v>422</v>
      </c>
      <c r="BS35" s="67">
        <v>420</v>
      </c>
      <c r="BT35" s="63"/>
      <c r="BU35" s="65">
        <v>32</v>
      </c>
      <c r="BV35" s="66" t="str">
        <f>BJ35</f>
        <v>小美玉市</v>
      </c>
      <c r="BW35" s="67">
        <v>0</v>
      </c>
      <c r="BX35" s="67">
        <v>3986080</v>
      </c>
      <c r="BY35" s="67">
        <v>3642506</v>
      </c>
      <c r="BZ35" s="67">
        <v>32550268</v>
      </c>
      <c r="CA35" s="67">
        <v>30023430</v>
      </c>
      <c r="CB35" s="67">
        <v>5003330</v>
      </c>
      <c r="CC35" s="67">
        <v>0</v>
      </c>
      <c r="CD35" s="67">
        <v>18129</v>
      </c>
      <c r="CE35" s="67">
        <v>15964</v>
      </c>
      <c r="CF35" s="63"/>
      <c r="CG35" s="65">
        <v>32</v>
      </c>
      <c r="CH35" s="66" t="str">
        <f>BV35</f>
        <v>小美玉市</v>
      </c>
      <c r="CI35" s="67">
        <v>0</v>
      </c>
      <c r="CJ35" s="67">
        <v>6951436</v>
      </c>
      <c r="CK35" s="67">
        <v>6929826</v>
      </c>
      <c r="CL35" s="67">
        <v>47369757</v>
      </c>
      <c r="CM35" s="67">
        <v>47256018</v>
      </c>
      <c r="CN35" s="67">
        <v>15750753</v>
      </c>
      <c r="CO35" s="67">
        <v>0</v>
      </c>
      <c r="CP35" s="67">
        <v>17676</v>
      </c>
      <c r="CQ35" s="67">
        <v>16950</v>
      </c>
      <c r="CR35" s="63"/>
      <c r="CS35" s="65">
        <v>32</v>
      </c>
      <c r="CT35" s="66" t="str">
        <f>CH35</f>
        <v>小美玉市</v>
      </c>
      <c r="CU35" s="67">
        <v>0</v>
      </c>
      <c r="CV35" s="67">
        <v>5788384</v>
      </c>
      <c r="CW35" s="67">
        <v>5780129</v>
      </c>
      <c r="CX35" s="67">
        <v>41344055</v>
      </c>
      <c r="CY35" s="67">
        <v>41309682</v>
      </c>
      <c r="CZ35" s="67">
        <v>28810115</v>
      </c>
      <c r="DA35" s="67">
        <v>0</v>
      </c>
      <c r="DB35" s="67">
        <v>7289</v>
      </c>
      <c r="DC35" s="67">
        <v>7147</v>
      </c>
      <c r="DD35" s="63"/>
      <c r="DE35" s="65">
        <v>32</v>
      </c>
      <c r="DF35" s="66" t="str">
        <f>CT35</f>
        <v>小美玉市</v>
      </c>
      <c r="DG35" s="67">
        <v>863647</v>
      </c>
      <c r="DH35" s="67">
        <v>16725900</v>
      </c>
      <c r="DI35" s="67">
        <v>16352461</v>
      </c>
      <c r="DJ35" s="67">
        <v>121264080</v>
      </c>
      <c r="DK35" s="67">
        <v>118589130</v>
      </c>
      <c r="DL35" s="67">
        <v>49564198</v>
      </c>
      <c r="DM35" s="72">
        <v>1535</v>
      </c>
      <c r="DN35" s="72">
        <v>43094</v>
      </c>
      <c r="DO35" s="72">
        <v>40061</v>
      </c>
      <c r="DP35" s="62"/>
      <c r="DQ35" s="65">
        <v>32</v>
      </c>
      <c r="DR35" s="66" t="str">
        <f>DF35</f>
        <v>小美玉市</v>
      </c>
      <c r="DS35" s="67">
        <v>0</v>
      </c>
      <c r="DT35" s="67">
        <v>0</v>
      </c>
      <c r="DU35" s="67">
        <v>0</v>
      </c>
      <c r="DV35" s="67">
        <v>0</v>
      </c>
      <c r="DW35" s="67">
        <v>0</v>
      </c>
      <c r="DX35" s="67">
        <v>0</v>
      </c>
      <c r="DY35" s="67">
        <v>0</v>
      </c>
      <c r="DZ35" s="67">
        <v>0</v>
      </c>
      <c r="EA35" s="67">
        <v>0</v>
      </c>
      <c r="EB35" s="62"/>
      <c r="EC35" s="65">
        <v>32</v>
      </c>
      <c r="ED35" s="66" t="str">
        <f>DR35</f>
        <v>小美玉市</v>
      </c>
      <c r="EE35" s="67">
        <v>0</v>
      </c>
      <c r="EF35" s="67">
        <v>0</v>
      </c>
      <c r="EG35" s="67">
        <v>0</v>
      </c>
      <c r="EH35" s="67">
        <v>0</v>
      </c>
      <c r="EI35" s="67">
        <v>0</v>
      </c>
      <c r="EJ35" s="67">
        <v>0</v>
      </c>
      <c r="EK35" s="67">
        <v>0</v>
      </c>
      <c r="EL35" s="67">
        <v>0</v>
      </c>
      <c r="EM35" s="67">
        <v>0</v>
      </c>
      <c r="EN35" s="62"/>
      <c r="EO35" s="65">
        <v>32</v>
      </c>
      <c r="EP35" s="66" t="str">
        <f>ED35</f>
        <v>小美玉市</v>
      </c>
      <c r="EQ35" s="67">
        <v>759728</v>
      </c>
      <c r="ER35" s="67">
        <v>9075</v>
      </c>
      <c r="ES35" s="67">
        <v>8113</v>
      </c>
      <c r="ET35" s="67">
        <v>291</v>
      </c>
      <c r="EU35" s="67">
        <v>260</v>
      </c>
      <c r="EV35" s="67">
        <v>260</v>
      </c>
      <c r="EW35" s="67">
        <v>193</v>
      </c>
      <c r="EX35" s="67">
        <v>8</v>
      </c>
      <c r="EY35" s="67">
        <v>7</v>
      </c>
      <c r="EZ35" s="62"/>
      <c r="FA35" s="65">
        <v>32</v>
      </c>
      <c r="FB35" s="66" t="str">
        <f>EP35</f>
        <v>小美玉市</v>
      </c>
      <c r="FC35" s="67">
        <v>1698299</v>
      </c>
      <c r="FD35" s="67">
        <v>24954542</v>
      </c>
      <c r="FE35" s="67">
        <v>22126977</v>
      </c>
      <c r="FF35" s="67">
        <v>817171</v>
      </c>
      <c r="FG35" s="67">
        <v>724647</v>
      </c>
      <c r="FH35" s="67">
        <v>724647</v>
      </c>
      <c r="FI35" s="67">
        <v>1396</v>
      </c>
      <c r="FJ35" s="67">
        <v>15850</v>
      </c>
      <c r="FK35" s="67">
        <v>13125</v>
      </c>
      <c r="FM35" s="65">
        <v>32</v>
      </c>
      <c r="FN35" s="66" t="str">
        <f>FB35</f>
        <v>小美玉市</v>
      </c>
      <c r="FO35" s="67">
        <v>0</v>
      </c>
      <c r="FP35" s="67">
        <v>0</v>
      </c>
      <c r="FQ35" s="67">
        <v>0</v>
      </c>
      <c r="FR35" s="67">
        <v>0</v>
      </c>
      <c r="FS35" s="67">
        <v>0</v>
      </c>
      <c r="FT35" s="67">
        <v>0</v>
      </c>
      <c r="FU35" s="67">
        <v>0</v>
      </c>
      <c r="FV35" s="67">
        <v>0</v>
      </c>
      <c r="FW35" s="67">
        <v>0</v>
      </c>
      <c r="FY35" s="65">
        <v>32</v>
      </c>
      <c r="FZ35" s="66" t="str">
        <f>FN35</f>
        <v>小美玉市</v>
      </c>
      <c r="GA35" s="67">
        <v>0</v>
      </c>
      <c r="GB35" s="67">
        <v>0</v>
      </c>
      <c r="GC35" s="67">
        <v>0</v>
      </c>
      <c r="GD35" s="67">
        <v>0</v>
      </c>
      <c r="GE35" s="67">
        <v>0</v>
      </c>
      <c r="GF35" s="67">
        <v>0</v>
      </c>
      <c r="GG35" s="67">
        <v>0</v>
      </c>
      <c r="GH35" s="67">
        <v>0</v>
      </c>
      <c r="GI35" s="67">
        <v>0</v>
      </c>
      <c r="GK35" s="65">
        <v>32</v>
      </c>
      <c r="GL35" s="66" t="str">
        <f>FZ35</f>
        <v>小美玉市</v>
      </c>
      <c r="GM35" s="67">
        <v>271522</v>
      </c>
      <c r="GN35" s="67">
        <v>807824</v>
      </c>
      <c r="GO35" s="67">
        <v>623872</v>
      </c>
      <c r="GP35" s="67">
        <v>8886</v>
      </c>
      <c r="GQ35" s="67">
        <v>6863</v>
      </c>
      <c r="GR35" s="67">
        <v>6863</v>
      </c>
      <c r="GS35" s="67">
        <v>263</v>
      </c>
      <c r="GT35" s="67">
        <v>1796</v>
      </c>
      <c r="GU35" s="67">
        <v>1427</v>
      </c>
      <c r="GW35" s="65">
        <v>32</v>
      </c>
      <c r="GX35" s="66" t="str">
        <f>GL35</f>
        <v>小美玉市</v>
      </c>
      <c r="GY35" s="67">
        <v>12257</v>
      </c>
      <c r="GZ35" s="67">
        <v>1317428</v>
      </c>
      <c r="HA35" s="67">
        <v>1317252</v>
      </c>
      <c r="HB35" s="67">
        <v>1663370</v>
      </c>
      <c r="HC35" s="67">
        <v>1663152</v>
      </c>
      <c r="HD35" s="67">
        <v>1164206</v>
      </c>
      <c r="HE35" s="67">
        <v>37</v>
      </c>
      <c r="HF35" s="67">
        <v>529</v>
      </c>
      <c r="HG35" s="67">
        <v>527</v>
      </c>
      <c r="HI35" s="65">
        <v>32</v>
      </c>
      <c r="HJ35" s="66" t="str">
        <f>GX35</f>
        <v>小美玉市</v>
      </c>
      <c r="HK35" s="67">
        <v>0</v>
      </c>
      <c r="HL35" s="67">
        <v>0</v>
      </c>
      <c r="HM35" s="67">
        <v>0</v>
      </c>
      <c r="HN35" s="67">
        <v>0</v>
      </c>
      <c r="HO35" s="67">
        <v>0</v>
      </c>
      <c r="HP35" s="67">
        <v>0</v>
      </c>
      <c r="HQ35" s="67">
        <v>0</v>
      </c>
      <c r="HR35" s="67">
        <v>0</v>
      </c>
      <c r="HS35" s="67">
        <v>0</v>
      </c>
      <c r="HU35" s="65">
        <v>32</v>
      </c>
      <c r="HV35" s="66" t="str">
        <f>HJ35</f>
        <v>小美玉市</v>
      </c>
      <c r="HW35" s="67">
        <v>1295</v>
      </c>
      <c r="HX35" s="67">
        <v>82162</v>
      </c>
      <c r="HY35" s="67">
        <v>82162</v>
      </c>
      <c r="HZ35" s="67">
        <v>174183</v>
      </c>
      <c r="IA35" s="67">
        <v>174183</v>
      </c>
      <c r="IB35" s="67">
        <v>121928</v>
      </c>
      <c r="IC35" s="67">
        <v>3</v>
      </c>
      <c r="ID35" s="67">
        <v>40</v>
      </c>
      <c r="IE35" s="67">
        <v>40</v>
      </c>
      <c r="IG35" s="65">
        <v>32</v>
      </c>
      <c r="IH35" s="66" t="str">
        <f>HV35</f>
        <v>小美玉市</v>
      </c>
      <c r="II35" s="67">
        <v>0</v>
      </c>
      <c r="IJ35" s="67">
        <v>0</v>
      </c>
      <c r="IK35" s="67">
        <v>0</v>
      </c>
      <c r="IL35" s="67">
        <v>0</v>
      </c>
      <c r="IM35" s="67">
        <v>0</v>
      </c>
      <c r="IN35" s="67">
        <v>0</v>
      </c>
      <c r="IO35" s="67">
        <v>0</v>
      </c>
      <c r="IP35" s="67">
        <v>0</v>
      </c>
      <c r="IQ35" s="67">
        <v>0</v>
      </c>
    </row>
    <row r="36" spans="1:251" s="56" customFormat="1" ht="15" customHeight="1">
      <c r="A36" s="73"/>
      <c r="B36" s="74" t="s">
        <v>126</v>
      </c>
      <c r="C36" s="75">
        <f>SUM(C4:C35)</f>
        <v>10548122</v>
      </c>
      <c r="D36" s="75">
        <f aca="true" t="shared" si="19" ref="D36:K36">SUM(D4:D35)</f>
        <v>776584923</v>
      </c>
      <c r="E36" s="75">
        <f>SUM(E4:E35)</f>
        <v>749349758</v>
      </c>
      <c r="F36" s="75">
        <f t="shared" si="19"/>
        <v>84853654</v>
      </c>
      <c r="G36" s="75">
        <f t="shared" si="19"/>
        <v>82080806</v>
      </c>
      <c r="H36" s="75">
        <f t="shared" si="19"/>
        <v>81811024</v>
      </c>
      <c r="I36" s="75">
        <f t="shared" si="19"/>
        <v>30997</v>
      </c>
      <c r="J36" s="75">
        <f t="shared" si="19"/>
        <v>585622</v>
      </c>
      <c r="K36" s="75">
        <f t="shared" si="19"/>
        <v>551033</v>
      </c>
      <c r="L36" s="62"/>
      <c r="M36" s="73"/>
      <c r="N36" s="74" t="s">
        <v>126</v>
      </c>
      <c r="O36" s="75">
        <f>SUM(O4:O35)</f>
        <v>0</v>
      </c>
      <c r="P36" s="75">
        <f>SUM(P4:P35)</f>
        <v>0</v>
      </c>
      <c r="Q36" s="75">
        <f>SUM(Q4:Q35)</f>
        <v>0</v>
      </c>
      <c r="R36" s="75">
        <f aca="true" t="shared" si="20" ref="R36:W36">SUM(R4:R35)</f>
        <v>0</v>
      </c>
      <c r="S36" s="75">
        <f t="shared" si="20"/>
        <v>0</v>
      </c>
      <c r="T36" s="75">
        <f t="shared" si="20"/>
        <v>0</v>
      </c>
      <c r="U36" s="75">
        <f t="shared" si="20"/>
        <v>0</v>
      </c>
      <c r="V36" s="75">
        <f t="shared" si="20"/>
        <v>0</v>
      </c>
      <c r="W36" s="75">
        <f t="shared" si="20"/>
        <v>0</v>
      </c>
      <c r="X36" s="62"/>
      <c r="Y36" s="73"/>
      <c r="Z36" s="74" t="s">
        <v>126</v>
      </c>
      <c r="AA36" s="75">
        <f aca="true" t="shared" si="21" ref="AA36:AI36">SUM(AA4:AA35)</f>
        <v>252728</v>
      </c>
      <c r="AB36" s="75">
        <f t="shared" si="21"/>
        <v>5246696</v>
      </c>
      <c r="AC36" s="75">
        <f t="shared" si="21"/>
        <v>5213340</v>
      </c>
      <c r="AD36" s="75">
        <f t="shared" si="21"/>
        <v>27988166</v>
      </c>
      <c r="AE36" s="75">
        <f t="shared" si="21"/>
        <v>27931828</v>
      </c>
      <c r="AF36" s="75">
        <f t="shared" si="21"/>
        <v>8387466</v>
      </c>
      <c r="AG36" s="75">
        <f t="shared" si="21"/>
        <v>723</v>
      </c>
      <c r="AH36" s="75">
        <f t="shared" si="21"/>
        <v>8210</v>
      </c>
      <c r="AI36" s="75">
        <f t="shared" si="21"/>
        <v>8052</v>
      </c>
      <c r="AJ36" s="63"/>
      <c r="AK36" s="73"/>
      <c r="AL36" s="74" t="s">
        <v>126</v>
      </c>
      <c r="AM36" s="75">
        <f aca="true" t="shared" si="22" ref="AM36:AU36">SUM(AM4:AM35)</f>
        <v>13961318</v>
      </c>
      <c r="AN36" s="75">
        <f t="shared" si="22"/>
        <v>792154889</v>
      </c>
      <c r="AO36" s="75">
        <f t="shared" si="22"/>
        <v>746813985</v>
      </c>
      <c r="AP36" s="75">
        <f t="shared" si="22"/>
        <v>41798125</v>
      </c>
      <c r="AQ36" s="75">
        <f t="shared" si="22"/>
        <v>39467823</v>
      </c>
      <c r="AR36" s="75">
        <f t="shared" si="22"/>
        <v>39420141</v>
      </c>
      <c r="AS36" s="75">
        <f t="shared" si="22"/>
        <v>37994</v>
      </c>
      <c r="AT36" s="75">
        <f t="shared" si="22"/>
        <v>803167</v>
      </c>
      <c r="AU36" s="75">
        <f t="shared" si="22"/>
        <v>738799</v>
      </c>
      <c r="AV36" s="62"/>
      <c r="AW36" s="73"/>
      <c r="AX36" s="74" t="s">
        <v>126</v>
      </c>
      <c r="AY36" s="75">
        <f aca="true" t="shared" si="23" ref="AY36:BG36">SUM(AY4:AY35)</f>
        <v>0</v>
      </c>
      <c r="AZ36" s="75">
        <f t="shared" si="23"/>
        <v>0</v>
      </c>
      <c r="BA36" s="75">
        <f t="shared" si="23"/>
        <v>0</v>
      </c>
      <c r="BB36" s="75">
        <f t="shared" si="23"/>
        <v>0</v>
      </c>
      <c r="BC36" s="75">
        <f t="shared" si="23"/>
        <v>0</v>
      </c>
      <c r="BD36" s="75">
        <f t="shared" si="23"/>
        <v>0</v>
      </c>
      <c r="BE36" s="75">
        <f t="shared" si="23"/>
        <v>0</v>
      </c>
      <c r="BF36" s="75">
        <f t="shared" si="23"/>
        <v>0</v>
      </c>
      <c r="BG36" s="75">
        <f t="shared" si="23"/>
        <v>0</v>
      </c>
      <c r="BH36" s="62"/>
      <c r="BI36" s="73"/>
      <c r="BJ36" s="74" t="s">
        <v>126</v>
      </c>
      <c r="BK36" s="75">
        <f aca="true" t="shared" si="24" ref="BK36:BS36">SUM(BK4:BK35)</f>
        <v>425219</v>
      </c>
      <c r="BL36" s="75">
        <f t="shared" si="24"/>
        <v>29572052</v>
      </c>
      <c r="BM36" s="75">
        <f t="shared" si="24"/>
        <v>29444375</v>
      </c>
      <c r="BN36" s="75">
        <f t="shared" si="24"/>
        <v>296618636</v>
      </c>
      <c r="BO36" s="75">
        <f t="shared" si="24"/>
        <v>295941705</v>
      </c>
      <c r="BP36" s="75">
        <f t="shared" si="24"/>
        <v>92459935</v>
      </c>
      <c r="BQ36" s="75">
        <f t="shared" si="24"/>
        <v>1302</v>
      </c>
      <c r="BR36" s="75">
        <f t="shared" si="24"/>
        <v>49525</v>
      </c>
      <c r="BS36" s="75">
        <f t="shared" si="24"/>
        <v>48784</v>
      </c>
      <c r="BT36" s="63"/>
      <c r="BU36" s="73"/>
      <c r="BV36" s="74" t="s">
        <v>126</v>
      </c>
      <c r="BW36" s="75">
        <f aca="true" t="shared" si="25" ref="BW36:CE36">SUM(BW4:BW35)</f>
        <v>0</v>
      </c>
      <c r="BX36" s="75">
        <f t="shared" si="25"/>
        <v>194215004</v>
      </c>
      <c r="BY36" s="75">
        <f t="shared" si="25"/>
        <v>186129069</v>
      </c>
      <c r="BZ36" s="75">
        <f t="shared" si="25"/>
        <v>3185562535</v>
      </c>
      <c r="CA36" s="75">
        <f t="shared" si="25"/>
        <v>3132425459</v>
      </c>
      <c r="CB36" s="75">
        <f t="shared" si="25"/>
        <v>521498114</v>
      </c>
      <c r="CC36" s="75">
        <f t="shared" si="25"/>
        <v>0</v>
      </c>
      <c r="CD36" s="75">
        <f t="shared" si="25"/>
        <v>980358</v>
      </c>
      <c r="CE36" s="75">
        <f t="shared" si="25"/>
        <v>922863</v>
      </c>
      <c r="CF36" s="63"/>
      <c r="CG36" s="73"/>
      <c r="CH36" s="74" t="s">
        <v>126</v>
      </c>
      <c r="CI36" s="75">
        <f aca="true" t="shared" si="26" ref="CI36:CQ36">SUM(CI4:CI35)</f>
        <v>0</v>
      </c>
      <c r="CJ36" s="75">
        <f t="shared" si="26"/>
        <v>222175654</v>
      </c>
      <c r="CK36" s="75">
        <f t="shared" si="26"/>
        <v>220722219</v>
      </c>
      <c r="CL36" s="75">
        <f t="shared" si="26"/>
        <v>1936619182</v>
      </c>
      <c r="CM36" s="75">
        <f t="shared" si="26"/>
        <v>1931105092</v>
      </c>
      <c r="CN36" s="75">
        <f t="shared" si="26"/>
        <v>643195957</v>
      </c>
      <c r="CO36" s="75">
        <f t="shared" si="26"/>
        <v>0</v>
      </c>
      <c r="CP36" s="75">
        <f t="shared" si="26"/>
        <v>823266</v>
      </c>
      <c r="CQ36" s="75">
        <f t="shared" si="26"/>
        <v>797674</v>
      </c>
      <c r="CR36" s="63"/>
      <c r="CS36" s="73"/>
      <c r="CT36" s="74" t="s">
        <v>126</v>
      </c>
      <c r="CU36" s="75">
        <f aca="true" t="shared" si="27" ref="CU36:DC36">SUM(CU4:CU35)</f>
        <v>0</v>
      </c>
      <c r="CV36" s="75">
        <f t="shared" si="27"/>
        <v>206745633</v>
      </c>
      <c r="CW36" s="75">
        <f t="shared" si="27"/>
        <v>206555476</v>
      </c>
      <c r="CX36" s="75">
        <f t="shared" si="27"/>
        <v>2624612153</v>
      </c>
      <c r="CY36" s="75">
        <f t="shared" si="27"/>
        <v>2624004111</v>
      </c>
      <c r="CZ36" s="75">
        <f t="shared" si="27"/>
        <v>1806688427</v>
      </c>
      <c r="DA36" s="75">
        <f t="shared" si="27"/>
        <v>0</v>
      </c>
      <c r="DB36" s="75">
        <f t="shared" si="27"/>
        <v>257419</v>
      </c>
      <c r="DC36" s="75">
        <f t="shared" si="27"/>
        <v>254297</v>
      </c>
      <c r="DD36" s="63"/>
      <c r="DE36" s="73"/>
      <c r="DF36" s="74" t="s">
        <v>126</v>
      </c>
      <c r="DG36" s="75">
        <f aca="true" t="shared" si="28" ref="DG36:DO36">SUM(DG4:DG35)</f>
        <v>53144886</v>
      </c>
      <c r="DH36" s="75">
        <f t="shared" si="28"/>
        <v>623136291</v>
      </c>
      <c r="DI36" s="75">
        <f t="shared" si="28"/>
        <v>613406764</v>
      </c>
      <c r="DJ36" s="75">
        <f t="shared" si="28"/>
        <v>7746793870</v>
      </c>
      <c r="DK36" s="75">
        <f t="shared" si="28"/>
        <v>7687534662</v>
      </c>
      <c r="DL36" s="75">
        <f t="shared" si="28"/>
        <v>2971382498</v>
      </c>
      <c r="DM36" s="75">
        <f t="shared" si="28"/>
        <v>40992</v>
      </c>
      <c r="DN36" s="75">
        <f t="shared" si="28"/>
        <v>2061043</v>
      </c>
      <c r="DO36" s="75">
        <f t="shared" si="28"/>
        <v>1974834</v>
      </c>
      <c r="DP36" s="62"/>
      <c r="DQ36" s="73"/>
      <c r="DR36" s="74" t="s">
        <v>126</v>
      </c>
      <c r="DS36" s="75">
        <f aca="true" t="shared" si="29" ref="DS36:EA36">SUM(DS4:DS35)</f>
        <v>0</v>
      </c>
      <c r="DT36" s="75">
        <f t="shared" si="29"/>
        <v>0</v>
      </c>
      <c r="DU36" s="75">
        <f t="shared" si="29"/>
        <v>0</v>
      </c>
      <c r="DV36" s="75">
        <f t="shared" si="29"/>
        <v>0</v>
      </c>
      <c r="DW36" s="75">
        <f t="shared" si="29"/>
        <v>0</v>
      </c>
      <c r="DX36" s="75">
        <f t="shared" si="29"/>
        <v>0</v>
      </c>
      <c r="DY36" s="75">
        <f t="shared" si="29"/>
        <v>0</v>
      </c>
      <c r="DZ36" s="75">
        <f t="shared" si="29"/>
        <v>0</v>
      </c>
      <c r="EA36" s="75">
        <f t="shared" si="29"/>
        <v>0</v>
      </c>
      <c r="EB36" s="62"/>
      <c r="EC36" s="73"/>
      <c r="ED36" s="74" t="s">
        <v>126</v>
      </c>
      <c r="EE36" s="75">
        <f aca="true" t="shared" si="30" ref="EE36:EM36">SUM(EE4:EE35)</f>
        <v>7</v>
      </c>
      <c r="EF36" s="75">
        <f t="shared" si="30"/>
        <v>247</v>
      </c>
      <c r="EG36" s="75">
        <f t="shared" si="30"/>
        <v>188</v>
      </c>
      <c r="EH36" s="75">
        <f t="shared" si="30"/>
        <v>1128</v>
      </c>
      <c r="EI36" s="75">
        <f t="shared" si="30"/>
        <v>733</v>
      </c>
      <c r="EJ36" s="75">
        <f t="shared" si="30"/>
        <v>571</v>
      </c>
      <c r="EK36" s="75">
        <f t="shared" si="30"/>
        <v>1</v>
      </c>
      <c r="EL36" s="75">
        <f t="shared" si="30"/>
        <v>13</v>
      </c>
      <c r="EM36" s="75">
        <f t="shared" si="30"/>
        <v>9</v>
      </c>
      <c r="EN36" s="62"/>
      <c r="EO36" s="73"/>
      <c r="EP36" s="74" t="s">
        <v>126</v>
      </c>
      <c r="EQ36" s="75">
        <f aca="true" t="shared" si="31" ref="EQ36:EY36">SUM(EQ4:EQ35)</f>
        <v>13135908</v>
      </c>
      <c r="ER36" s="75">
        <f t="shared" si="31"/>
        <v>970349</v>
      </c>
      <c r="ES36" s="75">
        <f t="shared" si="31"/>
        <v>833059</v>
      </c>
      <c r="ET36" s="75">
        <f t="shared" si="31"/>
        <v>70253</v>
      </c>
      <c r="EU36" s="75">
        <f t="shared" si="31"/>
        <v>66321</v>
      </c>
      <c r="EV36" s="75">
        <f t="shared" si="31"/>
        <v>56867</v>
      </c>
      <c r="EW36" s="75">
        <f t="shared" si="31"/>
        <v>3988</v>
      </c>
      <c r="EX36" s="75">
        <f t="shared" si="31"/>
        <v>1229</v>
      </c>
      <c r="EY36" s="75">
        <f t="shared" si="31"/>
        <v>980</v>
      </c>
      <c r="EZ36" s="62"/>
      <c r="FA36" s="73"/>
      <c r="FB36" s="74" t="s">
        <v>126</v>
      </c>
      <c r="FC36" s="75">
        <f aca="true" t="shared" si="32" ref="FC36:FK36">SUM(FC4:FC35)</f>
        <v>351160653</v>
      </c>
      <c r="FD36" s="75">
        <f t="shared" si="32"/>
        <v>931112618</v>
      </c>
      <c r="FE36" s="75">
        <f t="shared" si="32"/>
        <v>844241092</v>
      </c>
      <c r="FF36" s="75">
        <f t="shared" si="32"/>
        <v>22796627</v>
      </c>
      <c r="FG36" s="75">
        <f t="shared" si="32"/>
        <v>20571511</v>
      </c>
      <c r="FH36" s="75">
        <f t="shared" si="32"/>
        <v>20571473</v>
      </c>
      <c r="FI36" s="75">
        <f t="shared" si="32"/>
        <v>25204</v>
      </c>
      <c r="FJ36" s="75">
        <f t="shared" si="32"/>
        <v>446485</v>
      </c>
      <c r="FK36" s="75">
        <f t="shared" si="32"/>
        <v>360269</v>
      </c>
      <c r="FM36" s="73"/>
      <c r="FN36" s="74" t="s">
        <v>126</v>
      </c>
      <c r="FO36" s="75">
        <f aca="true" t="shared" si="33" ref="FO36:FW36">SUM(FO4:FO35)</f>
        <v>2524517</v>
      </c>
      <c r="FP36" s="75">
        <f t="shared" si="33"/>
        <v>10522446</v>
      </c>
      <c r="FQ36" s="75">
        <f t="shared" si="33"/>
        <v>10286312</v>
      </c>
      <c r="FR36" s="75">
        <f t="shared" si="33"/>
        <v>23493314</v>
      </c>
      <c r="FS36" s="75">
        <f t="shared" si="33"/>
        <v>23412713</v>
      </c>
      <c r="FT36" s="75">
        <f t="shared" si="33"/>
        <v>16420747</v>
      </c>
      <c r="FU36" s="75">
        <f t="shared" si="33"/>
        <v>1802</v>
      </c>
      <c r="FV36" s="75">
        <f t="shared" si="33"/>
        <v>11351</v>
      </c>
      <c r="FW36" s="75">
        <f t="shared" si="33"/>
        <v>10681</v>
      </c>
      <c r="FY36" s="73"/>
      <c r="FZ36" s="74" t="s">
        <v>126</v>
      </c>
      <c r="GA36" s="75">
        <f aca="true" t="shared" si="34" ref="GA36:GI36">SUM(GA4:GA35)</f>
        <v>3904474</v>
      </c>
      <c r="GB36" s="75">
        <f t="shared" si="34"/>
        <v>6031138</v>
      </c>
      <c r="GC36" s="75">
        <f t="shared" si="34"/>
        <v>5938547</v>
      </c>
      <c r="GD36" s="75">
        <f t="shared" si="34"/>
        <v>253312</v>
      </c>
      <c r="GE36" s="75">
        <f t="shared" si="34"/>
        <v>251175</v>
      </c>
      <c r="GF36" s="75">
        <f t="shared" si="34"/>
        <v>251065</v>
      </c>
      <c r="GG36" s="75">
        <f t="shared" si="34"/>
        <v>90</v>
      </c>
      <c r="GH36" s="75">
        <f t="shared" si="34"/>
        <v>1015</v>
      </c>
      <c r="GI36" s="75">
        <f t="shared" si="34"/>
        <v>965</v>
      </c>
      <c r="GK36" s="73"/>
      <c r="GL36" s="74" t="s">
        <v>126</v>
      </c>
      <c r="GM36" s="75">
        <f aca="true" t="shared" si="35" ref="GM36:GU36">SUM(GM4:GM35)</f>
        <v>17845376</v>
      </c>
      <c r="GN36" s="75">
        <f t="shared" si="35"/>
        <v>55294071</v>
      </c>
      <c r="GO36" s="75">
        <f t="shared" si="35"/>
        <v>43613022</v>
      </c>
      <c r="GP36" s="75">
        <f t="shared" si="35"/>
        <v>3531846</v>
      </c>
      <c r="GQ36" s="75">
        <f t="shared" si="35"/>
        <v>3177365</v>
      </c>
      <c r="GR36" s="75">
        <f t="shared" si="35"/>
        <v>2662225</v>
      </c>
      <c r="GS36" s="75">
        <f t="shared" si="35"/>
        <v>15443</v>
      </c>
      <c r="GT36" s="75">
        <f t="shared" si="35"/>
        <v>98383</v>
      </c>
      <c r="GU36" s="75">
        <f t="shared" si="35"/>
        <v>75309</v>
      </c>
      <c r="GW36" s="73"/>
      <c r="GX36" s="74" t="s">
        <v>126</v>
      </c>
      <c r="GY36" s="75">
        <f aca="true" t="shared" si="36" ref="GY36:HG36">SUM(GY4:GY35)</f>
        <v>336893</v>
      </c>
      <c r="GZ36" s="75">
        <f t="shared" si="36"/>
        <v>72479437</v>
      </c>
      <c r="HA36" s="75">
        <f t="shared" si="36"/>
        <v>72463841</v>
      </c>
      <c r="HB36" s="75">
        <f t="shared" si="36"/>
        <v>91968970</v>
      </c>
      <c r="HC36" s="75">
        <f t="shared" si="36"/>
        <v>91952635</v>
      </c>
      <c r="HD36" s="75">
        <f t="shared" si="36"/>
        <v>66227713</v>
      </c>
      <c r="HE36" s="75">
        <f t="shared" si="36"/>
        <v>795</v>
      </c>
      <c r="HF36" s="75">
        <f t="shared" si="36"/>
        <v>30406</v>
      </c>
      <c r="HG36" s="75">
        <f t="shared" si="36"/>
        <v>30288</v>
      </c>
      <c r="HI36" s="73"/>
      <c r="HJ36" s="74" t="s">
        <v>126</v>
      </c>
      <c r="HK36" s="75">
        <f aca="true" t="shared" si="37" ref="HK36:HS36">SUM(HK4:HK35)</f>
        <v>953269</v>
      </c>
      <c r="HL36" s="75">
        <f t="shared" si="37"/>
        <v>898403</v>
      </c>
      <c r="HM36" s="75">
        <f t="shared" si="37"/>
        <v>897893</v>
      </c>
      <c r="HN36" s="75">
        <f t="shared" si="37"/>
        <v>8136261</v>
      </c>
      <c r="HO36" s="75">
        <f t="shared" si="37"/>
        <v>8135635</v>
      </c>
      <c r="HP36" s="75">
        <f t="shared" si="37"/>
        <v>5602649</v>
      </c>
      <c r="HQ36" s="75">
        <f t="shared" si="37"/>
        <v>610</v>
      </c>
      <c r="HR36" s="75">
        <f t="shared" si="37"/>
        <v>505</v>
      </c>
      <c r="HS36" s="75">
        <f t="shared" si="37"/>
        <v>501</v>
      </c>
      <c r="HU36" s="73"/>
      <c r="HV36" s="74" t="s">
        <v>126</v>
      </c>
      <c r="HW36" s="75">
        <f aca="true" t="shared" si="38" ref="HW36:IE36">SUM(HW4:HW35)</f>
        <v>125906</v>
      </c>
      <c r="HX36" s="75">
        <f t="shared" si="38"/>
        <v>7026265</v>
      </c>
      <c r="HY36" s="75">
        <f t="shared" si="38"/>
        <v>7023644</v>
      </c>
      <c r="HZ36" s="75">
        <f t="shared" si="38"/>
        <v>26570568</v>
      </c>
      <c r="IA36" s="75">
        <f t="shared" si="38"/>
        <v>26567507</v>
      </c>
      <c r="IB36" s="75">
        <f t="shared" si="38"/>
        <v>18194285</v>
      </c>
      <c r="IC36" s="75">
        <f t="shared" si="38"/>
        <v>674</v>
      </c>
      <c r="ID36" s="75">
        <f t="shared" si="38"/>
        <v>19439</v>
      </c>
      <c r="IE36" s="75">
        <f t="shared" si="38"/>
        <v>19410</v>
      </c>
      <c r="IG36" s="73"/>
      <c r="IH36" s="74" t="s">
        <v>126</v>
      </c>
      <c r="II36" s="75">
        <f aca="true" t="shared" si="39" ref="II36:IQ36">SUM(II4:II35)</f>
        <v>0</v>
      </c>
      <c r="IJ36" s="75">
        <f t="shared" si="39"/>
        <v>61505</v>
      </c>
      <c r="IK36" s="75">
        <f t="shared" si="39"/>
        <v>61505</v>
      </c>
      <c r="IL36" s="75">
        <f t="shared" si="39"/>
        <v>2176487</v>
      </c>
      <c r="IM36" s="75">
        <f t="shared" si="39"/>
        <v>2176487</v>
      </c>
      <c r="IN36" s="75">
        <f t="shared" si="39"/>
        <v>1502316</v>
      </c>
      <c r="IO36" s="75">
        <f t="shared" si="39"/>
        <v>0</v>
      </c>
      <c r="IP36" s="75">
        <f t="shared" si="39"/>
        <v>149</v>
      </c>
      <c r="IQ36" s="75">
        <f t="shared" si="39"/>
        <v>149</v>
      </c>
    </row>
    <row r="37" spans="1:251" s="56" customFormat="1" ht="15" customHeight="1">
      <c r="A37" s="76">
        <v>33</v>
      </c>
      <c r="B37" s="77" t="s">
        <v>93</v>
      </c>
      <c r="C37" s="78">
        <v>329601</v>
      </c>
      <c r="D37" s="78">
        <v>18629881</v>
      </c>
      <c r="E37" s="78">
        <v>17910645</v>
      </c>
      <c r="F37" s="78">
        <v>2028812</v>
      </c>
      <c r="G37" s="78">
        <v>1953464</v>
      </c>
      <c r="H37" s="78">
        <v>1953052</v>
      </c>
      <c r="I37" s="78">
        <v>1253</v>
      </c>
      <c r="J37" s="78">
        <v>16375</v>
      </c>
      <c r="K37" s="78">
        <v>15367</v>
      </c>
      <c r="L37" s="62"/>
      <c r="M37" s="76">
        <v>33</v>
      </c>
      <c r="N37" s="77" t="s">
        <v>93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62"/>
      <c r="Y37" s="65">
        <v>33</v>
      </c>
      <c r="Z37" s="77" t="str">
        <f aca="true" t="shared" si="40" ref="Z37:Z48">B37</f>
        <v>茨城町</v>
      </c>
      <c r="AA37" s="78">
        <v>17783</v>
      </c>
      <c r="AB37" s="78">
        <v>33807</v>
      </c>
      <c r="AC37" s="78">
        <v>33517</v>
      </c>
      <c r="AD37" s="78">
        <v>94746</v>
      </c>
      <c r="AE37" s="78">
        <v>93199</v>
      </c>
      <c r="AF37" s="78">
        <v>26936</v>
      </c>
      <c r="AG37" s="78">
        <v>44</v>
      </c>
      <c r="AH37" s="78">
        <v>42</v>
      </c>
      <c r="AI37" s="78">
        <v>41</v>
      </c>
      <c r="AJ37" s="63"/>
      <c r="AK37" s="65">
        <v>33</v>
      </c>
      <c r="AL37" s="77" t="str">
        <f aca="true" t="shared" si="41" ref="AL37:AL48">Z37</f>
        <v>茨城町</v>
      </c>
      <c r="AM37" s="67">
        <v>646557</v>
      </c>
      <c r="AN37" s="67">
        <v>39532512</v>
      </c>
      <c r="AO37" s="67">
        <v>37631042</v>
      </c>
      <c r="AP37" s="67">
        <v>2421157</v>
      </c>
      <c r="AQ37" s="67">
        <v>2292799</v>
      </c>
      <c r="AR37" s="67">
        <v>2291672</v>
      </c>
      <c r="AS37" s="78">
        <v>1228</v>
      </c>
      <c r="AT37" s="78">
        <v>26844</v>
      </c>
      <c r="AU37" s="78">
        <v>24731</v>
      </c>
      <c r="AV37" s="62"/>
      <c r="AW37" s="65">
        <v>33</v>
      </c>
      <c r="AX37" s="77" t="str">
        <f>AL37</f>
        <v>茨城町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78">
        <v>0</v>
      </c>
      <c r="BF37" s="78">
        <v>0</v>
      </c>
      <c r="BG37" s="78">
        <v>0</v>
      </c>
      <c r="BH37" s="62"/>
      <c r="BI37" s="65">
        <v>33</v>
      </c>
      <c r="BJ37" s="77" t="str">
        <f aca="true" t="shared" si="42" ref="BJ37:BJ48">AL37</f>
        <v>茨城町</v>
      </c>
      <c r="BK37" s="78">
        <v>41383</v>
      </c>
      <c r="BL37" s="78">
        <v>306680</v>
      </c>
      <c r="BM37" s="78">
        <v>304818</v>
      </c>
      <c r="BN37" s="78">
        <v>1100408</v>
      </c>
      <c r="BO37" s="78">
        <v>1094590</v>
      </c>
      <c r="BP37" s="78">
        <v>301100</v>
      </c>
      <c r="BQ37" s="78">
        <v>62</v>
      </c>
      <c r="BR37" s="78">
        <v>356</v>
      </c>
      <c r="BS37" s="78">
        <v>346</v>
      </c>
      <c r="BT37" s="63"/>
      <c r="BU37" s="65">
        <v>33</v>
      </c>
      <c r="BV37" s="77" t="str">
        <f aca="true" t="shared" si="43" ref="BV37:BV48">BJ37</f>
        <v>茨城町</v>
      </c>
      <c r="BW37" s="78">
        <v>0</v>
      </c>
      <c r="BX37" s="78">
        <v>2747440</v>
      </c>
      <c r="BY37" s="78">
        <v>2674302</v>
      </c>
      <c r="BZ37" s="78">
        <v>23430809</v>
      </c>
      <c r="CA37" s="78">
        <v>22934552</v>
      </c>
      <c r="CB37" s="78">
        <v>3807658</v>
      </c>
      <c r="CC37" s="78">
        <v>0</v>
      </c>
      <c r="CD37" s="78">
        <v>13015</v>
      </c>
      <c r="CE37" s="78">
        <v>12495</v>
      </c>
      <c r="CF37" s="63"/>
      <c r="CG37" s="65">
        <v>33</v>
      </c>
      <c r="CH37" s="77" t="str">
        <f aca="true" t="shared" si="44" ref="CH37:CH48">BV37</f>
        <v>茨城町</v>
      </c>
      <c r="CI37" s="78">
        <v>0</v>
      </c>
      <c r="CJ37" s="78">
        <v>5532314</v>
      </c>
      <c r="CK37" s="78">
        <v>5519876</v>
      </c>
      <c r="CL37" s="78">
        <v>36963930</v>
      </c>
      <c r="CM37" s="78">
        <v>36906345</v>
      </c>
      <c r="CN37" s="78">
        <v>12297037</v>
      </c>
      <c r="CO37" s="78">
        <v>0</v>
      </c>
      <c r="CP37" s="78">
        <v>13654</v>
      </c>
      <c r="CQ37" s="78">
        <v>13424</v>
      </c>
      <c r="CR37" s="63"/>
      <c r="CS37" s="65">
        <v>33</v>
      </c>
      <c r="CT37" s="77" t="str">
        <f aca="true" t="shared" si="45" ref="CT37:CT48">CH37</f>
        <v>茨城町</v>
      </c>
      <c r="CU37" s="78">
        <v>0</v>
      </c>
      <c r="CV37" s="78">
        <v>2249475</v>
      </c>
      <c r="CW37" s="78">
        <v>2249011</v>
      </c>
      <c r="CX37" s="78">
        <v>17438388</v>
      </c>
      <c r="CY37" s="78">
        <v>17436105</v>
      </c>
      <c r="CZ37" s="78">
        <v>12155307</v>
      </c>
      <c r="DA37" s="78">
        <v>0</v>
      </c>
      <c r="DB37" s="78">
        <v>1633</v>
      </c>
      <c r="DC37" s="78">
        <v>1620</v>
      </c>
      <c r="DD37" s="63"/>
      <c r="DE37" s="65">
        <v>33</v>
      </c>
      <c r="DF37" s="77" t="str">
        <f aca="true" t="shared" si="46" ref="DF37:DF48">CT37</f>
        <v>茨城町</v>
      </c>
      <c r="DG37" s="67">
        <v>1646578</v>
      </c>
      <c r="DH37" s="67">
        <v>10529229</v>
      </c>
      <c r="DI37" s="67">
        <v>10443189</v>
      </c>
      <c r="DJ37" s="67">
        <v>77833127</v>
      </c>
      <c r="DK37" s="67">
        <v>77277002</v>
      </c>
      <c r="DL37" s="67">
        <v>28260002</v>
      </c>
      <c r="DM37" s="78">
        <v>891</v>
      </c>
      <c r="DN37" s="78">
        <v>28302</v>
      </c>
      <c r="DO37" s="78">
        <v>27539</v>
      </c>
      <c r="DP37" s="62"/>
      <c r="DQ37" s="65">
        <v>33</v>
      </c>
      <c r="DR37" s="77" t="str">
        <f aca="true" t="shared" si="47" ref="DR37:DR48">DF37</f>
        <v>茨城町</v>
      </c>
      <c r="DS37" s="67">
        <v>0</v>
      </c>
      <c r="DT37" s="67">
        <v>0</v>
      </c>
      <c r="DU37" s="67">
        <v>0</v>
      </c>
      <c r="DV37" s="67">
        <v>0</v>
      </c>
      <c r="DW37" s="67">
        <v>0</v>
      </c>
      <c r="DX37" s="67">
        <v>0</v>
      </c>
      <c r="DY37" s="78">
        <v>0</v>
      </c>
      <c r="DZ37" s="78">
        <v>0</v>
      </c>
      <c r="EA37" s="78">
        <v>0</v>
      </c>
      <c r="EB37" s="62"/>
      <c r="EC37" s="65">
        <v>33</v>
      </c>
      <c r="ED37" s="77" t="str">
        <f aca="true" t="shared" si="48" ref="ED37:ED48">DR37</f>
        <v>茨城町</v>
      </c>
      <c r="EE37" s="67">
        <v>0</v>
      </c>
      <c r="EF37" s="67">
        <v>0</v>
      </c>
      <c r="EG37" s="67">
        <v>0</v>
      </c>
      <c r="EH37" s="67">
        <v>0</v>
      </c>
      <c r="EI37" s="67">
        <v>0</v>
      </c>
      <c r="EJ37" s="67">
        <v>0</v>
      </c>
      <c r="EK37" s="78">
        <v>0</v>
      </c>
      <c r="EL37" s="78">
        <v>0</v>
      </c>
      <c r="EM37" s="78">
        <v>0</v>
      </c>
      <c r="EN37" s="62"/>
      <c r="EO37" s="65">
        <v>33</v>
      </c>
      <c r="EP37" s="77" t="str">
        <f aca="true" t="shared" si="49" ref="EP37:EP48">ED37</f>
        <v>茨城町</v>
      </c>
      <c r="EQ37" s="67">
        <v>5727584</v>
      </c>
      <c r="ER37" s="67">
        <v>5725</v>
      </c>
      <c r="ES37" s="67">
        <v>2501</v>
      </c>
      <c r="ET37" s="67">
        <v>534</v>
      </c>
      <c r="EU37" s="67">
        <v>244</v>
      </c>
      <c r="EV37" s="67">
        <v>244</v>
      </c>
      <c r="EW37" s="78">
        <v>32</v>
      </c>
      <c r="EX37" s="78">
        <v>10</v>
      </c>
      <c r="EY37" s="78">
        <v>7</v>
      </c>
      <c r="EZ37" s="62"/>
      <c r="FA37" s="65">
        <v>33</v>
      </c>
      <c r="FB37" s="77" t="str">
        <f aca="true" t="shared" si="50" ref="FB37:FB48">EP37</f>
        <v>茨城町</v>
      </c>
      <c r="FC37" s="67">
        <v>1007698</v>
      </c>
      <c r="FD37" s="67">
        <v>23612885</v>
      </c>
      <c r="FE37" s="67">
        <v>20565513</v>
      </c>
      <c r="FF37" s="67">
        <v>784840</v>
      </c>
      <c r="FG37" s="67">
        <v>683636</v>
      </c>
      <c r="FH37" s="67">
        <v>683636</v>
      </c>
      <c r="FI37" s="78">
        <v>788</v>
      </c>
      <c r="FJ37" s="78">
        <v>15210</v>
      </c>
      <c r="FK37" s="78">
        <v>12310</v>
      </c>
      <c r="FM37" s="65">
        <v>33</v>
      </c>
      <c r="FN37" s="77" t="str">
        <f aca="true" t="shared" si="51" ref="FN37:FN48">FB37</f>
        <v>茨城町</v>
      </c>
      <c r="FO37" s="67">
        <v>51814</v>
      </c>
      <c r="FP37" s="67">
        <v>59485</v>
      </c>
      <c r="FQ37" s="67">
        <v>58119</v>
      </c>
      <c r="FR37" s="67">
        <v>56615</v>
      </c>
      <c r="FS37" s="67">
        <v>55350</v>
      </c>
      <c r="FT37" s="67">
        <v>38250</v>
      </c>
      <c r="FU37" s="78">
        <v>82</v>
      </c>
      <c r="FV37" s="78">
        <v>98</v>
      </c>
      <c r="FW37" s="78">
        <v>91</v>
      </c>
      <c r="FY37" s="65">
        <v>33</v>
      </c>
      <c r="FZ37" s="77" t="str">
        <f aca="true" t="shared" si="52" ref="FZ37:FZ48">FN37</f>
        <v>茨城町</v>
      </c>
      <c r="GA37" s="67">
        <v>0</v>
      </c>
      <c r="GB37" s="67">
        <v>74399</v>
      </c>
      <c r="GC37" s="67">
        <v>74399</v>
      </c>
      <c r="GD37" s="67">
        <v>4516</v>
      </c>
      <c r="GE37" s="67">
        <v>4516</v>
      </c>
      <c r="GF37" s="67">
        <v>4516</v>
      </c>
      <c r="GG37" s="78">
        <v>0</v>
      </c>
      <c r="GH37" s="78">
        <v>19</v>
      </c>
      <c r="GI37" s="78">
        <v>19</v>
      </c>
      <c r="GK37" s="65">
        <v>33</v>
      </c>
      <c r="GL37" s="77" t="str">
        <f aca="true" t="shared" si="53" ref="GL37:GL48">FZ37</f>
        <v>茨城町</v>
      </c>
      <c r="GM37" s="67">
        <v>194586</v>
      </c>
      <c r="GN37" s="67">
        <v>1136806</v>
      </c>
      <c r="GO37" s="67">
        <v>845459</v>
      </c>
      <c r="GP37" s="67">
        <v>48271</v>
      </c>
      <c r="GQ37" s="67">
        <v>35270</v>
      </c>
      <c r="GR37" s="67">
        <v>33035</v>
      </c>
      <c r="GS37" s="78">
        <v>326</v>
      </c>
      <c r="GT37" s="78">
        <v>1735</v>
      </c>
      <c r="GU37" s="78">
        <v>1215</v>
      </c>
      <c r="GW37" s="65">
        <v>33</v>
      </c>
      <c r="GX37" s="77" t="str">
        <f aca="true" t="shared" si="54" ref="GX37:GX48">GL37</f>
        <v>茨城町</v>
      </c>
      <c r="GY37" s="67">
        <v>9655</v>
      </c>
      <c r="GZ37" s="67">
        <v>760193</v>
      </c>
      <c r="HA37" s="67">
        <v>760193</v>
      </c>
      <c r="HB37" s="67">
        <v>1163095</v>
      </c>
      <c r="HC37" s="67">
        <v>1163095</v>
      </c>
      <c r="HD37" s="67">
        <v>814166</v>
      </c>
      <c r="HE37" s="78">
        <v>32</v>
      </c>
      <c r="HF37" s="78">
        <v>131</v>
      </c>
      <c r="HG37" s="78">
        <v>131</v>
      </c>
      <c r="HI37" s="65">
        <v>33</v>
      </c>
      <c r="HJ37" s="77" t="str">
        <f aca="true" t="shared" si="55" ref="HJ37:HJ48">GX37</f>
        <v>茨城町</v>
      </c>
      <c r="HK37" s="67">
        <v>481457</v>
      </c>
      <c r="HL37" s="67">
        <v>482</v>
      </c>
      <c r="HM37" s="67">
        <v>349</v>
      </c>
      <c r="HN37" s="67">
        <v>736</v>
      </c>
      <c r="HO37" s="67">
        <v>634</v>
      </c>
      <c r="HP37" s="67">
        <v>444</v>
      </c>
      <c r="HQ37" s="78">
        <v>180</v>
      </c>
      <c r="HR37" s="78">
        <v>3</v>
      </c>
      <c r="HS37" s="78">
        <v>2</v>
      </c>
      <c r="HU37" s="65">
        <v>33</v>
      </c>
      <c r="HV37" s="77" t="str">
        <f aca="true" t="shared" si="56" ref="HV37:HV48">HJ37</f>
        <v>茨城町</v>
      </c>
      <c r="HW37" s="67">
        <v>0</v>
      </c>
      <c r="HX37" s="67">
        <v>0</v>
      </c>
      <c r="HY37" s="67">
        <v>0</v>
      </c>
      <c r="HZ37" s="67">
        <v>0</v>
      </c>
      <c r="IA37" s="67">
        <v>0</v>
      </c>
      <c r="IB37" s="67">
        <v>0</v>
      </c>
      <c r="IC37" s="78">
        <v>0</v>
      </c>
      <c r="ID37" s="78">
        <v>0</v>
      </c>
      <c r="IE37" s="78">
        <v>0</v>
      </c>
      <c r="IG37" s="65">
        <v>33</v>
      </c>
      <c r="IH37" s="77" t="str">
        <f aca="true" t="shared" si="57" ref="IH37:IH48">HV37</f>
        <v>茨城町</v>
      </c>
      <c r="II37" s="67">
        <v>0</v>
      </c>
      <c r="IJ37" s="67">
        <v>0</v>
      </c>
      <c r="IK37" s="67">
        <v>0</v>
      </c>
      <c r="IL37" s="67">
        <v>0</v>
      </c>
      <c r="IM37" s="67">
        <v>0</v>
      </c>
      <c r="IN37" s="67">
        <v>0</v>
      </c>
      <c r="IO37" s="78">
        <v>0</v>
      </c>
      <c r="IP37" s="78">
        <v>0</v>
      </c>
      <c r="IQ37" s="78">
        <v>0</v>
      </c>
    </row>
    <row r="38" spans="1:251" s="56" customFormat="1" ht="15" customHeight="1">
      <c r="A38" s="65">
        <v>34</v>
      </c>
      <c r="B38" s="66" t="s">
        <v>115</v>
      </c>
      <c r="C38" s="67">
        <v>2627</v>
      </c>
      <c r="D38" s="67">
        <v>3498356</v>
      </c>
      <c r="E38" s="67">
        <v>3275018</v>
      </c>
      <c r="F38" s="67">
        <v>353172</v>
      </c>
      <c r="G38" s="67">
        <v>332060</v>
      </c>
      <c r="H38" s="67">
        <v>331898</v>
      </c>
      <c r="I38" s="67">
        <v>3</v>
      </c>
      <c r="J38" s="67">
        <v>3751</v>
      </c>
      <c r="K38" s="67">
        <v>3358</v>
      </c>
      <c r="L38" s="62"/>
      <c r="M38" s="65">
        <v>34</v>
      </c>
      <c r="N38" s="66" t="s">
        <v>115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2"/>
      <c r="Y38" s="65">
        <v>34</v>
      </c>
      <c r="Z38" s="66" t="str">
        <f t="shared" si="40"/>
        <v>大洗町</v>
      </c>
      <c r="AA38" s="67">
        <v>0</v>
      </c>
      <c r="AB38" s="67">
        <v>3614</v>
      </c>
      <c r="AC38" s="67">
        <v>3614</v>
      </c>
      <c r="AD38" s="67">
        <v>30101</v>
      </c>
      <c r="AE38" s="67">
        <v>30101</v>
      </c>
      <c r="AF38" s="67">
        <v>10034</v>
      </c>
      <c r="AG38" s="67">
        <v>0</v>
      </c>
      <c r="AH38" s="67">
        <v>25</v>
      </c>
      <c r="AI38" s="67">
        <v>25</v>
      </c>
      <c r="AJ38" s="63"/>
      <c r="AK38" s="65">
        <v>34</v>
      </c>
      <c r="AL38" s="66" t="str">
        <f t="shared" si="41"/>
        <v>大洗町</v>
      </c>
      <c r="AM38" s="67">
        <v>4520</v>
      </c>
      <c r="AN38" s="67">
        <v>2872460</v>
      </c>
      <c r="AO38" s="67">
        <v>2652907</v>
      </c>
      <c r="AP38" s="67">
        <v>139794</v>
      </c>
      <c r="AQ38" s="67">
        <v>129017</v>
      </c>
      <c r="AR38" s="67">
        <v>129017</v>
      </c>
      <c r="AS38" s="67">
        <v>20</v>
      </c>
      <c r="AT38" s="67">
        <v>4745</v>
      </c>
      <c r="AU38" s="67">
        <v>4220</v>
      </c>
      <c r="AV38" s="62"/>
      <c r="AW38" s="65">
        <v>34</v>
      </c>
      <c r="AX38" s="66" t="str">
        <f aca="true" t="shared" si="58" ref="AX38:AX48">AL38</f>
        <v>大洗町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2"/>
      <c r="BI38" s="65">
        <v>34</v>
      </c>
      <c r="BJ38" s="66" t="str">
        <f t="shared" si="42"/>
        <v>大洗町</v>
      </c>
      <c r="BK38" s="67">
        <v>1811</v>
      </c>
      <c r="BL38" s="67">
        <v>140665</v>
      </c>
      <c r="BM38" s="67">
        <v>140032</v>
      </c>
      <c r="BN38" s="67">
        <v>1145013</v>
      </c>
      <c r="BO38" s="67">
        <v>1140055</v>
      </c>
      <c r="BP38" s="67">
        <v>396020</v>
      </c>
      <c r="BQ38" s="78">
        <v>2</v>
      </c>
      <c r="BR38" s="78">
        <v>532</v>
      </c>
      <c r="BS38" s="78">
        <v>519</v>
      </c>
      <c r="BT38" s="63"/>
      <c r="BU38" s="65">
        <v>34</v>
      </c>
      <c r="BV38" s="66" t="str">
        <f t="shared" si="43"/>
        <v>大洗町</v>
      </c>
      <c r="BW38" s="78">
        <v>0</v>
      </c>
      <c r="BX38" s="78">
        <v>1293452</v>
      </c>
      <c r="BY38" s="78">
        <v>1244397</v>
      </c>
      <c r="BZ38" s="78">
        <v>19387520</v>
      </c>
      <c r="CA38" s="78">
        <v>18774289</v>
      </c>
      <c r="CB38" s="78">
        <v>3127540</v>
      </c>
      <c r="CC38" s="78">
        <v>0</v>
      </c>
      <c r="CD38" s="78">
        <v>7323</v>
      </c>
      <c r="CE38" s="78">
        <v>6732</v>
      </c>
      <c r="CF38" s="63"/>
      <c r="CG38" s="65">
        <v>34</v>
      </c>
      <c r="CH38" s="66" t="str">
        <f t="shared" si="44"/>
        <v>大洗町</v>
      </c>
      <c r="CI38" s="78">
        <v>0</v>
      </c>
      <c r="CJ38" s="78">
        <v>822357</v>
      </c>
      <c r="CK38" s="78">
        <v>819997</v>
      </c>
      <c r="CL38" s="78">
        <v>9802802</v>
      </c>
      <c r="CM38" s="78">
        <v>9783988</v>
      </c>
      <c r="CN38" s="78">
        <v>3259314</v>
      </c>
      <c r="CO38" s="78">
        <v>0</v>
      </c>
      <c r="CP38" s="78">
        <v>4600</v>
      </c>
      <c r="CQ38" s="78">
        <v>4522</v>
      </c>
      <c r="CR38" s="63"/>
      <c r="CS38" s="65">
        <v>34</v>
      </c>
      <c r="CT38" s="66" t="str">
        <f t="shared" si="45"/>
        <v>大洗町</v>
      </c>
      <c r="CU38" s="78">
        <v>0</v>
      </c>
      <c r="CV38" s="78">
        <v>1339525</v>
      </c>
      <c r="CW38" s="78">
        <v>1339444</v>
      </c>
      <c r="CX38" s="78">
        <v>18727393</v>
      </c>
      <c r="CY38" s="78">
        <v>18726277</v>
      </c>
      <c r="CZ38" s="78">
        <v>13100497</v>
      </c>
      <c r="DA38" s="78">
        <v>0</v>
      </c>
      <c r="DB38" s="78">
        <v>2099</v>
      </c>
      <c r="DC38" s="78">
        <v>2090</v>
      </c>
      <c r="DD38" s="63"/>
      <c r="DE38" s="65">
        <v>34</v>
      </c>
      <c r="DF38" s="66" t="str">
        <f t="shared" si="46"/>
        <v>大洗町</v>
      </c>
      <c r="DG38" s="67">
        <v>405576</v>
      </c>
      <c r="DH38" s="67">
        <v>3455334</v>
      </c>
      <c r="DI38" s="67">
        <v>3403838</v>
      </c>
      <c r="DJ38" s="67">
        <v>47917715</v>
      </c>
      <c r="DK38" s="67">
        <v>47284554</v>
      </c>
      <c r="DL38" s="67">
        <v>19487351</v>
      </c>
      <c r="DM38" s="67">
        <v>448</v>
      </c>
      <c r="DN38" s="67">
        <v>14022</v>
      </c>
      <c r="DO38" s="67">
        <v>13344</v>
      </c>
      <c r="DP38" s="62"/>
      <c r="DQ38" s="65">
        <v>34</v>
      </c>
      <c r="DR38" s="66" t="str">
        <f t="shared" si="47"/>
        <v>大洗町</v>
      </c>
      <c r="DS38" s="67">
        <v>0</v>
      </c>
      <c r="DT38" s="67">
        <v>0</v>
      </c>
      <c r="DU38" s="67">
        <v>0</v>
      </c>
      <c r="DV38" s="67">
        <v>0</v>
      </c>
      <c r="DW38" s="67">
        <v>0</v>
      </c>
      <c r="DX38" s="67">
        <v>0</v>
      </c>
      <c r="DY38" s="67">
        <v>0</v>
      </c>
      <c r="DZ38" s="67">
        <v>0</v>
      </c>
      <c r="EA38" s="67">
        <v>0</v>
      </c>
      <c r="EB38" s="62"/>
      <c r="EC38" s="65">
        <v>34</v>
      </c>
      <c r="ED38" s="66" t="str">
        <f t="shared" si="48"/>
        <v>大洗町</v>
      </c>
      <c r="EE38" s="67">
        <v>413</v>
      </c>
      <c r="EF38" s="67">
        <v>0</v>
      </c>
      <c r="EG38" s="67">
        <v>0</v>
      </c>
      <c r="EH38" s="67">
        <v>0</v>
      </c>
      <c r="EI38" s="67">
        <v>0</v>
      </c>
      <c r="EJ38" s="67">
        <v>0</v>
      </c>
      <c r="EK38" s="67">
        <v>3</v>
      </c>
      <c r="EL38" s="67">
        <v>0</v>
      </c>
      <c r="EM38" s="67">
        <v>0</v>
      </c>
      <c r="EN38" s="62"/>
      <c r="EO38" s="65">
        <v>34</v>
      </c>
      <c r="EP38" s="66" t="str">
        <f t="shared" si="49"/>
        <v>大洗町</v>
      </c>
      <c r="EQ38" s="67">
        <v>15299</v>
      </c>
      <c r="ER38" s="67">
        <v>18072</v>
      </c>
      <c r="ES38" s="67">
        <v>18072</v>
      </c>
      <c r="ET38" s="67">
        <v>35240</v>
      </c>
      <c r="EU38" s="67">
        <v>35240</v>
      </c>
      <c r="EV38" s="67">
        <v>24668</v>
      </c>
      <c r="EW38" s="67">
        <v>1</v>
      </c>
      <c r="EX38" s="67">
        <v>3</v>
      </c>
      <c r="EY38" s="67">
        <v>3</v>
      </c>
      <c r="EZ38" s="62"/>
      <c r="FA38" s="65">
        <v>34</v>
      </c>
      <c r="FB38" s="66" t="str">
        <f t="shared" si="50"/>
        <v>大洗町</v>
      </c>
      <c r="FC38" s="67">
        <v>452131</v>
      </c>
      <c r="FD38" s="67">
        <v>1827204</v>
      </c>
      <c r="FE38" s="67">
        <v>1666777</v>
      </c>
      <c r="FF38" s="67">
        <v>57891</v>
      </c>
      <c r="FG38" s="67">
        <v>52837</v>
      </c>
      <c r="FH38" s="67">
        <v>52837</v>
      </c>
      <c r="FI38" s="67">
        <v>173</v>
      </c>
      <c r="FJ38" s="67">
        <v>1196</v>
      </c>
      <c r="FK38" s="67">
        <v>1036</v>
      </c>
      <c r="FM38" s="65">
        <v>34</v>
      </c>
      <c r="FN38" s="66" t="str">
        <f t="shared" si="51"/>
        <v>大洗町</v>
      </c>
      <c r="FO38" s="67">
        <v>59892</v>
      </c>
      <c r="FP38" s="67">
        <v>630420</v>
      </c>
      <c r="FQ38" s="67">
        <v>629803</v>
      </c>
      <c r="FR38" s="67">
        <v>2121778</v>
      </c>
      <c r="FS38" s="67">
        <v>2120637</v>
      </c>
      <c r="FT38" s="67">
        <v>1484446</v>
      </c>
      <c r="FU38" s="67">
        <v>36</v>
      </c>
      <c r="FV38" s="67">
        <v>204</v>
      </c>
      <c r="FW38" s="67">
        <v>198</v>
      </c>
      <c r="FY38" s="65">
        <v>34</v>
      </c>
      <c r="FZ38" s="66" t="str">
        <f t="shared" si="52"/>
        <v>大洗町</v>
      </c>
      <c r="GA38" s="67">
        <v>0</v>
      </c>
      <c r="GB38" s="67">
        <v>0</v>
      </c>
      <c r="GC38" s="67">
        <v>0</v>
      </c>
      <c r="GD38" s="67">
        <v>0</v>
      </c>
      <c r="GE38" s="67">
        <v>0</v>
      </c>
      <c r="GF38" s="67">
        <v>0</v>
      </c>
      <c r="GG38" s="67">
        <v>0</v>
      </c>
      <c r="GH38" s="67">
        <v>0</v>
      </c>
      <c r="GI38" s="67">
        <v>0</v>
      </c>
      <c r="GK38" s="65">
        <v>34</v>
      </c>
      <c r="GL38" s="66" t="str">
        <f t="shared" si="53"/>
        <v>大洗町</v>
      </c>
      <c r="GM38" s="67">
        <v>102713</v>
      </c>
      <c r="GN38" s="67">
        <v>342551</v>
      </c>
      <c r="GO38" s="67">
        <v>319549</v>
      </c>
      <c r="GP38" s="67">
        <v>284169</v>
      </c>
      <c r="GQ38" s="67">
        <v>279904</v>
      </c>
      <c r="GR38" s="67">
        <v>207625</v>
      </c>
      <c r="GS38" s="67">
        <v>77</v>
      </c>
      <c r="GT38" s="67">
        <v>350</v>
      </c>
      <c r="GU38" s="67">
        <v>285</v>
      </c>
      <c r="GW38" s="65">
        <v>34</v>
      </c>
      <c r="GX38" s="66" t="str">
        <f t="shared" si="54"/>
        <v>大洗町</v>
      </c>
      <c r="GY38" s="67">
        <v>781069</v>
      </c>
      <c r="GZ38" s="67">
        <v>515099</v>
      </c>
      <c r="HA38" s="67">
        <v>514700</v>
      </c>
      <c r="HB38" s="67">
        <v>484193</v>
      </c>
      <c r="HC38" s="67">
        <v>483818</v>
      </c>
      <c r="HD38" s="67">
        <v>317055</v>
      </c>
      <c r="HE38" s="67">
        <v>3</v>
      </c>
      <c r="HF38" s="67">
        <v>310</v>
      </c>
      <c r="HG38" s="67">
        <v>308</v>
      </c>
      <c r="HI38" s="65">
        <v>34</v>
      </c>
      <c r="HJ38" s="66" t="str">
        <f t="shared" si="55"/>
        <v>大洗町</v>
      </c>
      <c r="HK38" s="67">
        <v>0</v>
      </c>
      <c r="HL38" s="67">
        <v>0</v>
      </c>
      <c r="HM38" s="67">
        <v>0</v>
      </c>
      <c r="HN38" s="67">
        <v>0</v>
      </c>
      <c r="HO38" s="67">
        <v>0</v>
      </c>
      <c r="HP38" s="67">
        <v>0</v>
      </c>
      <c r="HQ38" s="67">
        <v>0</v>
      </c>
      <c r="HR38" s="67">
        <v>0</v>
      </c>
      <c r="HS38" s="67">
        <v>0</v>
      </c>
      <c r="HU38" s="65">
        <v>34</v>
      </c>
      <c r="HV38" s="66" t="str">
        <f t="shared" si="56"/>
        <v>大洗町</v>
      </c>
      <c r="HW38" s="67">
        <v>129</v>
      </c>
      <c r="HX38" s="67">
        <v>88467</v>
      </c>
      <c r="HY38" s="67">
        <v>88467</v>
      </c>
      <c r="HZ38" s="67">
        <v>193721</v>
      </c>
      <c r="IA38" s="67">
        <v>193721</v>
      </c>
      <c r="IB38" s="67">
        <v>33990</v>
      </c>
      <c r="IC38" s="67">
        <v>1</v>
      </c>
      <c r="ID38" s="67">
        <v>138</v>
      </c>
      <c r="IE38" s="67">
        <v>138</v>
      </c>
      <c r="IG38" s="65">
        <v>34</v>
      </c>
      <c r="IH38" s="66" t="str">
        <f t="shared" si="57"/>
        <v>大洗町</v>
      </c>
      <c r="II38" s="67">
        <v>0</v>
      </c>
      <c r="IJ38" s="67">
        <v>0</v>
      </c>
      <c r="IK38" s="67">
        <v>0</v>
      </c>
      <c r="IL38" s="67">
        <v>0</v>
      </c>
      <c r="IM38" s="67">
        <v>0</v>
      </c>
      <c r="IN38" s="67">
        <v>0</v>
      </c>
      <c r="IO38" s="67">
        <v>0</v>
      </c>
      <c r="IP38" s="67">
        <v>0</v>
      </c>
      <c r="IQ38" s="67">
        <v>0</v>
      </c>
    </row>
    <row r="39" spans="1:251" s="56" customFormat="1" ht="15" customHeight="1">
      <c r="A39" s="65">
        <v>35</v>
      </c>
      <c r="B39" s="66" t="s">
        <v>116</v>
      </c>
      <c r="C39" s="67">
        <v>44213</v>
      </c>
      <c r="D39" s="67">
        <v>12300421</v>
      </c>
      <c r="E39" s="67">
        <v>11610495</v>
      </c>
      <c r="F39" s="67">
        <v>1275312</v>
      </c>
      <c r="G39" s="67">
        <v>1209634</v>
      </c>
      <c r="H39" s="67">
        <v>1209535</v>
      </c>
      <c r="I39" s="67">
        <v>166</v>
      </c>
      <c r="J39" s="67">
        <v>11609</v>
      </c>
      <c r="K39" s="67">
        <v>10679</v>
      </c>
      <c r="L39" s="62"/>
      <c r="M39" s="65">
        <v>35</v>
      </c>
      <c r="N39" s="66" t="s">
        <v>116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2"/>
      <c r="Y39" s="65">
        <v>35</v>
      </c>
      <c r="Z39" s="66" t="str">
        <f t="shared" si="40"/>
        <v>城里町</v>
      </c>
      <c r="AA39" s="67">
        <v>0</v>
      </c>
      <c r="AB39" s="67">
        <v>896</v>
      </c>
      <c r="AC39" s="67">
        <v>896</v>
      </c>
      <c r="AD39" s="67">
        <v>4560</v>
      </c>
      <c r="AE39" s="67">
        <v>4560</v>
      </c>
      <c r="AF39" s="67">
        <v>3192</v>
      </c>
      <c r="AG39" s="67">
        <v>0</v>
      </c>
      <c r="AH39" s="67">
        <v>1</v>
      </c>
      <c r="AI39" s="67">
        <v>1</v>
      </c>
      <c r="AJ39" s="63"/>
      <c r="AK39" s="65">
        <v>35</v>
      </c>
      <c r="AL39" s="66" t="str">
        <f t="shared" si="41"/>
        <v>城里町</v>
      </c>
      <c r="AM39" s="67">
        <v>85420</v>
      </c>
      <c r="AN39" s="67">
        <v>16220779</v>
      </c>
      <c r="AO39" s="67">
        <v>15133123</v>
      </c>
      <c r="AP39" s="67">
        <v>783130</v>
      </c>
      <c r="AQ39" s="67">
        <v>731564</v>
      </c>
      <c r="AR39" s="67">
        <v>730989</v>
      </c>
      <c r="AS39" s="67">
        <v>313</v>
      </c>
      <c r="AT39" s="67">
        <v>17643</v>
      </c>
      <c r="AU39" s="67">
        <v>16123</v>
      </c>
      <c r="AV39" s="62"/>
      <c r="AW39" s="65">
        <v>35</v>
      </c>
      <c r="AX39" s="66" t="str">
        <f t="shared" si="58"/>
        <v>城里町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2"/>
      <c r="BI39" s="65">
        <v>35</v>
      </c>
      <c r="BJ39" s="66" t="str">
        <f t="shared" si="42"/>
        <v>城里町</v>
      </c>
      <c r="BK39" s="67">
        <v>0</v>
      </c>
      <c r="BL39" s="67">
        <v>5713</v>
      </c>
      <c r="BM39" s="67">
        <v>5713</v>
      </c>
      <c r="BN39" s="67">
        <v>20699</v>
      </c>
      <c r="BO39" s="67">
        <v>20699</v>
      </c>
      <c r="BP39" s="67">
        <v>14474</v>
      </c>
      <c r="BQ39" s="67">
        <v>0</v>
      </c>
      <c r="BR39" s="67">
        <v>14</v>
      </c>
      <c r="BS39" s="67">
        <v>14</v>
      </c>
      <c r="BT39" s="63"/>
      <c r="BU39" s="65">
        <v>35</v>
      </c>
      <c r="BV39" s="66" t="str">
        <f t="shared" si="43"/>
        <v>城里町</v>
      </c>
      <c r="BW39" s="67">
        <v>0</v>
      </c>
      <c r="BX39" s="67">
        <v>1684465</v>
      </c>
      <c r="BY39" s="67">
        <v>1473561</v>
      </c>
      <c r="BZ39" s="67">
        <v>8601268</v>
      </c>
      <c r="CA39" s="67">
        <v>7512925</v>
      </c>
      <c r="CB39" s="67">
        <v>1252152</v>
      </c>
      <c r="CC39" s="78">
        <v>0</v>
      </c>
      <c r="CD39" s="78">
        <v>7693</v>
      </c>
      <c r="CE39" s="78">
        <v>6476</v>
      </c>
      <c r="CF39" s="63"/>
      <c r="CG39" s="65">
        <v>35</v>
      </c>
      <c r="CH39" s="66" t="str">
        <f t="shared" si="44"/>
        <v>城里町</v>
      </c>
      <c r="CI39" s="67">
        <v>0</v>
      </c>
      <c r="CJ39" s="67">
        <v>3925873</v>
      </c>
      <c r="CK39" s="67">
        <v>3847896</v>
      </c>
      <c r="CL39" s="67">
        <v>15982977</v>
      </c>
      <c r="CM39" s="67">
        <v>15772300</v>
      </c>
      <c r="CN39" s="67">
        <v>5257429</v>
      </c>
      <c r="CO39" s="78">
        <v>0</v>
      </c>
      <c r="CP39" s="78">
        <v>9552</v>
      </c>
      <c r="CQ39" s="78">
        <v>8589</v>
      </c>
      <c r="CR39" s="63"/>
      <c r="CS39" s="65">
        <v>35</v>
      </c>
      <c r="CT39" s="66" t="str">
        <f t="shared" si="45"/>
        <v>城里町</v>
      </c>
      <c r="CU39" s="67">
        <v>0</v>
      </c>
      <c r="CV39" s="67">
        <v>1204486</v>
      </c>
      <c r="CW39" s="67">
        <v>1201627</v>
      </c>
      <c r="CX39" s="67">
        <v>5475685</v>
      </c>
      <c r="CY39" s="67">
        <v>5470046</v>
      </c>
      <c r="CZ39" s="67">
        <v>3813474</v>
      </c>
      <c r="DA39" s="78">
        <v>0</v>
      </c>
      <c r="DB39" s="78">
        <v>1933</v>
      </c>
      <c r="DC39" s="78">
        <v>1889</v>
      </c>
      <c r="DD39" s="63"/>
      <c r="DE39" s="65">
        <v>35</v>
      </c>
      <c r="DF39" s="66" t="str">
        <f t="shared" si="46"/>
        <v>城里町</v>
      </c>
      <c r="DG39" s="67">
        <v>372855</v>
      </c>
      <c r="DH39" s="67">
        <v>6814824</v>
      </c>
      <c r="DI39" s="67">
        <v>6523084</v>
      </c>
      <c r="DJ39" s="67">
        <v>30059930</v>
      </c>
      <c r="DK39" s="67">
        <v>28755271</v>
      </c>
      <c r="DL39" s="67">
        <v>10323055</v>
      </c>
      <c r="DM39" s="67">
        <v>354</v>
      </c>
      <c r="DN39" s="67">
        <v>19178</v>
      </c>
      <c r="DO39" s="67">
        <v>16954</v>
      </c>
      <c r="DP39" s="62"/>
      <c r="DQ39" s="65">
        <v>35</v>
      </c>
      <c r="DR39" s="66" t="str">
        <f t="shared" si="47"/>
        <v>城里町</v>
      </c>
      <c r="DS39" s="67">
        <v>0</v>
      </c>
      <c r="DT39" s="67">
        <v>0</v>
      </c>
      <c r="DU39" s="67">
        <v>0</v>
      </c>
      <c r="DV39" s="67">
        <v>0</v>
      </c>
      <c r="DW39" s="67">
        <v>0</v>
      </c>
      <c r="DX39" s="67">
        <v>0</v>
      </c>
      <c r="DY39" s="67">
        <v>0</v>
      </c>
      <c r="DZ39" s="67">
        <v>0</v>
      </c>
      <c r="EA39" s="67">
        <v>0</v>
      </c>
      <c r="EB39" s="62"/>
      <c r="EC39" s="65">
        <v>35</v>
      </c>
      <c r="ED39" s="66" t="str">
        <f t="shared" si="48"/>
        <v>城里町</v>
      </c>
      <c r="EE39" s="67">
        <v>0</v>
      </c>
      <c r="EF39" s="67">
        <v>0</v>
      </c>
      <c r="EG39" s="67">
        <v>0</v>
      </c>
      <c r="EH39" s="67">
        <v>0</v>
      </c>
      <c r="EI39" s="67">
        <v>0</v>
      </c>
      <c r="EJ39" s="67">
        <v>0</v>
      </c>
      <c r="EK39" s="67">
        <v>0</v>
      </c>
      <c r="EL39" s="67">
        <v>0</v>
      </c>
      <c r="EM39" s="67">
        <v>0</v>
      </c>
      <c r="EN39" s="62"/>
      <c r="EO39" s="65">
        <v>35</v>
      </c>
      <c r="EP39" s="66" t="str">
        <f t="shared" si="49"/>
        <v>城里町</v>
      </c>
      <c r="EQ39" s="67">
        <v>200174</v>
      </c>
      <c r="ER39" s="67">
        <v>11862</v>
      </c>
      <c r="ES39" s="67">
        <v>11424</v>
      </c>
      <c r="ET39" s="67">
        <v>156</v>
      </c>
      <c r="EU39" s="67">
        <v>146</v>
      </c>
      <c r="EV39" s="67">
        <v>146</v>
      </c>
      <c r="EW39" s="67">
        <v>111</v>
      </c>
      <c r="EX39" s="67">
        <v>13</v>
      </c>
      <c r="EY39" s="67">
        <v>11</v>
      </c>
      <c r="EZ39" s="62"/>
      <c r="FA39" s="65">
        <v>35</v>
      </c>
      <c r="FB39" s="66" t="str">
        <f t="shared" si="50"/>
        <v>城里町</v>
      </c>
      <c r="FC39" s="67">
        <v>43441053</v>
      </c>
      <c r="FD39" s="67">
        <v>54726582</v>
      </c>
      <c r="FE39" s="67">
        <v>51729228</v>
      </c>
      <c r="FF39" s="67">
        <v>1079770</v>
      </c>
      <c r="FG39" s="67">
        <v>1018585</v>
      </c>
      <c r="FH39" s="67">
        <v>1018585</v>
      </c>
      <c r="FI39" s="67">
        <v>410</v>
      </c>
      <c r="FJ39" s="67">
        <v>12977</v>
      </c>
      <c r="FK39" s="67">
        <v>11065</v>
      </c>
      <c r="FM39" s="65">
        <v>35</v>
      </c>
      <c r="FN39" s="66" t="str">
        <f t="shared" si="51"/>
        <v>城里町</v>
      </c>
      <c r="FO39" s="67">
        <v>0</v>
      </c>
      <c r="FP39" s="67">
        <v>0</v>
      </c>
      <c r="FQ39" s="67">
        <v>0</v>
      </c>
      <c r="FR39" s="67">
        <v>0</v>
      </c>
      <c r="FS39" s="67">
        <v>0</v>
      </c>
      <c r="FT39" s="67">
        <v>0</v>
      </c>
      <c r="FU39" s="67">
        <v>0</v>
      </c>
      <c r="FV39" s="67">
        <v>0</v>
      </c>
      <c r="FW39" s="67">
        <v>0</v>
      </c>
      <c r="FY39" s="65">
        <v>35</v>
      </c>
      <c r="FZ39" s="66" t="str">
        <f t="shared" si="52"/>
        <v>城里町</v>
      </c>
      <c r="GA39" s="67">
        <v>0</v>
      </c>
      <c r="GB39" s="67">
        <v>0</v>
      </c>
      <c r="GC39" s="67">
        <v>0</v>
      </c>
      <c r="GD39" s="67">
        <v>0</v>
      </c>
      <c r="GE39" s="67">
        <v>0</v>
      </c>
      <c r="GF39" s="67">
        <v>0</v>
      </c>
      <c r="GG39" s="67">
        <v>0</v>
      </c>
      <c r="GH39" s="67">
        <v>0</v>
      </c>
      <c r="GI39" s="67">
        <v>0</v>
      </c>
      <c r="GK39" s="65">
        <v>35</v>
      </c>
      <c r="GL39" s="66" t="str">
        <f t="shared" si="53"/>
        <v>城里町</v>
      </c>
      <c r="GM39" s="67">
        <v>69166</v>
      </c>
      <c r="GN39" s="67">
        <v>1552904</v>
      </c>
      <c r="GO39" s="67">
        <v>1170011</v>
      </c>
      <c r="GP39" s="67">
        <v>18853</v>
      </c>
      <c r="GQ39" s="67">
        <v>14850</v>
      </c>
      <c r="GR39" s="67">
        <v>14850</v>
      </c>
      <c r="GS39" s="67">
        <v>103</v>
      </c>
      <c r="GT39" s="67">
        <v>2028</v>
      </c>
      <c r="GU39" s="67">
        <v>1594</v>
      </c>
      <c r="GW39" s="65">
        <v>35</v>
      </c>
      <c r="GX39" s="66" t="str">
        <f t="shared" si="54"/>
        <v>城里町</v>
      </c>
      <c r="GY39" s="67">
        <v>13556</v>
      </c>
      <c r="GZ39" s="67">
        <v>4655695</v>
      </c>
      <c r="HA39" s="67">
        <v>4655230</v>
      </c>
      <c r="HB39" s="67">
        <v>4383038</v>
      </c>
      <c r="HC39" s="67">
        <v>4382567</v>
      </c>
      <c r="HD39" s="67">
        <v>2960637</v>
      </c>
      <c r="HE39" s="67">
        <v>24</v>
      </c>
      <c r="HF39" s="67">
        <v>1375</v>
      </c>
      <c r="HG39" s="67">
        <v>1369</v>
      </c>
      <c r="HI39" s="65">
        <v>35</v>
      </c>
      <c r="HJ39" s="66" t="str">
        <f t="shared" si="55"/>
        <v>城里町</v>
      </c>
      <c r="HK39" s="67">
        <v>0</v>
      </c>
      <c r="HL39" s="67">
        <v>0</v>
      </c>
      <c r="HM39" s="67">
        <v>0</v>
      </c>
      <c r="HN39" s="67">
        <v>0</v>
      </c>
      <c r="HO39" s="67">
        <v>0</v>
      </c>
      <c r="HP39" s="67">
        <v>0</v>
      </c>
      <c r="HQ39" s="67">
        <v>0</v>
      </c>
      <c r="HR39" s="67">
        <v>0</v>
      </c>
      <c r="HS39" s="67">
        <v>0</v>
      </c>
      <c r="HU39" s="65">
        <v>35</v>
      </c>
      <c r="HV39" s="66" t="str">
        <f t="shared" si="56"/>
        <v>城里町</v>
      </c>
      <c r="HW39" s="67">
        <v>0</v>
      </c>
      <c r="HX39" s="67">
        <v>0</v>
      </c>
      <c r="HY39" s="67">
        <v>0</v>
      </c>
      <c r="HZ39" s="67">
        <v>0</v>
      </c>
      <c r="IA39" s="67">
        <v>0</v>
      </c>
      <c r="IB39" s="67">
        <v>0</v>
      </c>
      <c r="IC39" s="67">
        <v>0</v>
      </c>
      <c r="ID39" s="67">
        <v>0</v>
      </c>
      <c r="IE39" s="67">
        <v>0</v>
      </c>
      <c r="IG39" s="65">
        <v>35</v>
      </c>
      <c r="IH39" s="66" t="str">
        <f t="shared" si="57"/>
        <v>城里町</v>
      </c>
      <c r="II39" s="67">
        <v>0</v>
      </c>
      <c r="IJ39" s="67">
        <v>0</v>
      </c>
      <c r="IK39" s="67">
        <v>0</v>
      </c>
      <c r="IL39" s="67">
        <v>0</v>
      </c>
      <c r="IM39" s="67">
        <v>0</v>
      </c>
      <c r="IN39" s="67">
        <v>0</v>
      </c>
      <c r="IO39" s="67">
        <v>0</v>
      </c>
      <c r="IP39" s="67">
        <v>0</v>
      </c>
      <c r="IQ39" s="67">
        <v>0</v>
      </c>
    </row>
    <row r="40" spans="1:251" s="56" customFormat="1" ht="15" customHeight="1">
      <c r="A40" s="65">
        <v>36</v>
      </c>
      <c r="B40" s="66" t="s">
        <v>94</v>
      </c>
      <c r="C40" s="67">
        <v>9415</v>
      </c>
      <c r="D40" s="67">
        <v>4031059</v>
      </c>
      <c r="E40" s="67">
        <v>3686070</v>
      </c>
      <c r="F40" s="67">
        <v>393738</v>
      </c>
      <c r="G40" s="67">
        <v>360218</v>
      </c>
      <c r="H40" s="67">
        <v>359858</v>
      </c>
      <c r="I40" s="67">
        <v>8</v>
      </c>
      <c r="J40" s="67">
        <v>3030</v>
      </c>
      <c r="K40" s="67">
        <v>2698</v>
      </c>
      <c r="L40" s="62"/>
      <c r="M40" s="65">
        <v>36</v>
      </c>
      <c r="N40" s="66" t="s">
        <v>94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2"/>
      <c r="Y40" s="65">
        <v>36</v>
      </c>
      <c r="Z40" s="66" t="str">
        <f t="shared" si="40"/>
        <v>東海村</v>
      </c>
      <c r="AA40" s="67">
        <v>0</v>
      </c>
      <c r="AB40" s="67">
        <v>76604</v>
      </c>
      <c r="AC40" s="67">
        <v>76604</v>
      </c>
      <c r="AD40" s="67">
        <v>553304</v>
      </c>
      <c r="AE40" s="67">
        <v>553304</v>
      </c>
      <c r="AF40" s="67">
        <v>79365</v>
      </c>
      <c r="AG40" s="67">
        <v>0</v>
      </c>
      <c r="AH40" s="67">
        <v>77</v>
      </c>
      <c r="AI40" s="67">
        <v>77</v>
      </c>
      <c r="AJ40" s="63"/>
      <c r="AK40" s="65">
        <v>36</v>
      </c>
      <c r="AL40" s="66" t="str">
        <f t="shared" si="41"/>
        <v>東海村</v>
      </c>
      <c r="AM40" s="67">
        <v>6810</v>
      </c>
      <c r="AN40" s="67">
        <v>5849331</v>
      </c>
      <c r="AO40" s="67">
        <v>5335059</v>
      </c>
      <c r="AP40" s="67">
        <v>281597</v>
      </c>
      <c r="AQ40" s="67">
        <v>257080</v>
      </c>
      <c r="AR40" s="67">
        <v>256816</v>
      </c>
      <c r="AS40" s="67">
        <v>8</v>
      </c>
      <c r="AT40" s="67">
        <v>6049</v>
      </c>
      <c r="AU40" s="67">
        <v>5380</v>
      </c>
      <c r="AV40" s="62"/>
      <c r="AW40" s="65">
        <v>36</v>
      </c>
      <c r="AX40" s="66" t="str">
        <f t="shared" si="58"/>
        <v>東海村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2"/>
      <c r="BI40" s="65">
        <v>36</v>
      </c>
      <c r="BJ40" s="66" t="str">
        <f t="shared" si="42"/>
        <v>東海村</v>
      </c>
      <c r="BK40" s="67">
        <v>0</v>
      </c>
      <c r="BL40" s="67">
        <v>259747</v>
      </c>
      <c r="BM40" s="67">
        <v>259176</v>
      </c>
      <c r="BN40" s="67">
        <v>3850511</v>
      </c>
      <c r="BO40" s="67">
        <v>3843541</v>
      </c>
      <c r="BP40" s="67">
        <v>962086</v>
      </c>
      <c r="BQ40" s="67">
        <v>0</v>
      </c>
      <c r="BR40" s="67">
        <v>449</v>
      </c>
      <c r="BS40" s="67">
        <v>446</v>
      </c>
      <c r="BT40" s="63"/>
      <c r="BU40" s="65">
        <v>36</v>
      </c>
      <c r="BV40" s="66" t="str">
        <f t="shared" si="43"/>
        <v>東海村</v>
      </c>
      <c r="BW40" s="67">
        <v>0</v>
      </c>
      <c r="BX40" s="67">
        <v>2983533</v>
      </c>
      <c r="BY40" s="67">
        <v>2972290</v>
      </c>
      <c r="BZ40" s="67">
        <v>52278951</v>
      </c>
      <c r="CA40" s="67">
        <v>52178609</v>
      </c>
      <c r="CB40" s="67">
        <v>8694620</v>
      </c>
      <c r="CC40" s="67">
        <v>0</v>
      </c>
      <c r="CD40" s="67">
        <v>11987</v>
      </c>
      <c r="CE40" s="67">
        <v>11899</v>
      </c>
      <c r="CF40" s="63"/>
      <c r="CG40" s="65">
        <v>36</v>
      </c>
      <c r="CH40" s="66" t="str">
        <f t="shared" si="44"/>
        <v>東海村</v>
      </c>
      <c r="CI40" s="67">
        <v>0</v>
      </c>
      <c r="CJ40" s="67">
        <v>2708272</v>
      </c>
      <c r="CK40" s="67">
        <v>2706048</v>
      </c>
      <c r="CL40" s="67">
        <v>36576930</v>
      </c>
      <c r="CM40" s="67">
        <v>36537643</v>
      </c>
      <c r="CN40" s="67">
        <v>12175933</v>
      </c>
      <c r="CO40" s="67">
        <v>0</v>
      </c>
      <c r="CP40" s="67">
        <v>12196</v>
      </c>
      <c r="CQ40" s="67">
        <v>12069</v>
      </c>
      <c r="CR40" s="63"/>
      <c r="CS40" s="65">
        <v>36</v>
      </c>
      <c r="CT40" s="66" t="str">
        <f t="shared" si="45"/>
        <v>東海村</v>
      </c>
      <c r="CU40" s="67">
        <v>0</v>
      </c>
      <c r="CV40" s="67">
        <v>4097538</v>
      </c>
      <c r="CW40" s="67">
        <v>4097434</v>
      </c>
      <c r="CX40" s="67">
        <v>55075658</v>
      </c>
      <c r="CY40" s="67">
        <v>55074441</v>
      </c>
      <c r="CZ40" s="67">
        <v>38448397</v>
      </c>
      <c r="DA40" s="67">
        <v>0</v>
      </c>
      <c r="DB40" s="67">
        <v>1921</v>
      </c>
      <c r="DC40" s="67">
        <v>1914</v>
      </c>
      <c r="DD40" s="63"/>
      <c r="DE40" s="65">
        <v>36</v>
      </c>
      <c r="DF40" s="66" t="str">
        <f t="shared" si="46"/>
        <v>東海村</v>
      </c>
      <c r="DG40" s="67">
        <v>926104</v>
      </c>
      <c r="DH40" s="67">
        <v>9789343</v>
      </c>
      <c r="DI40" s="67">
        <v>9775772</v>
      </c>
      <c r="DJ40" s="67">
        <v>143931539</v>
      </c>
      <c r="DK40" s="67">
        <v>143790693</v>
      </c>
      <c r="DL40" s="67">
        <v>59318950</v>
      </c>
      <c r="DM40" s="67">
        <v>183</v>
      </c>
      <c r="DN40" s="67">
        <v>26104</v>
      </c>
      <c r="DO40" s="67">
        <v>25882</v>
      </c>
      <c r="DP40" s="62"/>
      <c r="DQ40" s="65">
        <v>36</v>
      </c>
      <c r="DR40" s="66" t="str">
        <f t="shared" si="47"/>
        <v>東海村</v>
      </c>
      <c r="DS40" s="67">
        <v>0</v>
      </c>
      <c r="DT40" s="67">
        <v>0</v>
      </c>
      <c r="DU40" s="67">
        <v>0</v>
      </c>
      <c r="DV40" s="67">
        <v>0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2"/>
      <c r="EC40" s="65">
        <v>36</v>
      </c>
      <c r="ED40" s="66" t="str">
        <f t="shared" si="48"/>
        <v>東海村</v>
      </c>
      <c r="EE40" s="67">
        <v>0</v>
      </c>
      <c r="EF40" s="67">
        <v>0</v>
      </c>
      <c r="EG40" s="67">
        <v>0</v>
      </c>
      <c r="EH40" s="67">
        <v>0</v>
      </c>
      <c r="EI40" s="67">
        <v>0</v>
      </c>
      <c r="EJ40" s="67">
        <v>0</v>
      </c>
      <c r="EK40" s="67">
        <v>0</v>
      </c>
      <c r="EL40" s="67">
        <v>0</v>
      </c>
      <c r="EM40" s="67">
        <v>0</v>
      </c>
      <c r="EN40" s="62"/>
      <c r="EO40" s="65">
        <v>36</v>
      </c>
      <c r="EP40" s="66" t="str">
        <f t="shared" si="49"/>
        <v>東海村</v>
      </c>
      <c r="EQ40" s="67">
        <v>91963</v>
      </c>
      <c r="ER40" s="67">
        <v>0</v>
      </c>
      <c r="ES40" s="67">
        <v>0</v>
      </c>
      <c r="ET40" s="67">
        <v>0</v>
      </c>
      <c r="EU40" s="67">
        <v>0</v>
      </c>
      <c r="EV40" s="67">
        <v>0</v>
      </c>
      <c r="EW40" s="67">
        <v>0</v>
      </c>
      <c r="EX40" s="67">
        <v>0</v>
      </c>
      <c r="EY40" s="67">
        <v>0</v>
      </c>
      <c r="EZ40" s="62"/>
      <c r="FA40" s="65">
        <v>36</v>
      </c>
      <c r="FB40" s="66" t="str">
        <f t="shared" si="50"/>
        <v>東海村</v>
      </c>
      <c r="FC40" s="67">
        <v>171728</v>
      </c>
      <c r="FD40" s="67">
        <v>2605184</v>
      </c>
      <c r="FE40" s="67">
        <v>2234044</v>
      </c>
      <c r="FF40" s="67">
        <v>71351</v>
      </c>
      <c r="FG40" s="67">
        <v>60681</v>
      </c>
      <c r="FH40" s="67">
        <v>60681</v>
      </c>
      <c r="FI40" s="67">
        <v>83</v>
      </c>
      <c r="FJ40" s="67">
        <v>1628</v>
      </c>
      <c r="FK40" s="67">
        <v>1248</v>
      </c>
      <c r="FM40" s="65">
        <v>36</v>
      </c>
      <c r="FN40" s="66" t="str">
        <f t="shared" si="51"/>
        <v>東海村</v>
      </c>
      <c r="FO40" s="67">
        <v>5650</v>
      </c>
      <c r="FP40" s="67">
        <v>793821</v>
      </c>
      <c r="FQ40" s="67">
        <v>793821</v>
      </c>
      <c r="FR40" s="67">
        <v>4364991</v>
      </c>
      <c r="FS40" s="67">
        <v>4364991</v>
      </c>
      <c r="FT40" s="67">
        <v>2948782</v>
      </c>
      <c r="FU40" s="67">
        <v>12</v>
      </c>
      <c r="FV40" s="67">
        <v>265</v>
      </c>
      <c r="FW40" s="67">
        <v>265</v>
      </c>
      <c r="FY40" s="65">
        <v>36</v>
      </c>
      <c r="FZ40" s="66" t="str">
        <f t="shared" si="52"/>
        <v>東海村</v>
      </c>
      <c r="GA40" s="67">
        <v>0</v>
      </c>
      <c r="GB40" s="67">
        <v>0</v>
      </c>
      <c r="GC40" s="67">
        <v>0</v>
      </c>
      <c r="GD40" s="67">
        <v>0</v>
      </c>
      <c r="GE40" s="67">
        <v>0</v>
      </c>
      <c r="GF40" s="67">
        <v>0</v>
      </c>
      <c r="GG40" s="67">
        <v>0</v>
      </c>
      <c r="GH40" s="67">
        <v>0</v>
      </c>
      <c r="GI40" s="67">
        <v>0</v>
      </c>
      <c r="GK40" s="65">
        <v>36</v>
      </c>
      <c r="GL40" s="66" t="str">
        <f t="shared" si="53"/>
        <v>東海村</v>
      </c>
      <c r="GM40" s="67">
        <v>378060</v>
      </c>
      <c r="GN40" s="67">
        <v>105190</v>
      </c>
      <c r="GO40" s="67">
        <v>81194</v>
      </c>
      <c r="GP40" s="67">
        <v>69694</v>
      </c>
      <c r="GQ40" s="67">
        <v>68902</v>
      </c>
      <c r="GR40" s="67">
        <v>48828</v>
      </c>
      <c r="GS40" s="67">
        <v>2</v>
      </c>
      <c r="GT40" s="67">
        <v>140</v>
      </c>
      <c r="GU40" s="67">
        <v>91</v>
      </c>
      <c r="GW40" s="65">
        <v>36</v>
      </c>
      <c r="GX40" s="66" t="str">
        <f t="shared" si="54"/>
        <v>東海村</v>
      </c>
      <c r="GY40" s="67">
        <v>0</v>
      </c>
      <c r="GZ40" s="67">
        <v>0</v>
      </c>
      <c r="HA40" s="67">
        <v>0</v>
      </c>
      <c r="HB40" s="67">
        <v>0</v>
      </c>
      <c r="HC40" s="67">
        <v>0</v>
      </c>
      <c r="HD40" s="67">
        <v>0</v>
      </c>
      <c r="HE40" s="67">
        <v>0</v>
      </c>
      <c r="HF40" s="67">
        <v>0</v>
      </c>
      <c r="HG40" s="67">
        <v>0</v>
      </c>
      <c r="HI40" s="65">
        <v>36</v>
      </c>
      <c r="HJ40" s="66" t="str">
        <f t="shared" si="55"/>
        <v>東海村</v>
      </c>
      <c r="HK40" s="67">
        <v>248357</v>
      </c>
      <c r="HL40" s="67">
        <v>0</v>
      </c>
      <c r="HM40" s="67">
        <v>0</v>
      </c>
      <c r="HN40" s="67">
        <v>0</v>
      </c>
      <c r="HO40" s="67">
        <v>0</v>
      </c>
      <c r="HP40" s="67">
        <v>0</v>
      </c>
      <c r="HQ40" s="67">
        <v>0</v>
      </c>
      <c r="HR40" s="67">
        <v>0</v>
      </c>
      <c r="HS40" s="67">
        <v>0</v>
      </c>
      <c r="HU40" s="65">
        <v>36</v>
      </c>
      <c r="HV40" s="66" t="str">
        <f t="shared" si="56"/>
        <v>東海村</v>
      </c>
      <c r="HW40" s="67">
        <v>3028</v>
      </c>
      <c r="HX40" s="67">
        <v>139427</v>
      </c>
      <c r="HY40" s="67">
        <v>139427</v>
      </c>
      <c r="HZ40" s="67">
        <v>148714</v>
      </c>
      <c r="IA40" s="67">
        <v>148714</v>
      </c>
      <c r="IB40" s="67">
        <v>104100</v>
      </c>
      <c r="IC40" s="67">
        <v>7</v>
      </c>
      <c r="ID40" s="67">
        <v>299</v>
      </c>
      <c r="IE40" s="67">
        <v>299</v>
      </c>
      <c r="IG40" s="65">
        <v>36</v>
      </c>
      <c r="IH40" s="66" t="str">
        <f t="shared" si="57"/>
        <v>東海村</v>
      </c>
      <c r="II40" s="67">
        <v>0</v>
      </c>
      <c r="IJ40" s="67">
        <v>0</v>
      </c>
      <c r="IK40" s="67">
        <v>0</v>
      </c>
      <c r="IL40" s="67">
        <v>0</v>
      </c>
      <c r="IM40" s="67">
        <v>0</v>
      </c>
      <c r="IN40" s="67">
        <v>0</v>
      </c>
      <c r="IO40" s="67">
        <v>0</v>
      </c>
      <c r="IP40" s="67">
        <v>0</v>
      </c>
      <c r="IQ40" s="67">
        <v>0</v>
      </c>
    </row>
    <row r="41" spans="1:251" s="56" customFormat="1" ht="15" customHeight="1">
      <c r="A41" s="65">
        <v>37</v>
      </c>
      <c r="B41" s="66" t="s">
        <v>95</v>
      </c>
      <c r="C41" s="67">
        <v>112644</v>
      </c>
      <c r="D41" s="67">
        <v>14312691</v>
      </c>
      <c r="E41" s="67">
        <v>13511778</v>
      </c>
      <c r="F41" s="67">
        <v>1232940</v>
      </c>
      <c r="G41" s="67">
        <v>1172352</v>
      </c>
      <c r="H41" s="67">
        <v>1172352</v>
      </c>
      <c r="I41" s="67">
        <v>338</v>
      </c>
      <c r="J41" s="67">
        <v>21072</v>
      </c>
      <c r="K41" s="67">
        <v>19553</v>
      </c>
      <c r="L41" s="62"/>
      <c r="M41" s="65">
        <v>37</v>
      </c>
      <c r="N41" s="66" t="s">
        <v>95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2"/>
      <c r="Y41" s="65">
        <v>37</v>
      </c>
      <c r="Z41" s="66" t="str">
        <f t="shared" si="40"/>
        <v>大子町</v>
      </c>
      <c r="AA41" s="67">
        <v>2425</v>
      </c>
      <c r="AB41" s="67">
        <v>51028</v>
      </c>
      <c r="AC41" s="67">
        <v>49450</v>
      </c>
      <c r="AD41" s="67">
        <v>93373</v>
      </c>
      <c r="AE41" s="67">
        <v>91690</v>
      </c>
      <c r="AF41" s="67">
        <v>58299</v>
      </c>
      <c r="AG41" s="67">
        <v>5</v>
      </c>
      <c r="AH41" s="67">
        <v>128</v>
      </c>
      <c r="AI41" s="67">
        <v>119</v>
      </c>
      <c r="AJ41" s="63"/>
      <c r="AK41" s="65">
        <v>37</v>
      </c>
      <c r="AL41" s="66" t="str">
        <f t="shared" si="41"/>
        <v>大子町</v>
      </c>
      <c r="AM41" s="67">
        <v>193057</v>
      </c>
      <c r="AN41" s="67">
        <v>18514796</v>
      </c>
      <c r="AO41" s="67">
        <v>17043034</v>
      </c>
      <c r="AP41" s="67">
        <v>784286</v>
      </c>
      <c r="AQ41" s="67">
        <v>725208</v>
      </c>
      <c r="AR41" s="67">
        <v>725208</v>
      </c>
      <c r="AS41" s="67">
        <v>722</v>
      </c>
      <c r="AT41" s="67">
        <v>38207</v>
      </c>
      <c r="AU41" s="67">
        <v>34550</v>
      </c>
      <c r="AV41" s="62"/>
      <c r="AW41" s="65">
        <v>37</v>
      </c>
      <c r="AX41" s="66" t="str">
        <f t="shared" si="58"/>
        <v>大子町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2"/>
      <c r="BI41" s="65">
        <v>37</v>
      </c>
      <c r="BJ41" s="66" t="str">
        <f t="shared" si="42"/>
        <v>大子町</v>
      </c>
      <c r="BK41" s="67">
        <v>763</v>
      </c>
      <c r="BL41" s="67">
        <v>102976</v>
      </c>
      <c r="BM41" s="67">
        <v>101055</v>
      </c>
      <c r="BN41" s="67">
        <v>219916</v>
      </c>
      <c r="BO41" s="67">
        <v>217074</v>
      </c>
      <c r="BP41" s="67">
        <v>138054</v>
      </c>
      <c r="BQ41" s="67">
        <v>11</v>
      </c>
      <c r="BR41" s="67">
        <v>262</v>
      </c>
      <c r="BS41" s="67">
        <v>244</v>
      </c>
      <c r="BT41" s="63"/>
      <c r="BU41" s="65">
        <v>37</v>
      </c>
      <c r="BV41" s="66" t="str">
        <f t="shared" si="43"/>
        <v>大子町</v>
      </c>
      <c r="BW41" s="67">
        <v>0</v>
      </c>
      <c r="BX41" s="67">
        <v>1510213</v>
      </c>
      <c r="BY41" s="67">
        <v>1303506</v>
      </c>
      <c r="BZ41" s="67">
        <v>5894124</v>
      </c>
      <c r="CA41" s="67">
        <v>5228606</v>
      </c>
      <c r="CB41" s="67">
        <v>820417</v>
      </c>
      <c r="CC41" s="67">
        <v>0</v>
      </c>
      <c r="CD41" s="67">
        <v>7950</v>
      </c>
      <c r="CE41" s="67">
        <v>6647</v>
      </c>
      <c r="CF41" s="63"/>
      <c r="CG41" s="65">
        <v>37</v>
      </c>
      <c r="CH41" s="66" t="str">
        <f t="shared" si="44"/>
        <v>大子町</v>
      </c>
      <c r="CI41" s="67">
        <v>0</v>
      </c>
      <c r="CJ41" s="67">
        <v>3444052</v>
      </c>
      <c r="CK41" s="67">
        <v>3281314</v>
      </c>
      <c r="CL41" s="67">
        <v>11050748</v>
      </c>
      <c r="CM41" s="67">
        <v>10712186</v>
      </c>
      <c r="CN41" s="67">
        <v>3295820</v>
      </c>
      <c r="CO41" s="67">
        <v>0</v>
      </c>
      <c r="CP41" s="67">
        <v>10299</v>
      </c>
      <c r="CQ41" s="67">
        <v>9077</v>
      </c>
      <c r="CR41" s="63"/>
      <c r="CS41" s="65">
        <v>37</v>
      </c>
      <c r="CT41" s="66" t="str">
        <f t="shared" si="45"/>
        <v>大子町</v>
      </c>
      <c r="CU41" s="67">
        <v>0</v>
      </c>
      <c r="CV41" s="67">
        <v>1250600</v>
      </c>
      <c r="CW41" s="67">
        <v>1231493</v>
      </c>
      <c r="CX41" s="67">
        <v>5972786</v>
      </c>
      <c r="CY41" s="67">
        <v>5932889</v>
      </c>
      <c r="CZ41" s="67">
        <v>3946940</v>
      </c>
      <c r="DA41" s="67">
        <v>0</v>
      </c>
      <c r="DB41" s="67">
        <v>3147</v>
      </c>
      <c r="DC41" s="67">
        <v>2932</v>
      </c>
      <c r="DD41" s="63"/>
      <c r="DE41" s="65">
        <v>37</v>
      </c>
      <c r="DF41" s="66" t="str">
        <f t="shared" si="46"/>
        <v>大子町</v>
      </c>
      <c r="DG41" s="67">
        <v>590230</v>
      </c>
      <c r="DH41" s="67">
        <v>6204865</v>
      </c>
      <c r="DI41" s="67">
        <v>5816313</v>
      </c>
      <c r="DJ41" s="67">
        <v>22917658</v>
      </c>
      <c r="DK41" s="67">
        <v>21873681</v>
      </c>
      <c r="DL41" s="67">
        <v>8063177</v>
      </c>
      <c r="DM41" s="67">
        <v>756</v>
      </c>
      <c r="DN41" s="67">
        <v>21396</v>
      </c>
      <c r="DO41" s="67">
        <v>18656</v>
      </c>
      <c r="DP41" s="62"/>
      <c r="DQ41" s="65">
        <v>37</v>
      </c>
      <c r="DR41" s="66" t="str">
        <f t="shared" si="47"/>
        <v>大子町</v>
      </c>
      <c r="DS41" s="67">
        <v>0</v>
      </c>
      <c r="DT41" s="67">
        <v>0</v>
      </c>
      <c r="DU41" s="67">
        <v>0</v>
      </c>
      <c r="DV41" s="67">
        <v>0</v>
      </c>
      <c r="DW41" s="67">
        <v>0</v>
      </c>
      <c r="DX41" s="67">
        <v>0</v>
      </c>
      <c r="DY41" s="67">
        <v>0</v>
      </c>
      <c r="DZ41" s="67">
        <v>0</v>
      </c>
      <c r="EA41" s="67">
        <v>0</v>
      </c>
      <c r="EB41" s="62"/>
      <c r="EC41" s="65">
        <v>37</v>
      </c>
      <c r="ED41" s="66" t="str">
        <f t="shared" si="48"/>
        <v>大子町</v>
      </c>
      <c r="EE41" s="67">
        <v>583</v>
      </c>
      <c r="EF41" s="67">
        <v>54</v>
      </c>
      <c r="EG41" s="67">
        <v>54</v>
      </c>
      <c r="EH41" s="67">
        <v>11917</v>
      </c>
      <c r="EI41" s="67">
        <v>11917</v>
      </c>
      <c r="EJ41" s="67">
        <v>11917</v>
      </c>
      <c r="EK41" s="67">
        <v>1</v>
      </c>
      <c r="EL41" s="67">
        <v>11</v>
      </c>
      <c r="EM41" s="67">
        <v>11</v>
      </c>
      <c r="EN41" s="62"/>
      <c r="EO41" s="65">
        <v>37</v>
      </c>
      <c r="EP41" s="66" t="str">
        <f t="shared" si="49"/>
        <v>大子町</v>
      </c>
      <c r="EQ41" s="67">
        <v>80128</v>
      </c>
      <c r="ER41" s="67">
        <v>11135</v>
      </c>
      <c r="ES41" s="67">
        <v>5730</v>
      </c>
      <c r="ET41" s="67">
        <v>78</v>
      </c>
      <c r="EU41" s="67">
        <v>40</v>
      </c>
      <c r="EV41" s="67">
        <v>40</v>
      </c>
      <c r="EW41" s="67">
        <v>60</v>
      </c>
      <c r="EX41" s="67">
        <v>24</v>
      </c>
      <c r="EY41" s="67">
        <v>14</v>
      </c>
      <c r="EZ41" s="62"/>
      <c r="FA41" s="65">
        <v>37</v>
      </c>
      <c r="FB41" s="66" t="str">
        <f t="shared" si="50"/>
        <v>大子町</v>
      </c>
      <c r="FC41" s="67">
        <v>5216433</v>
      </c>
      <c r="FD41" s="67">
        <v>142056307</v>
      </c>
      <c r="FE41" s="67">
        <v>131136509</v>
      </c>
      <c r="FF41" s="67">
        <v>2195148</v>
      </c>
      <c r="FG41" s="67">
        <v>2031958</v>
      </c>
      <c r="FH41" s="67">
        <v>2031958</v>
      </c>
      <c r="FI41" s="67">
        <v>820</v>
      </c>
      <c r="FJ41" s="67">
        <v>35760</v>
      </c>
      <c r="FK41" s="67">
        <v>31258</v>
      </c>
      <c r="FM41" s="65">
        <v>37</v>
      </c>
      <c r="FN41" s="66" t="str">
        <f t="shared" si="51"/>
        <v>大子町</v>
      </c>
      <c r="FO41" s="67">
        <v>0</v>
      </c>
      <c r="FP41" s="67">
        <v>0</v>
      </c>
      <c r="FQ41" s="67">
        <v>0</v>
      </c>
      <c r="FR41" s="67">
        <v>0</v>
      </c>
      <c r="FS41" s="67">
        <v>0</v>
      </c>
      <c r="FT41" s="67">
        <v>0</v>
      </c>
      <c r="FU41" s="67">
        <v>0</v>
      </c>
      <c r="FV41" s="67">
        <v>0</v>
      </c>
      <c r="FW41" s="67">
        <v>0</v>
      </c>
      <c r="FY41" s="65">
        <v>37</v>
      </c>
      <c r="FZ41" s="66" t="str">
        <f t="shared" si="52"/>
        <v>大子町</v>
      </c>
      <c r="GA41" s="67">
        <v>637541</v>
      </c>
      <c r="GB41" s="67">
        <v>2343765</v>
      </c>
      <c r="GC41" s="67">
        <v>2331793</v>
      </c>
      <c r="GD41" s="67">
        <v>38437</v>
      </c>
      <c r="GE41" s="67">
        <v>38241</v>
      </c>
      <c r="GF41" s="67">
        <v>38241</v>
      </c>
      <c r="GG41" s="67">
        <v>37</v>
      </c>
      <c r="GH41" s="67">
        <v>257</v>
      </c>
      <c r="GI41" s="67">
        <v>244</v>
      </c>
      <c r="GK41" s="65">
        <v>37</v>
      </c>
      <c r="GL41" s="66" t="str">
        <f t="shared" si="53"/>
        <v>大子町</v>
      </c>
      <c r="GM41" s="67">
        <v>548103</v>
      </c>
      <c r="GN41" s="67">
        <v>17339846</v>
      </c>
      <c r="GO41" s="67">
        <v>14307904</v>
      </c>
      <c r="GP41" s="67">
        <v>138719</v>
      </c>
      <c r="GQ41" s="67">
        <v>114463</v>
      </c>
      <c r="GR41" s="67">
        <v>114463</v>
      </c>
      <c r="GS41" s="67">
        <v>485</v>
      </c>
      <c r="GT41" s="67">
        <v>13231</v>
      </c>
      <c r="GU41" s="67">
        <v>11230</v>
      </c>
      <c r="GW41" s="65">
        <v>37</v>
      </c>
      <c r="GX41" s="66" t="str">
        <f t="shared" si="54"/>
        <v>大子町</v>
      </c>
      <c r="GY41" s="67">
        <v>0</v>
      </c>
      <c r="GZ41" s="67">
        <v>633084</v>
      </c>
      <c r="HA41" s="67">
        <v>632932</v>
      </c>
      <c r="HB41" s="67">
        <v>503302</v>
      </c>
      <c r="HC41" s="67">
        <v>503181</v>
      </c>
      <c r="HD41" s="67">
        <v>327888</v>
      </c>
      <c r="HE41" s="67">
        <v>0</v>
      </c>
      <c r="HF41" s="67">
        <v>277</v>
      </c>
      <c r="HG41" s="67">
        <v>276</v>
      </c>
      <c r="HI41" s="65">
        <v>37</v>
      </c>
      <c r="HJ41" s="66" t="str">
        <f t="shared" si="55"/>
        <v>大子町</v>
      </c>
      <c r="HK41" s="67">
        <v>114004</v>
      </c>
      <c r="HL41" s="67">
        <v>40902</v>
      </c>
      <c r="HM41" s="67">
        <v>40902</v>
      </c>
      <c r="HN41" s="67">
        <v>106347</v>
      </c>
      <c r="HO41" s="67">
        <v>106347</v>
      </c>
      <c r="HP41" s="67">
        <v>55299</v>
      </c>
      <c r="HQ41" s="67">
        <v>30</v>
      </c>
      <c r="HR41" s="67">
        <v>46</v>
      </c>
      <c r="HS41" s="67">
        <v>46</v>
      </c>
      <c r="HU41" s="65">
        <v>37</v>
      </c>
      <c r="HV41" s="66" t="str">
        <f t="shared" si="56"/>
        <v>大子町</v>
      </c>
      <c r="HW41" s="67">
        <v>371</v>
      </c>
      <c r="HX41" s="67">
        <v>366016</v>
      </c>
      <c r="HY41" s="67">
        <v>366016</v>
      </c>
      <c r="HZ41" s="67">
        <v>90772</v>
      </c>
      <c r="IA41" s="67">
        <v>90772</v>
      </c>
      <c r="IB41" s="67">
        <v>63540</v>
      </c>
      <c r="IC41" s="67">
        <v>9</v>
      </c>
      <c r="ID41" s="67">
        <v>1264</v>
      </c>
      <c r="IE41" s="67">
        <v>1264</v>
      </c>
      <c r="IG41" s="65">
        <v>37</v>
      </c>
      <c r="IH41" s="66" t="str">
        <f t="shared" si="57"/>
        <v>大子町</v>
      </c>
      <c r="II41" s="67">
        <v>0</v>
      </c>
      <c r="IJ41" s="67">
        <v>0</v>
      </c>
      <c r="IK41" s="67">
        <v>0</v>
      </c>
      <c r="IL41" s="67">
        <v>0</v>
      </c>
      <c r="IM41" s="67">
        <v>0</v>
      </c>
      <c r="IN41" s="67">
        <v>0</v>
      </c>
      <c r="IO41" s="67">
        <v>0</v>
      </c>
      <c r="IP41" s="67">
        <v>0</v>
      </c>
      <c r="IQ41" s="67">
        <v>0</v>
      </c>
    </row>
    <row r="42" spans="1:251" s="56" customFormat="1" ht="15" customHeight="1">
      <c r="A42" s="65">
        <v>38</v>
      </c>
      <c r="B42" s="66" t="s">
        <v>96</v>
      </c>
      <c r="C42" s="67">
        <v>105958</v>
      </c>
      <c r="D42" s="67">
        <v>10203002</v>
      </c>
      <c r="E42" s="67">
        <v>9855193</v>
      </c>
      <c r="F42" s="67">
        <v>1006298</v>
      </c>
      <c r="G42" s="67">
        <v>973700</v>
      </c>
      <c r="H42" s="67">
        <v>973700</v>
      </c>
      <c r="I42" s="67">
        <v>513</v>
      </c>
      <c r="J42" s="67">
        <v>6094</v>
      </c>
      <c r="K42" s="67">
        <v>5666</v>
      </c>
      <c r="L42" s="62"/>
      <c r="M42" s="65">
        <v>38</v>
      </c>
      <c r="N42" s="66" t="s">
        <v>96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2"/>
      <c r="Y42" s="65">
        <v>38</v>
      </c>
      <c r="Z42" s="66" t="str">
        <f t="shared" si="40"/>
        <v>美浦村</v>
      </c>
      <c r="AA42" s="67">
        <v>1402</v>
      </c>
      <c r="AB42" s="67">
        <v>69173</v>
      </c>
      <c r="AC42" s="67">
        <v>68984</v>
      </c>
      <c r="AD42" s="67">
        <v>154328</v>
      </c>
      <c r="AE42" s="67">
        <v>154012</v>
      </c>
      <c r="AF42" s="67">
        <v>50615</v>
      </c>
      <c r="AG42" s="67">
        <v>7</v>
      </c>
      <c r="AH42" s="67">
        <v>92</v>
      </c>
      <c r="AI42" s="67">
        <v>91</v>
      </c>
      <c r="AJ42" s="63"/>
      <c r="AK42" s="65">
        <v>38</v>
      </c>
      <c r="AL42" s="66" t="str">
        <f t="shared" si="41"/>
        <v>美浦村</v>
      </c>
      <c r="AM42" s="67">
        <v>45582</v>
      </c>
      <c r="AN42" s="67">
        <v>3037516</v>
      </c>
      <c r="AO42" s="67">
        <v>2838264</v>
      </c>
      <c r="AP42" s="67">
        <v>156617</v>
      </c>
      <c r="AQ42" s="67">
        <v>146680</v>
      </c>
      <c r="AR42" s="67">
        <v>146680</v>
      </c>
      <c r="AS42" s="67">
        <v>277</v>
      </c>
      <c r="AT42" s="67">
        <v>4524</v>
      </c>
      <c r="AU42" s="67">
        <v>4158</v>
      </c>
      <c r="AV42" s="62"/>
      <c r="AW42" s="65">
        <v>38</v>
      </c>
      <c r="AX42" s="66" t="str">
        <f t="shared" si="58"/>
        <v>美浦村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2"/>
      <c r="BI42" s="65">
        <v>38</v>
      </c>
      <c r="BJ42" s="66" t="str">
        <f t="shared" si="42"/>
        <v>美浦村</v>
      </c>
      <c r="BK42" s="67">
        <v>309</v>
      </c>
      <c r="BL42" s="67">
        <v>214339</v>
      </c>
      <c r="BM42" s="67">
        <v>204131</v>
      </c>
      <c r="BN42" s="67">
        <v>303281</v>
      </c>
      <c r="BO42" s="67">
        <v>296944</v>
      </c>
      <c r="BP42" s="67">
        <v>74254</v>
      </c>
      <c r="BQ42" s="67">
        <v>7</v>
      </c>
      <c r="BR42" s="67">
        <v>257</v>
      </c>
      <c r="BS42" s="67">
        <v>236</v>
      </c>
      <c r="BT42" s="63"/>
      <c r="BU42" s="65">
        <v>38</v>
      </c>
      <c r="BV42" s="66" t="str">
        <f t="shared" si="43"/>
        <v>美浦村</v>
      </c>
      <c r="BW42" s="67">
        <v>0</v>
      </c>
      <c r="BX42" s="67">
        <v>1447594</v>
      </c>
      <c r="BY42" s="67">
        <v>986492</v>
      </c>
      <c r="BZ42" s="67">
        <v>7336670</v>
      </c>
      <c r="CA42" s="67">
        <v>5020789</v>
      </c>
      <c r="CB42" s="67">
        <v>836429</v>
      </c>
      <c r="CC42" s="67">
        <v>0</v>
      </c>
      <c r="CD42" s="67">
        <v>7795</v>
      </c>
      <c r="CE42" s="67">
        <v>4600</v>
      </c>
      <c r="CF42" s="63"/>
      <c r="CG42" s="65">
        <v>38</v>
      </c>
      <c r="CH42" s="66" t="str">
        <f t="shared" si="44"/>
        <v>美浦村</v>
      </c>
      <c r="CI42" s="67">
        <v>0</v>
      </c>
      <c r="CJ42" s="67">
        <v>1876232</v>
      </c>
      <c r="CK42" s="67">
        <v>1838266</v>
      </c>
      <c r="CL42" s="67">
        <v>8684934</v>
      </c>
      <c r="CM42" s="67">
        <v>8513901</v>
      </c>
      <c r="CN42" s="67">
        <v>2836507</v>
      </c>
      <c r="CO42" s="67">
        <v>0</v>
      </c>
      <c r="CP42" s="67">
        <v>5766</v>
      </c>
      <c r="CQ42" s="67">
        <v>4635</v>
      </c>
      <c r="CR42" s="63"/>
      <c r="CS42" s="65">
        <v>38</v>
      </c>
      <c r="CT42" s="66" t="str">
        <f t="shared" si="45"/>
        <v>美浦村</v>
      </c>
      <c r="CU42" s="67">
        <v>0</v>
      </c>
      <c r="CV42" s="67">
        <v>1728729</v>
      </c>
      <c r="CW42" s="67">
        <v>1726755</v>
      </c>
      <c r="CX42" s="67">
        <v>9888829</v>
      </c>
      <c r="CY42" s="67">
        <v>9880512</v>
      </c>
      <c r="CZ42" s="67">
        <v>6881852</v>
      </c>
      <c r="DA42" s="67">
        <v>0</v>
      </c>
      <c r="DB42" s="67">
        <v>1518</v>
      </c>
      <c r="DC42" s="67">
        <v>1458</v>
      </c>
      <c r="DD42" s="63"/>
      <c r="DE42" s="65">
        <v>38</v>
      </c>
      <c r="DF42" s="66" t="str">
        <f t="shared" si="46"/>
        <v>美浦村</v>
      </c>
      <c r="DG42" s="67">
        <v>311901</v>
      </c>
      <c r="DH42" s="67">
        <v>5052555</v>
      </c>
      <c r="DI42" s="67">
        <v>4551513</v>
      </c>
      <c r="DJ42" s="67">
        <v>25910433</v>
      </c>
      <c r="DK42" s="67">
        <v>23415202</v>
      </c>
      <c r="DL42" s="67">
        <v>10554788</v>
      </c>
      <c r="DM42" s="67">
        <v>353</v>
      </c>
      <c r="DN42" s="67">
        <v>15079</v>
      </c>
      <c r="DO42" s="67">
        <v>10693</v>
      </c>
      <c r="DP42" s="62"/>
      <c r="DQ42" s="65">
        <v>38</v>
      </c>
      <c r="DR42" s="66" t="str">
        <f t="shared" si="47"/>
        <v>美浦村</v>
      </c>
      <c r="DS42" s="67">
        <v>0</v>
      </c>
      <c r="DT42" s="67">
        <v>0</v>
      </c>
      <c r="DU42" s="67">
        <v>0</v>
      </c>
      <c r="DV42" s="67">
        <v>0</v>
      </c>
      <c r="DW42" s="67">
        <v>0</v>
      </c>
      <c r="DX42" s="67">
        <v>0</v>
      </c>
      <c r="DY42" s="67">
        <v>0</v>
      </c>
      <c r="DZ42" s="67">
        <v>0</v>
      </c>
      <c r="EA42" s="67">
        <v>0</v>
      </c>
      <c r="EB42" s="62"/>
      <c r="EC42" s="65">
        <v>38</v>
      </c>
      <c r="ED42" s="66" t="str">
        <f t="shared" si="48"/>
        <v>美浦村</v>
      </c>
      <c r="EE42" s="67">
        <v>0</v>
      </c>
      <c r="EF42" s="67">
        <v>0</v>
      </c>
      <c r="EG42" s="67">
        <v>0</v>
      </c>
      <c r="EH42" s="67">
        <v>0</v>
      </c>
      <c r="EI42" s="67">
        <v>0</v>
      </c>
      <c r="EJ42" s="67">
        <v>0</v>
      </c>
      <c r="EK42" s="67">
        <v>0</v>
      </c>
      <c r="EL42" s="67">
        <v>0</v>
      </c>
      <c r="EM42" s="67">
        <v>0</v>
      </c>
      <c r="EN42" s="62"/>
      <c r="EO42" s="65">
        <v>38</v>
      </c>
      <c r="EP42" s="66" t="str">
        <f t="shared" si="49"/>
        <v>美浦村</v>
      </c>
      <c r="EQ42" s="67">
        <v>16338</v>
      </c>
      <c r="ER42" s="67">
        <v>0</v>
      </c>
      <c r="ES42" s="67">
        <v>0</v>
      </c>
      <c r="ET42" s="67">
        <v>0</v>
      </c>
      <c r="EU42" s="67">
        <v>0</v>
      </c>
      <c r="EV42" s="67">
        <v>0</v>
      </c>
      <c r="EW42" s="67">
        <v>13</v>
      </c>
      <c r="EX42" s="67">
        <v>0</v>
      </c>
      <c r="EY42" s="67">
        <v>0</v>
      </c>
      <c r="EZ42" s="62"/>
      <c r="FA42" s="65">
        <v>38</v>
      </c>
      <c r="FB42" s="66" t="str">
        <f t="shared" si="50"/>
        <v>美浦村</v>
      </c>
      <c r="FC42" s="67">
        <v>268396</v>
      </c>
      <c r="FD42" s="67">
        <v>4664626</v>
      </c>
      <c r="FE42" s="67">
        <v>4202635</v>
      </c>
      <c r="FF42" s="67">
        <v>153920</v>
      </c>
      <c r="FG42" s="67">
        <v>138678</v>
      </c>
      <c r="FH42" s="67">
        <v>138678</v>
      </c>
      <c r="FI42" s="67">
        <v>321</v>
      </c>
      <c r="FJ42" s="67">
        <v>3950</v>
      </c>
      <c r="FK42" s="67">
        <v>3407</v>
      </c>
      <c r="FM42" s="65">
        <v>38</v>
      </c>
      <c r="FN42" s="66" t="str">
        <f t="shared" si="51"/>
        <v>美浦村</v>
      </c>
      <c r="FO42" s="67">
        <v>10193</v>
      </c>
      <c r="FP42" s="67">
        <v>186017</v>
      </c>
      <c r="FQ42" s="67">
        <v>179955</v>
      </c>
      <c r="FR42" s="67">
        <v>16742</v>
      </c>
      <c r="FS42" s="67">
        <v>16196</v>
      </c>
      <c r="FT42" s="67">
        <v>11294</v>
      </c>
      <c r="FU42" s="67">
        <v>11</v>
      </c>
      <c r="FV42" s="67">
        <v>127</v>
      </c>
      <c r="FW42" s="67">
        <v>113</v>
      </c>
      <c r="FY42" s="65">
        <v>38</v>
      </c>
      <c r="FZ42" s="66" t="str">
        <f t="shared" si="52"/>
        <v>美浦村</v>
      </c>
      <c r="GA42" s="67">
        <v>156</v>
      </c>
      <c r="GB42" s="67">
        <v>139917</v>
      </c>
      <c r="GC42" s="67">
        <v>139917</v>
      </c>
      <c r="GD42" s="67">
        <v>78353</v>
      </c>
      <c r="GE42" s="67">
        <v>78353</v>
      </c>
      <c r="GF42" s="67">
        <v>54847</v>
      </c>
      <c r="GG42" s="67">
        <v>2</v>
      </c>
      <c r="GH42" s="67">
        <v>84</v>
      </c>
      <c r="GI42" s="67">
        <v>84</v>
      </c>
      <c r="GK42" s="65">
        <v>38</v>
      </c>
      <c r="GL42" s="66" t="str">
        <f t="shared" si="53"/>
        <v>美浦村</v>
      </c>
      <c r="GM42" s="67">
        <v>114945</v>
      </c>
      <c r="GN42" s="67">
        <v>589756</v>
      </c>
      <c r="GO42" s="67">
        <v>471744</v>
      </c>
      <c r="GP42" s="67">
        <v>16015</v>
      </c>
      <c r="GQ42" s="67">
        <v>12956</v>
      </c>
      <c r="GR42" s="67">
        <v>12409</v>
      </c>
      <c r="GS42" s="67">
        <v>283</v>
      </c>
      <c r="GT42" s="67">
        <v>1212</v>
      </c>
      <c r="GU42" s="67">
        <v>887</v>
      </c>
      <c r="GW42" s="65">
        <v>38</v>
      </c>
      <c r="GX42" s="66" t="str">
        <f t="shared" si="54"/>
        <v>美浦村</v>
      </c>
      <c r="GY42" s="67">
        <v>43920</v>
      </c>
      <c r="GZ42" s="67">
        <v>1275460</v>
      </c>
      <c r="HA42" s="67">
        <v>1275460</v>
      </c>
      <c r="HB42" s="67">
        <v>1168492</v>
      </c>
      <c r="HC42" s="67">
        <v>1168492</v>
      </c>
      <c r="HD42" s="67">
        <v>817466</v>
      </c>
      <c r="HE42" s="67">
        <v>117</v>
      </c>
      <c r="HF42" s="67">
        <v>1147</v>
      </c>
      <c r="HG42" s="67">
        <v>1147</v>
      </c>
      <c r="HI42" s="65">
        <v>38</v>
      </c>
      <c r="HJ42" s="66" t="str">
        <f t="shared" si="55"/>
        <v>美浦村</v>
      </c>
      <c r="HK42" s="67">
        <v>0</v>
      </c>
      <c r="HL42" s="67">
        <v>0</v>
      </c>
      <c r="HM42" s="67">
        <v>0</v>
      </c>
      <c r="HN42" s="67">
        <v>0</v>
      </c>
      <c r="HO42" s="67">
        <v>0</v>
      </c>
      <c r="HP42" s="67">
        <v>0</v>
      </c>
      <c r="HQ42" s="67">
        <v>0</v>
      </c>
      <c r="HR42" s="67">
        <v>0</v>
      </c>
      <c r="HS42" s="67">
        <v>0</v>
      </c>
      <c r="HU42" s="65">
        <v>38</v>
      </c>
      <c r="HV42" s="66" t="str">
        <f t="shared" si="56"/>
        <v>美浦村</v>
      </c>
      <c r="HW42" s="67">
        <v>0</v>
      </c>
      <c r="HX42" s="67">
        <v>0</v>
      </c>
      <c r="HY42" s="67">
        <v>0</v>
      </c>
      <c r="HZ42" s="67">
        <v>0</v>
      </c>
      <c r="IA42" s="67">
        <v>0</v>
      </c>
      <c r="IB42" s="67">
        <v>0</v>
      </c>
      <c r="IC42" s="67">
        <v>0</v>
      </c>
      <c r="ID42" s="67">
        <v>0</v>
      </c>
      <c r="IE42" s="67">
        <v>0</v>
      </c>
      <c r="IG42" s="65">
        <v>38</v>
      </c>
      <c r="IH42" s="66" t="str">
        <f t="shared" si="57"/>
        <v>美浦村</v>
      </c>
      <c r="II42" s="67">
        <v>0</v>
      </c>
      <c r="IJ42" s="67">
        <v>0</v>
      </c>
      <c r="IK42" s="67">
        <v>0</v>
      </c>
      <c r="IL42" s="67">
        <v>0</v>
      </c>
      <c r="IM42" s="67">
        <v>0</v>
      </c>
      <c r="IN42" s="67">
        <v>0</v>
      </c>
      <c r="IO42" s="67">
        <v>0</v>
      </c>
      <c r="IP42" s="67">
        <v>0</v>
      </c>
      <c r="IQ42" s="67">
        <v>0</v>
      </c>
    </row>
    <row r="43" spans="1:251" s="56" customFormat="1" ht="15" customHeight="1">
      <c r="A43" s="65">
        <v>39</v>
      </c>
      <c r="B43" s="66" t="s">
        <v>97</v>
      </c>
      <c r="C43" s="67">
        <v>110030</v>
      </c>
      <c r="D43" s="67">
        <v>8074099</v>
      </c>
      <c r="E43" s="67">
        <v>7743931</v>
      </c>
      <c r="F43" s="67">
        <v>946387</v>
      </c>
      <c r="G43" s="67">
        <v>910110</v>
      </c>
      <c r="H43" s="67">
        <v>909926</v>
      </c>
      <c r="I43" s="67">
        <v>254</v>
      </c>
      <c r="J43" s="67">
        <v>7486</v>
      </c>
      <c r="K43" s="67">
        <v>7005</v>
      </c>
      <c r="L43" s="62"/>
      <c r="M43" s="65">
        <v>39</v>
      </c>
      <c r="N43" s="66" t="s">
        <v>97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2"/>
      <c r="Y43" s="65">
        <v>39</v>
      </c>
      <c r="Z43" s="66" t="str">
        <f t="shared" si="40"/>
        <v>阿見町</v>
      </c>
      <c r="AA43" s="67">
        <v>160597</v>
      </c>
      <c r="AB43" s="67">
        <v>77155</v>
      </c>
      <c r="AC43" s="67">
        <v>77155</v>
      </c>
      <c r="AD43" s="67">
        <v>326895</v>
      </c>
      <c r="AE43" s="67">
        <v>326895</v>
      </c>
      <c r="AF43" s="67">
        <v>115643</v>
      </c>
      <c r="AG43" s="67">
        <v>229</v>
      </c>
      <c r="AH43" s="67">
        <v>105</v>
      </c>
      <c r="AI43" s="67">
        <v>105</v>
      </c>
      <c r="AJ43" s="63"/>
      <c r="AK43" s="65">
        <v>39</v>
      </c>
      <c r="AL43" s="66" t="str">
        <f t="shared" si="41"/>
        <v>阿見町</v>
      </c>
      <c r="AM43" s="67">
        <v>88979</v>
      </c>
      <c r="AN43" s="67">
        <v>15393651</v>
      </c>
      <c r="AO43" s="67">
        <v>14169233</v>
      </c>
      <c r="AP43" s="67">
        <v>901765</v>
      </c>
      <c r="AQ43" s="67">
        <v>830940</v>
      </c>
      <c r="AR43" s="67">
        <v>830247</v>
      </c>
      <c r="AS43" s="67">
        <v>308</v>
      </c>
      <c r="AT43" s="67">
        <v>14200</v>
      </c>
      <c r="AU43" s="67">
        <v>12780</v>
      </c>
      <c r="AV43" s="62"/>
      <c r="AW43" s="65">
        <v>39</v>
      </c>
      <c r="AX43" s="66" t="str">
        <f t="shared" si="58"/>
        <v>阿見町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2"/>
      <c r="BI43" s="65">
        <v>39</v>
      </c>
      <c r="BJ43" s="66" t="str">
        <f t="shared" si="42"/>
        <v>阿見町</v>
      </c>
      <c r="BK43" s="67">
        <v>594650</v>
      </c>
      <c r="BL43" s="67">
        <v>1173289</v>
      </c>
      <c r="BM43" s="67">
        <v>1162894</v>
      </c>
      <c r="BN43" s="67">
        <v>10780478</v>
      </c>
      <c r="BO43" s="67">
        <v>10619646</v>
      </c>
      <c r="BP43" s="67">
        <v>1936181</v>
      </c>
      <c r="BQ43" s="67">
        <v>361</v>
      </c>
      <c r="BR43" s="67">
        <v>1430</v>
      </c>
      <c r="BS43" s="67">
        <v>1389</v>
      </c>
      <c r="BT43" s="63"/>
      <c r="BU43" s="65">
        <v>39</v>
      </c>
      <c r="BV43" s="66" t="str">
        <f t="shared" si="43"/>
        <v>阿見町</v>
      </c>
      <c r="BW43" s="67">
        <v>0</v>
      </c>
      <c r="BX43" s="67">
        <v>3499808</v>
      </c>
      <c r="BY43" s="67">
        <v>3384331</v>
      </c>
      <c r="BZ43" s="67">
        <v>48312060</v>
      </c>
      <c r="CA43" s="67">
        <v>47346570</v>
      </c>
      <c r="CB43" s="67">
        <v>7706687</v>
      </c>
      <c r="CC43" s="67">
        <v>0</v>
      </c>
      <c r="CD43" s="67">
        <v>17711</v>
      </c>
      <c r="CE43" s="67">
        <v>16885</v>
      </c>
      <c r="CF43" s="63"/>
      <c r="CG43" s="65">
        <v>39</v>
      </c>
      <c r="CH43" s="66" t="str">
        <f t="shared" si="44"/>
        <v>阿見町</v>
      </c>
      <c r="CI43" s="67">
        <v>0</v>
      </c>
      <c r="CJ43" s="67">
        <v>3462731</v>
      </c>
      <c r="CK43" s="67">
        <v>3454078</v>
      </c>
      <c r="CL43" s="67">
        <v>29201523</v>
      </c>
      <c r="CM43" s="67">
        <v>29143018</v>
      </c>
      <c r="CN43" s="67">
        <v>9618487</v>
      </c>
      <c r="CO43" s="67">
        <v>0</v>
      </c>
      <c r="CP43" s="67">
        <v>13333</v>
      </c>
      <c r="CQ43" s="67">
        <v>13050</v>
      </c>
      <c r="CR43" s="63"/>
      <c r="CS43" s="65">
        <v>39</v>
      </c>
      <c r="CT43" s="66" t="str">
        <f t="shared" si="45"/>
        <v>阿見町</v>
      </c>
      <c r="CU43" s="67">
        <v>0</v>
      </c>
      <c r="CV43" s="67">
        <v>4317283</v>
      </c>
      <c r="CW43" s="67">
        <v>4316467</v>
      </c>
      <c r="CX43" s="67">
        <v>56605578</v>
      </c>
      <c r="CY43" s="67">
        <v>56601341</v>
      </c>
      <c r="CZ43" s="67">
        <v>38998203</v>
      </c>
      <c r="DA43" s="67">
        <v>0</v>
      </c>
      <c r="DB43" s="67">
        <v>3864</v>
      </c>
      <c r="DC43" s="67">
        <v>3835</v>
      </c>
      <c r="DD43" s="63"/>
      <c r="DE43" s="65">
        <v>39</v>
      </c>
      <c r="DF43" s="66" t="str">
        <f t="shared" si="46"/>
        <v>阿見町</v>
      </c>
      <c r="DG43" s="67">
        <v>627528</v>
      </c>
      <c r="DH43" s="67">
        <v>11279822</v>
      </c>
      <c r="DI43" s="67">
        <v>11154876</v>
      </c>
      <c r="DJ43" s="67">
        <v>134119161</v>
      </c>
      <c r="DK43" s="67">
        <v>133090929</v>
      </c>
      <c r="DL43" s="67">
        <v>56323377</v>
      </c>
      <c r="DM43" s="67">
        <v>714</v>
      </c>
      <c r="DN43" s="67">
        <v>34908</v>
      </c>
      <c r="DO43" s="67">
        <v>33770</v>
      </c>
      <c r="DP43" s="62"/>
      <c r="DQ43" s="65">
        <v>39</v>
      </c>
      <c r="DR43" s="66" t="str">
        <f t="shared" si="47"/>
        <v>阿見町</v>
      </c>
      <c r="DS43" s="67">
        <v>0</v>
      </c>
      <c r="DT43" s="67">
        <v>0</v>
      </c>
      <c r="DU43" s="67">
        <v>0</v>
      </c>
      <c r="DV43" s="67">
        <v>0</v>
      </c>
      <c r="DW43" s="67">
        <v>0</v>
      </c>
      <c r="DX43" s="67">
        <v>0</v>
      </c>
      <c r="DY43" s="67">
        <v>0</v>
      </c>
      <c r="DZ43" s="67">
        <v>0</v>
      </c>
      <c r="EA43" s="67">
        <v>0</v>
      </c>
      <c r="EB43" s="62"/>
      <c r="EC43" s="65">
        <v>39</v>
      </c>
      <c r="ED43" s="66" t="str">
        <f t="shared" si="48"/>
        <v>阿見町</v>
      </c>
      <c r="EE43" s="67">
        <v>0</v>
      </c>
      <c r="EF43" s="67">
        <v>0</v>
      </c>
      <c r="EG43" s="67">
        <v>0</v>
      </c>
      <c r="EH43" s="67">
        <v>0</v>
      </c>
      <c r="EI43" s="67">
        <v>0</v>
      </c>
      <c r="EJ43" s="67">
        <v>0</v>
      </c>
      <c r="EK43" s="67">
        <v>0</v>
      </c>
      <c r="EL43" s="67">
        <v>0</v>
      </c>
      <c r="EM43" s="67">
        <v>0</v>
      </c>
      <c r="EN43" s="62"/>
      <c r="EO43" s="65">
        <v>39</v>
      </c>
      <c r="EP43" s="66" t="str">
        <f t="shared" si="49"/>
        <v>阿見町</v>
      </c>
      <c r="EQ43" s="67">
        <v>38276</v>
      </c>
      <c r="ER43" s="67">
        <v>2200</v>
      </c>
      <c r="ES43" s="67">
        <v>1160</v>
      </c>
      <c r="ET43" s="67">
        <v>140</v>
      </c>
      <c r="EU43" s="67">
        <v>75</v>
      </c>
      <c r="EV43" s="67">
        <v>75</v>
      </c>
      <c r="EW43" s="67">
        <v>10</v>
      </c>
      <c r="EX43" s="67">
        <v>8</v>
      </c>
      <c r="EY43" s="67">
        <v>4</v>
      </c>
      <c r="EZ43" s="62"/>
      <c r="FA43" s="65">
        <v>39</v>
      </c>
      <c r="FB43" s="66" t="str">
        <f t="shared" si="50"/>
        <v>阿見町</v>
      </c>
      <c r="FC43" s="67">
        <v>156760</v>
      </c>
      <c r="FD43" s="67">
        <v>10775196</v>
      </c>
      <c r="FE43" s="67">
        <v>9212985</v>
      </c>
      <c r="FF43" s="67">
        <v>377131</v>
      </c>
      <c r="FG43" s="67">
        <v>322454</v>
      </c>
      <c r="FH43" s="67">
        <v>322435</v>
      </c>
      <c r="FI43" s="67">
        <v>233</v>
      </c>
      <c r="FJ43" s="67">
        <v>8170</v>
      </c>
      <c r="FK43" s="67">
        <v>6458</v>
      </c>
      <c r="FM43" s="65">
        <v>39</v>
      </c>
      <c r="FN43" s="66" t="str">
        <f t="shared" si="51"/>
        <v>阿見町</v>
      </c>
      <c r="FO43" s="67">
        <v>325765</v>
      </c>
      <c r="FP43" s="67">
        <v>530220</v>
      </c>
      <c r="FQ43" s="67">
        <v>455001</v>
      </c>
      <c r="FR43" s="67">
        <v>47720</v>
      </c>
      <c r="FS43" s="67">
        <v>40950</v>
      </c>
      <c r="FT43" s="67">
        <v>40950</v>
      </c>
      <c r="FU43" s="67">
        <v>243</v>
      </c>
      <c r="FV43" s="67">
        <v>456</v>
      </c>
      <c r="FW43" s="67">
        <v>328</v>
      </c>
      <c r="FY43" s="65">
        <v>39</v>
      </c>
      <c r="FZ43" s="66" t="str">
        <f t="shared" si="52"/>
        <v>阿見町</v>
      </c>
      <c r="GA43" s="67">
        <v>0</v>
      </c>
      <c r="GB43" s="67">
        <v>0</v>
      </c>
      <c r="GC43" s="67">
        <v>0</v>
      </c>
      <c r="GD43" s="67">
        <v>0</v>
      </c>
      <c r="GE43" s="67">
        <v>0</v>
      </c>
      <c r="GF43" s="67">
        <v>0</v>
      </c>
      <c r="GG43" s="67">
        <v>0</v>
      </c>
      <c r="GH43" s="67">
        <v>0</v>
      </c>
      <c r="GI43" s="67">
        <v>0</v>
      </c>
      <c r="GK43" s="65">
        <v>39</v>
      </c>
      <c r="GL43" s="66" t="str">
        <f t="shared" si="53"/>
        <v>阿見町</v>
      </c>
      <c r="GM43" s="67">
        <v>801185</v>
      </c>
      <c r="GN43" s="67">
        <v>378808</v>
      </c>
      <c r="GO43" s="67">
        <v>279665</v>
      </c>
      <c r="GP43" s="67">
        <v>10493</v>
      </c>
      <c r="GQ43" s="67">
        <v>7925</v>
      </c>
      <c r="GR43" s="67">
        <v>7925</v>
      </c>
      <c r="GS43" s="67">
        <v>211</v>
      </c>
      <c r="GT43" s="67">
        <v>1322</v>
      </c>
      <c r="GU43" s="67">
        <v>965</v>
      </c>
      <c r="GW43" s="65">
        <v>39</v>
      </c>
      <c r="GX43" s="66" t="str">
        <f t="shared" si="54"/>
        <v>阿見町</v>
      </c>
      <c r="GY43" s="67">
        <v>0</v>
      </c>
      <c r="GZ43" s="67">
        <v>1440479</v>
      </c>
      <c r="HA43" s="67">
        <v>1440198</v>
      </c>
      <c r="HB43" s="67">
        <v>1404032</v>
      </c>
      <c r="HC43" s="67">
        <v>1403759</v>
      </c>
      <c r="HD43" s="67">
        <v>982631</v>
      </c>
      <c r="HE43" s="67">
        <v>0</v>
      </c>
      <c r="HF43" s="67">
        <v>356</v>
      </c>
      <c r="HG43" s="67">
        <v>354</v>
      </c>
      <c r="HI43" s="65">
        <v>39</v>
      </c>
      <c r="HJ43" s="66" t="str">
        <f t="shared" si="55"/>
        <v>阿見町</v>
      </c>
      <c r="HK43" s="67">
        <v>0</v>
      </c>
      <c r="HL43" s="67">
        <v>0</v>
      </c>
      <c r="HM43" s="67">
        <v>0</v>
      </c>
      <c r="HN43" s="67">
        <v>0</v>
      </c>
      <c r="HO43" s="67">
        <v>0</v>
      </c>
      <c r="HP43" s="67">
        <v>0</v>
      </c>
      <c r="HQ43" s="67">
        <v>0</v>
      </c>
      <c r="HR43" s="67">
        <v>0</v>
      </c>
      <c r="HS43" s="67">
        <v>0</v>
      </c>
      <c r="HU43" s="65">
        <v>39</v>
      </c>
      <c r="HV43" s="66" t="str">
        <f t="shared" si="56"/>
        <v>阿見町</v>
      </c>
      <c r="HW43" s="67">
        <v>737</v>
      </c>
      <c r="HX43" s="67">
        <v>14779</v>
      </c>
      <c r="HY43" s="67">
        <v>14779</v>
      </c>
      <c r="HZ43" s="67">
        <v>42957</v>
      </c>
      <c r="IA43" s="67">
        <v>42957</v>
      </c>
      <c r="IB43" s="67">
        <v>30070</v>
      </c>
      <c r="IC43" s="67">
        <v>1</v>
      </c>
      <c r="ID43" s="67">
        <v>29</v>
      </c>
      <c r="IE43" s="67">
        <v>29</v>
      </c>
      <c r="IG43" s="65">
        <v>39</v>
      </c>
      <c r="IH43" s="66" t="str">
        <f t="shared" si="57"/>
        <v>阿見町</v>
      </c>
      <c r="II43" s="67">
        <v>0</v>
      </c>
      <c r="IJ43" s="67">
        <v>0</v>
      </c>
      <c r="IK43" s="67">
        <v>0</v>
      </c>
      <c r="IL43" s="67">
        <v>0</v>
      </c>
      <c r="IM43" s="67">
        <v>0</v>
      </c>
      <c r="IN43" s="67">
        <v>0</v>
      </c>
      <c r="IO43" s="67">
        <v>0</v>
      </c>
      <c r="IP43" s="67">
        <v>0</v>
      </c>
      <c r="IQ43" s="67">
        <v>0</v>
      </c>
    </row>
    <row r="44" spans="1:251" s="56" customFormat="1" ht="15" customHeight="1">
      <c r="A44" s="65">
        <v>40</v>
      </c>
      <c r="B44" s="66" t="s">
        <v>98</v>
      </c>
      <c r="C44" s="67">
        <v>139350</v>
      </c>
      <c r="D44" s="67">
        <v>26307347</v>
      </c>
      <c r="E44" s="67">
        <v>25421711</v>
      </c>
      <c r="F44" s="67">
        <v>2650468</v>
      </c>
      <c r="G44" s="67">
        <v>2561262</v>
      </c>
      <c r="H44" s="67">
        <v>2535349</v>
      </c>
      <c r="I44" s="67">
        <v>1151</v>
      </c>
      <c r="J44" s="67">
        <v>11712</v>
      </c>
      <c r="K44" s="67">
        <v>10773</v>
      </c>
      <c r="L44" s="62"/>
      <c r="M44" s="65">
        <v>40</v>
      </c>
      <c r="N44" s="66" t="s">
        <v>98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2"/>
      <c r="Y44" s="65">
        <v>40</v>
      </c>
      <c r="Z44" s="66" t="str">
        <f t="shared" si="40"/>
        <v>河内町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3"/>
      <c r="AK44" s="65">
        <v>40</v>
      </c>
      <c r="AL44" s="66" t="str">
        <f t="shared" si="41"/>
        <v>河内町</v>
      </c>
      <c r="AM44" s="67">
        <v>33864</v>
      </c>
      <c r="AN44" s="67">
        <v>2112407</v>
      </c>
      <c r="AO44" s="67">
        <v>1964339</v>
      </c>
      <c r="AP44" s="67">
        <v>129461</v>
      </c>
      <c r="AQ44" s="67">
        <v>120401</v>
      </c>
      <c r="AR44" s="67">
        <v>120104</v>
      </c>
      <c r="AS44" s="67">
        <v>804</v>
      </c>
      <c r="AT44" s="67">
        <v>3851</v>
      </c>
      <c r="AU44" s="67">
        <v>3467</v>
      </c>
      <c r="AV44" s="62"/>
      <c r="AW44" s="65">
        <v>40</v>
      </c>
      <c r="AX44" s="66" t="str">
        <f t="shared" si="58"/>
        <v>河内町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2"/>
      <c r="BI44" s="65">
        <v>40</v>
      </c>
      <c r="BJ44" s="66" t="str">
        <f t="shared" si="42"/>
        <v>河内町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3"/>
      <c r="BU44" s="65">
        <v>40</v>
      </c>
      <c r="BV44" s="66" t="str">
        <f t="shared" si="43"/>
        <v>河内町</v>
      </c>
      <c r="BW44" s="67">
        <v>0</v>
      </c>
      <c r="BX44" s="67">
        <v>702740</v>
      </c>
      <c r="BY44" s="67">
        <v>616897</v>
      </c>
      <c r="BZ44" s="67">
        <v>4081390</v>
      </c>
      <c r="CA44" s="67">
        <v>3578478</v>
      </c>
      <c r="CB44" s="67">
        <v>596411</v>
      </c>
      <c r="CC44" s="67">
        <v>0</v>
      </c>
      <c r="CD44" s="67">
        <v>4961</v>
      </c>
      <c r="CE44" s="67">
        <v>4281</v>
      </c>
      <c r="CF44" s="63"/>
      <c r="CG44" s="65">
        <v>40</v>
      </c>
      <c r="CH44" s="66" t="str">
        <f t="shared" si="44"/>
        <v>河内町</v>
      </c>
      <c r="CI44" s="67">
        <v>0</v>
      </c>
      <c r="CJ44" s="67">
        <v>1847461</v>
      </c>
      <c r="CK44" s="67">
        <v>1838877</v>
      </c>
      <c r="CL44" s="67">
        <v>10304104</v>
      </c>
      <c r="CM44" s="67">
        <v>10260989</v>
      </c>
      <c r="CN44" s="67">
        <v>3420328</v>
      </c>
      <c r="CO44" s="67">
        <v>0</v>
      </c>
      <c r="CP44" s="67">
        <v>4564</v>
      </c>
      <c r="CQ44" s="67">
        <v>4245</v>
      </c>
      <c r="CR44" s="63"/>
      <c r="CS44" s="65">
        <v>40</v>
      </c>
      <c r="CT44" s="66" t="str">
        <f t="shared" si="45"/>
        <v>河内町</v>
      </c>
      <c r="CU44" s="67">
        <v>0</v>
      </c>
      <c r="CV44" s="67">
        <v>751183</v>
      </c>
      <c r="CW44" s="67">
        <v>750392</v>
      </c>
      <c r="CX44" s="67">
        <v>4321161</v>
      </c>
      <c r="CY44" s="67">
        <v>4317290</v>
      </c>
      <c r="CZ44" s="67">
        <v>3021621</v>
      </c>
      <c r="DA44" s="67">
        <v>0</v>
      </c>
      <c r="DB44" s="67">
        <v>1412</v>
      </c>
      <c r="DC44" s="67">
        <v>1389</v>
      </c>
      <c r="DD44" s="63"/>
      <c r="DE44" s="65">
        <v>40</v>
      </c>
      <c r="DF44" s="66" t="str">
        <f t="shared" si="46"/>
        <v>河内町</v>
      </c>
      <c r="DG44" s="67">
        <v>143795</v>
      </c>
      <c r="DH44" s="67">
        <v>3301384</v>
      </c>
      <c r="DI44" s="67">
        <v>3206166</v>
      </c>
      <c r="DJ44" s="67">
        <v>18706655</v>
      </c>
      <c r="DK44" s="67">
        <v>18156757</v>
      </c>
      <c r="DL44" s="67">
        <v>7038360</v>
      </c>
      <c r="DM44" s="67">
        <v>598</v>
      </c>
      <c r="DN44" s="67">
        <v>10937</v>
      </c>
      <c r="DO44" s="67">
        <v>9915</v>
      </c>
      <c r="DP44" s="62"/>
      <c r="DQ44" s="65">
        <v>40</v>
      </c>
      <c r="DR44" s="66" t="str">
        <f t="shared" si="47"/>
        <v>河内町</v>
      </c>
      <c r="DS44" s="67">
        <v>0</v>
      </c>
      <c r="DT44" s="67">
        <v>0</v>
      </c>
      <c r="DU44" s="67">
        <v>0</v>
      </c>
      <c r="DV44" s="67">
        <v>0</v>
      </c>
      <c r="DW44" s="67">
        <v>0</v>
      </c>
      <c r="DX44" s="67">
        <v>0</v>
      </c>
      <c r="DY44" s="67">
        <v>0</v>
      </c>
      <c r="DZ44" s="67">
        <v>0</v>
      </c>
      <c r="EA44" s="67">
        <v>0</v>
      </c>
      <c r="EB44" s="62"/>
      <c r="EC44" s="65">
        <v>40</v>
      </c>
      <c r="ED44" s="66" t="str">
        <f t="shared" si="48"/>
        <v>河内町</v>
      </c>
      <c r="EE44" s="67">
        <v>0</v>
      </c>
      <c r="EF44" s="67">
        <v>0</v>
      </c>
      <c r="EG44" s="67">
        <v>0</v>
      </c>
      <c r="EH44" s="67">
        <v>0</v>
      </c>
      <c r="EI44" s="67">
        <v>0</v>
      </c>
      <c r="EJ44" s="67">
        <v>0</v>
      </c>
      <c r="EK44" s="67">
        <v>0</v>
      </c>
      <c r="EL44" s="67">
        <v>0</v>
      </c>
      <c r="EM44" s="67">
        <v>0</v>
      </c>
      <c r="EN44" s="62"/>
      <c r="EO44" s="65">
        <v>40</v>
      </c>
      <c r="EP44" s="66" t="str">
        <f t="shared" si="49"/>
        <v>河内町</v>
      </c>
      <c r="EQ44" s="67">
        <v>48696</v>
      </c>
      <c r="ER44" s="67">
        <v>3028</v>
      </c>
      <c r="ES44" s="67">
        <v>2874</v>
      </c>
      <c r="ET44" s="67">
        <v>63</v>
      </c>
      <c r="EU44" s="67">
        <v>60</v>
      </c>
      <c r="EV44" s="67">
        <v>60</v>
      </c>
      <c r="EW44" s="67">
        <v>29</v>
      </c>
      <c r="EX44" s="67">
        <v>12</v>
      </c>
      <c r="EY44" s="67">
        <v>9</v>
      </c>
      <c r="EZ44" s="62"/>
      <c r="FA44" s="65">
        <v>40</v>
      </c>
      <c r="FB44" s="66" t="str">
        <f t="shared" si="50"/>
        <v>河内町</v>
      </c>
      <c r="FC44" s="67">
        <v>0</v>
      </c>
      <c r="FD44" s="67">
        <v>0</v>
      </c>
      <c r="FE44" s="67">
        <v>0</v>
      </c>
      <c r="FF44" s="67">
        <v>0</v>
      </c>
      <c r="FG44" s="67">
        <v>0</v>
      </c>
      <c r="FH44" s="67">
        <v>0</v>
      </c>
      <c r="FI44" s="67">
        <v>11</v>
      </c>
      <c r="FJ44" s="67">
        <v>0</v>
      </c>
      <c r="FK44" s="67">
        <v>0</v>
      </c>
      <c r="FM44" s="65">
        <v>40</v>
      </c>
      <c r="FN44" s="66" t="str">
        <f t="shared" si="51"/>
        <v>河内町</v>
      </c>
      <c r="FO44" s="67">
        <v>0</v>
      </c>
      <c r="FP44" s="67">
        <v>0</v>
      </c>
      <c r="FQ44" s="67">
        <v>0</v>
      </c>
      <c r="FR44" s="67">
        <v>0</v>
      </c>
      <c r="FS44" s="67">
        <v>0</v>
      </c>
      <c r="FT44" s="67">
        <v>0</v>
      </c>
      <c r="FU44" s="67">
        <v>0</v>
      </c>
      <c r="FV44" s="67">
        <v>0</v>
      </c>
      <c r="FW44" s="67">
        <v>0</v>
      </c>
      <c r="FY44" s="65">
        <v>40</v>
      </c>
      <c r="FZ44" s="66" t="str">
        <f t="shared" si="52"/>
        <v>河内町</v>
      </c>
      <c r="GA44" s="67">
        <v>0</v>
      </c>
      <c r="GB44" s="67">
        <v>0</v>
      </c>
      <c r="GC44" s="67">
        <v>0</v>
      </c>
      <c r="GD44" s="67">
        <v>0</v>
      </c>
      <c r="GE44" s="67">
        <v>0</v>
      </c>
      <c r="GF44" s="67">
        <v>0</v>
      </c>
      <c r="GG44" s="67">
        <v>0</v>
      </c>
      <c r="GH44" s="67">
        <v>0</v>
      </c>
      <c r="GI44" s="67">
        <v>0</v>
      </c>
      <c r="GK44" s="65">
        <v>40</v>
      </c>
      <c r="GL44" s="66" t="str">
        <f t="shared" si="53"/>
        <v>河内町</v>
      </c>
      <c r="GM44" s="67">
        <v>137566</v>
      </c>
      <c r="GN44" s="67">
        <v>370181</v>
      </c>
      <c r="GO44" s="67">
        <v>335180</v>
      </c>
      <c r="GP44" s="67">
        <v>11476</v>
      </c>
      <c r="GQ44" s="67">
        <v>10391</v>
      </c>
      <c r="GR44" s="67">
        <v>10391</v>
      </c>
      <c r="GS44" s="67">
        <v>221</v>
      </c>
      <c r="GT44" s="67">
        <v>169</v>
      </c>
      <c r="GU44" s="67">
        <v>144</v>
      </c>
      <c r="GW44" s="65">
        <v>40</v>
      </c>
      <c r="GX44" s="66" t="str">
        <f t="shared" si="54"/>
        <v>河内町</v>
      </c>
      <c r="GY44" s="67">
        <v>12365</v>
      </c>
      <c r="GZ44" s="67">
        <v>583789</v>
      </c>
      <c r="HA44" s="67">
        <v>583532</v>
      </c>
      <c r="HB44" s="67">
        <v>507897</v>
      </c>
      <c r="HC44" s="67">
        <v>507673</v>
      </c>
      <c r="HD44" s="67">
        <v>355371</v>
      </c>
      <c r="HE44" s="67">
        <v>10</v>
      </c>
      <c r="HF44" s="67">
        <v>160</v>
      </c>
      <c r="HG44" s="67">
        <v>159</v>
      </c>
      <c r="HI44" s="65">
        <v>40</v>
      </c>
      <c r="HJ44" s="66" t="str">
        <f t="shared" si="55"/>
        <v>河内町</v>
      </c>
      <c r="HK44" s="67">
        <v>0</v>
      </c>
      <c r="HL44" s="67">
        <v>0</v>
      </c>
      <c r="HM44" s="67">
        <v>0</v>
      </c>
      <c r="HN44" s="67">
        <v>0</v>
      </c>
      <c r="HO44" s="67">
        <v>0</v>
      </c>
      <c r="HP44" s="67">
        <v>0</v>
      </c>
      <c r="HQ44" s="67">
        <v>0</v>
      </c>
      <c r="HR44" s="67">
        <v>0</v>
      </c>
      <c r="HS44" s="67">
        <v>0</v>
      </c>
      <c r="HU44" s="65">
        <v>40</v>
      </c>
      <c r="HV44" s="66" t="str">
        <f t="shared" si="56"/>
        <v>河内町</v>
      </c>
      <c r="HW44" s="67">
        <v>0</v>
      </c>
      <c r="HX44" s="67">
        <v>0</v>
      </c>
      <c r="HY44" s="67">
        <v>0</v>
      </c>
      <c r="HZ44" s="67">
        <v>0</v>
      </c>
      <c r="IA44" s="67">
        <v>0</v>
      </c>
      <c r="IB44" s="67">
        <v>0</v>
      </c>
      <c r="IC44" s="67">
        <v>0</v>
      </c>
      <c r="ID44" s="67">
        <v>0</v>
      </c>
      <c r="IE44" s="67">
        <v>0</v>
      </c>
      <c r="IG44" s="65">
        <v>40</v>
      </c>
      <c r="IH44" s="66" t="str">
        <f t="shared" si="57"/>
        <v>河内町</v>
      </c>
      <c r="II44" s="67">
        <v>0</v>
      </c>
      <c r="IJ44" s="67">
        <v>0</v>
      </c>
      <c r="IK44" s="67">
        <v>0</v>
      </c>
      <c r="IL44" s="67">
        <v>0</v>
      </c>
      <c r="IM44" s="67">
        <v>0</v>
      </c>
      <c r="IN44" s="67">
        <v>0</v>
      </c>
      <c r="IO44" s="67">
        <v>0</v>
      </c>
      <c r="IP44" s="67">
        <v>0</v>
      </c>
      <c r="IQ44" s="67">
        <v>0</v>
      </c>
    </row>
    <row r="45" spans="1:251" s="56" customFormat="1" ht="15" customHeight="1">
      <c r="A45" s="65">
        <v>41</v>
      </c>
      <c r="B45" s="66" t="s">
        <v>99</v>
      </c>
      <c r="C45" s="67">
        <v>7034</v>
      </c>
      <c r="D45" s="67">
        <v>14042423</v>
      </c>
      <c r="E45" s="67">
        <v>13554210</v>
      </c>
      <c r="F45" s="67">
        <v>1487090</v>
      </c>
      <c r="G45" s="67">
        <v>1440212</v>
      </c>
      <c r="H45" s="67">
        <v>1439915</v>
      </c>
      <c r="I45" s="67">
        <v>25</v>
      </c>
      <c r="J45" s="67">
        <v>9578</v>
      </c>
      <c r="K45" s="67">
        <v>9076</v>
      </c>
      <c r="L45" s="62"/>
      <c r="M45" s="65">
        <v>41</v>
      </c>
      <c r="N45" s="66" t="s">
        <v>99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2"/>
      <c r="Y45" s="65">
        <v>41</v>
      </c>
      <c r="Z45" s="66" t="str">
        <f t="shared" si="40"/>
        <v>八千代町</v>
      </c>
      <c r="AA45" s="67">
        <v>63</v>
      </c>
      <c r="AB45" s="67">
        <v>4156</v>
      </c>
      <c r="AC45" s="67">
        <v>4156</v>
      </c>
      <c r="AD45" s="67">
        <v>17812</v>
      </c>
      <c r="AE45" s="67">
        <v>17812</v>
      </c>
      <c r="AF45" s="67">
        <v>5544</v>
      </c>
      <c r="AG45" s="67">
        <v>1</v>
      </c>
      <c r="AH45" s="67">
        <v>7</v>
      </c>
      <c r="AI45" s="67">
        <v>7</v>
      </c>
      <c r="AJ45" s="63"/>
      <c r="AK45" s="65">
        <v>41</v>
      </c>
      <c r="AL45" s="66" t="str">
        <f t="shared" si="41"/>
        <v>八千代町</v>
      </c>
      <c r="AM45" s="67">
        <v>21674</v>
      </c>
      <c r="AN45" s="67">
        <v>22934735</v>
      </c>
      <c r="AO45" s="67">
        <v>21705586</v>
      </c>
      <c r="AP45" s="67">
        <v>1255186</v>
      </c>
      <c r="AQ45" s="67">
        <v>1191920</v>
      </c>
      <c r="AR45" s="67">
        <v>1191889</v>
      </c>
      <c r="AS45" s="67">
        <v>61</v>
      </c>
      <c r="AT45" s="67">
        <v>19648</v>
      </c>
      <c r="AU45" s="67">
        <v>18283</v>
      </c>
      <c r="AV45" s="62"/>
      <c r="AW45" s="65">
        <v>41</v>
      </c>
      <c r="AX45" s="66" t="str">
        <f t="shared" si="58"/>
        <v>八千代町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2"/>
      <c r="BI45" s="65">
        <v>41</v>
      </c>
      <c r="BJ45" s="66" t="str">
        <f t="shared" si="42"/>
        <v>八千代町</v>
      </c>
      <c r="BK45" s="67">
        <v>1009</v>
      </c>
      <c r="BL45" s="67">
        <v>319069</v>
      </c>
      <c r="BM45" s="67">
        <v>317600</v>
      </c>
      <c r="BN45" s="67">
        <v>1934394</v>
      </c>
      <c r="BO45" s="67">
        <v>1926044</v>
      </c>
      <c r="BP45" s="67">
        <v>574115</v>
      </c>
      <c r="BQ45" s="67">
        <v>1</v>
      </c>
      <c r="BR45" s="67">
        <v>415</v>
      </c>
      <c r="BS45" s="67">
        <v>411</v>
      </c>
      <c r="BT45" s="63"/>
      <c r="BU45" s="65">
        <v>41</v>
      </c>
      <c r="BV45" s="66" t="str">
        <f t="shared" si="43"/>
        <v>八千代町</v>
      </c>
      <c r="BW45" s="67">
        <v>0</v>
      </c>
      <c r="BX45" s="67">
        <v>1384989</v>
      </c>
      <c r="BY45" s="67">
        <v>1285922</v>
      </c>
      <c r="BZ45" s="67">
        <v>9426563</v>
      </c>
      <c r="CA45" s="67">
        <v>8830874</v>
      </c>
      <c r="CB45" s="67">
        <v>1471700</v>
      </c>
      <c r="CC45" s="67">
        <v>0</v>
      </c>
      <c r="CD45" s="67">
        <v>6968</v>
      </c>
      <c r="CE45" s="67">
        <v>6262</v>
      </c>
      <c r="CF45" s="63"/>
      <c r="CG45" s="65">
        <v>41</v>
      </c>
      <c r="CH45" s="66" t="str">
        <f t="shared" si="44"/>
        <v>八千代町</v>
      </c>
      <c r="CI45" s="67">
        <v>0</v>
      </c>
      <c r="CJ45" s="67">
        <v>4285698</v>
      </c>
      <c r="CK45" s="67">
        <v>4274687</v>
      </c>
      <c r="CL45" s="67">
        <v>26215644</v>
      </c>
      <c r="CM45" s="67">
        <v>26150763</v>
      </c>
      <c r="CN45" s="67">
        <v>8716733</v>
      </c>
      <c r="CO45" s="67">
        <v>0</v>
      </c>
      <c r="CP45" s="67">
        <v>9696</v>
      </c>
      <c r="CQ45" s="67">
        <v>9366</v>
      </c>
      <c r="CR45" s="63"/>
      <c r="CS45" s="65">
        <v>41</v>
      </c>
      <c r="CT45" s="66" t="str">
        <f t="shared" si="45"/>
        <v>八千代町</v>
      </c>
      <c r="CU45" s="67">
        <v>0</v>
      </c>
      <c r="CV45" s="67">
        <v>1751284</v>
      </c>
      <c r="CW45" s="67">
        <v>1750067</v>
      </c>
      <c r="CX45" s="67">
        <v>11766317</v>
      </c>
      <c r="CY45" s="67">
        <v>11759569</v>
      </c>
      <c r="CZ45" s="67">
        <v>8164661</v>
      </c>
      <c r="DA45" s="67">
        <v>0</v>
      </c>
      <c r="DB45" s="67">
        <v>2065</v>
      </c>
      <c r="DC45" s="67">
        <v>2020</v>
      </c>
      <c r="DD45" s="63"/>
      <c r="DE45" s="65">
        <v>41</v>
      </c>
      <c r="DF45" s="66" t="str">
        <f t="shared" si="46"/>
        <v>八千代町</v>
      </c>
      <c r="DG45" s="67">
        <v>237158</v>
      </c>
      <c r="DH45" s="67">
        <v>7421971</v>
      </c>
      <c r="DI45" s="67">
        <v>7310676</v>
      </c>
      <c r="DJ45" s="67">
        <v>47408524</v>
      </c>
      <c r="DK45" s="67">
        <v>46741206</v>
      </c>
      <c r="DL45" s="67">
        <v>18353094</v>
      </c>
      <c r="DM45" s="67">
        <v>196</v>
      </c>
      <c r="DN45" s="67">
        <v>18729</v>
      </c>
      <c r="DO45" s="67">
        <v>17648</v>
      </c>
      <c r="DP45" s="62"/>
      <c r="DQ45" s="65">
        <v>41</v>
      </c>
      <c r="DR45" s="66" t="str">
        <f t="shared" si="47"/>
        <v>八千代町</v>
      </c>
      <c r="DS45" s="67">
        <v>0</v>
      </c>
      <c r="DT45" s="67">
        <v>0</v>
      </c>
      <c r="DU45" s="67">
        <v>0</v>
      </c>
      <c r="DV45" s="67">
        <v>0</v>
      </c>
      <c r="DW45" s="67">
        <v>0</v>
      </c>
      <c r="DX45" s="67">
        <v>0</v>
      </c>
      <c r="DY45" s="67">
        <v>0</v>
      </c>
      <c r="DZ45" s="67">
        <v>0</v>
      </c>
      <c r="EA45" s="67">
        <v>0</v>
      </c>
      <c r="EB45" s="62"/>
      <c r="EC45" s="65">
        <v>41</v>
      </c>
      <c r="ED45" s="66" t="str">
        <f t="shared" si="48"/>
        <v>八千代町</v>
      </c>
      <c r="EE45" s="67">
        <v>0</v>
      </c>
      <c r="EF45" s="67">
        <v>0</v>
      </c>
      <c r="EG45" s="67">
        <v>0</v>
      </c>
      <c r="EH45" s="67">
        <v>0</v>
      </c>
      <c r="EI45" s="67">
        <v>0</v>
      </c>
      <c r="EJ45" s="67">
        <v>0</v>
      </c>
      <c r="EK45" s="67">
        <v>0</v>
      </c>
      <c r="EL45" s="67">
        <v>0</v>
      </c>
      <c r="EM45" s="67">
        <v>0</v>
      </c>
      <c r="EN45" s="62"/>
      <c r="EO45" s="65">
        <v>41</v>
      </c>
      <c r="EP45" s="66" t="str">
        <f t="shared" si="49"/>
        <v>八千代町</v>
      </c>
      <c r="EQ45" s="67">
        <v>26507</v>
      </c>
      <c r="ER45" s="67">
        <v>48438</v>
      </c>
      <c r="ES45" s="67">
        <v>44823</v>
      </c>
      <c r="ET45" s="67">
        <v>2519</v>
      </c>
      <c r="EU45" s="67">
        <v>2331</v>
      </c>
      <c r="EV45" s="67">
        <v>2331</v>
      </c>
      <c r="EW45" s="67">
        <v>2</v>
      </c>
      <c r="EX45" s="67">
        <v>86</v>
      </c>
      <c r="EY45" s="67">
        <v>77</v>
      </c>
      <c r="EZ45" s="62"/>
      <c r="FA45" s="65">
        <v>41</v>
      </c>
      <c r="FB45" s="66" t="str">
        <f t="shared" si="50"/>
        <v>八千代町</v>
      </c>
      <c r="FC45" s="67">
        <v>42348</v>
      </c>
      <c r="FD45" s="67">
        <v>3104144</v>
      </c>
      <c r="FE45" s="67">
        <v>2747989</v>
      </c>
      <c r="FF45" s="67">
        <v>82627</v>
      </c>
      <c r="FG45" s="67">
        <v>73141</v>
      </c>
      <c r="FH45" s="67">
        <v>73141</v>
      </c>
      <c r="FI45" s="67">
        <v>64</v>
      </c>
      <c r="FJ45" s="67">
        <v>2520</v>
      </c>
      <c r="FK45" s="67">
        <v>2114</v>
      </c>
      <c r="FM45" s="65">
        <v>41</v>
      </c>
      <c r="FN45" s="66" t="str">
        <f t="shared" si="51"/>
        <v>八千代町</v>
      </c>
      <c r="FO45" s="67">
        <v>146</v>
      </c>
      <c r="FP45" s="67">
        <v>10327</v>
      </c>
      <c r="FQ45" s="67">
        <v>10327</v>
      </c>
      <c r="FR45" s="67">
        <v>45349</v>
      </c>
      <c r="FS45" s="67">
        <v>45349</v>
      </c>
      <c r="FT45" s="67">
        <v>31521</v>
      </c>
      <c r="FU45" s="67">
        <v>1</v>
      </c>
      <c r="FV45" s="67">
        <v>15</v>
      </c>
      <c r="FW45" s="67">
        <v>15</v>
      </c>
      <c r="FY45" s="65">
        <v>41</v>
      </c>
      <c r="FZ45" s="66" t="str">
        <f t="shared" si="52"/>
        <v>八千代町</v>
      </c>
      <c r="GA45" s="67">
        <v>0</v>
      </c>
      <c r="GB45" s="67">
        <v>0</v>
      </c>
      <c r="GC45" s="67">
        <v>0</v>
      </c>
      <c r="GD45" s="67">
        <v>0</v>
      </c>
      <c r="GE45" s="67">
        <v>0</v>
      </c>
      <c r="GF45" s="67">
        <v>0</v>
      </c>
      <c r="GG45" s="67">
        <v>0</v>
      </c>
      <c r="GH45" s="67">
        <v>0</v>
      </c>
      <c r="GI45" s="67">
        <v>0</v>
      </c>
      <c r="GK45" s="65">
        <v>41</v>
      </c>
      <c r="GL45" s="66" t="str">
        <f t="shared" si="53"/>
        <v>八千代町</v>
      </c>
      <c r="GM45" s="67">
        <v>2364</v>
      </c>
      <c r="GN45" s="67">
        <v>33266</v>
      </c>
      <c r="GO45" s="67">
        <v>25416</v>
      </c>
      <c r="GP45" s="67">
        <v>914</v>
      </c>
      <c r="GQ45" s="67">
        <v>695</v>
      </c>
      <c r="GR45" s="67">
        <v>662</v>
      </c>
      <c r="GS45" s="67">
        <v>6</v>
      </c>
      <c r="GT45" s="67">
        <v>115</v>
      </c>
      <c r="GU45" s="67">
        <v>84</v>
      </c>
      <c r="GW45" s="65">
        <v>41</v>
      </c>
      <c r="GX45" s="66" t="str">
        <f t="shared" si="54"/>
        <v>八千代町</v>
      </c>
      <c r="GY45" s="67">
        <v>35</v>
      </c>
      <c r="GZ45" s="67">
        <v>73355</v>
      </c>
      <c r="HA45" s="67">
        <v>73132</v>
      </c>
      <c r="HB45" s="67">
        <v>113352</v>
      </c>
      <c r="HC45" s="67">
        <v>112631</v>
      </c>
      <c r="HD45" s="67">
        <v>84321</v>
      </c>
      <c r="HE45" s="67">
        <v>1</v>
      </c>
      <c r="HF45" s="67">
        <v>52</v>
      </c>
      <c r="HG45" s="67">
        <v>51</v>
      </c>
      <c r="HI45" s="65">
        <v>41</v>
      </c>
      <c r="HJ45" s="66" t="str">
        <f t="shared" si="55"/>
        <v>八千代町</v>
      </c>
      <c r="HK45" s="67">
        <v>0</v>
      </c>
      <c r="HL45" s="67">
        <v>0</v>
      </c>
      <c r="HM45" s="67">
        <v>0</v>
      </c>
      <c r="HN45" s="67">
        <v>0</v>
      </c>
      <c r="HO45" s="67">
        <v>0</v>
      </c>
      <c r="HP45" s="67">
        <v>0</v>
      </c>
      <c r="HQ45" s="67">
        <v>0</v>
      </c>
      <c r="HR45" s="67">
        <v>0</v>
      </c>
      <c r="HS45" s="67">
        <v>0</v>
      </c>
      <c r="HU45" s="65">
        <v>41</v>
      </c>
      <c r="HV45" s="66" t="str">
        <f t="shared" si="56"/>
        <v>八千代町</v>
      </c>
      <c r="HW45" s="67">
        <v>0</v>
      </c>
      <c r="HX45" s="67">
        <v>0</v>
      </c>
      <c r="HY45" s="67">
        <v>0</v>
      </c>
      <c r="HZ45" s="67">
        <v>0</v>
      </c>
      <c r="IA45" s="67">
        <v>0</v>
      </c>
      <c r="IB45" s="67">
        <v>0</v>
      </c>
      <c r="IC45" s="67">
        <v>0</v>
      </c>
      <c r="ID45" s="67">
        <v>0</v>
      </c>
      <c r="IE45" s="67">
        <v>0</v>
      </c>
      <c r="IG45" s="65">
        <v>41</v>
      </c>
      <c r="IH45" s="66" t="str">
        <f t="shared" si="57"/>
        <v>八千代町</v>
      </c>
      <c r="II45" s="67">
        <v>0</v>
      </c>
      <c r="IJ45" s="67">
        <v>0</v>
      </c>
      <c r="IK45" s="67">
        <v>0</v>
      </c>
      <c r="IL45" s="67">
        <v>0</v>
      </c>
      <c r="IM45" s="67">
        <v>0</v>
      </c>
      <c r="IN45" s="67">
        <v>0</v>
      </c>
      <c r="IO45" s="67">
        <v>0</v>
      </c>
      <c r="IP45" s="67">
        <v>0</v>
      </c>
      <c r="IQ45" s="67">
        <v>0</v>
      </c>
    </row>
    <row r="46" spans="1:251" s="56" customFormat="1" ht="15" customHeight="1">
      <c r="A46" s="65">
        <v>42</v>
      </c>
      <c r="B46" s="66" t="s">
        <v>100</v>
      </c>
      <c r="C46" s="67">
        <v>7570</v>
      </c>
      <c r="D46" s="67">
        <v>6621471</v>
      </c>
      <c r="E46" s="67">
        <v>6505427</v>
      </c>
      <c r="F46" s="67">
        <v>727215</v>
      </c>
      <c r="G46" s="67">
        <v>714549</v>
      </c>
      <c r="H46" s="67">
        <v>708739</v>
      </c>
      <c r="I46" s="67">
        <v>29</v>
      </c>
      <c r="J46" s="67">
        <v>4513</v>
      </c>
      <c r="K46" s="67">
        <v>4364</v>
      </c>
      <c r="L46" s="62"/>
      <c r="M46" s="65">
        <v>42</v>
      </c>
      <c r="N46" s="66" t="s">
        <v>100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2"/>
      <c r="Y46" s="65">
        <v>42</v>
      </c>
      <c r="Z46" s="66" t="str">
        <f t="shared" si="40"/>
        <v>五霞町</v>
      </c>
      <c r="AA46" s="67">
        <v>0</v>
      </c>
      <c r="AB46" s="67">
        <v>32751</v>
      </c>
      <c r="AC46" s="67">
        <v>32751</v>
      </c>
      <c r="AD46" s="67">
        <v>441174</v>
      </c>
      <c r="AE46" s="67">
        <v>441174</v>
      </c>
      <c r="AF46" s="67">
        <v>160038</v>
      </c>
      <c r="AG46" s="67">
        <v>0</v>
      </c>
      <c r="AH46" s="67">
        <v>23</v>
      </c>
      <c r="AI46" s="67">
        <v>23</v>
      </c>
      <c r="AJ46" s="63"/>
      <c r="AK46" s="65">
        <v>42</v>
      </c>
      <c r="AL46" s="66" t="str">
        <f t="shared" si="41"/>
        <v>五霞町</v>
      </c>
      <c r="AM46" s="67">
        <v>3529</v>
      </c>
      <c r="AN46" s="67">
        <v>3042908</v>
      </c>
      <c r="AO46" s="67">
        <v>2930646</v>
      </c>
      <c r="AP46" s="67">
        <v>186315</v>
      </c>
      <c r="AQ46" s="67">
        <v>179355</v>
      </c>
      <c r="AR46" s="67">
        <v>179017</v>
      </c>
      <c r="AS46" s="67">
        <v>56</v>
      </c>
      <c r="AT46" s="67">
        <v>3797</v>
      </c>
      <c r="AU46" s="67">
        <v>3580</v>
      </c>
      <c r="AV46" s="62"/>
      <c r="AW46" s="65">
        <v>42</v>
      </c>
      <c r="AX46" s="66" t="str">
        <f t="shared" si="58"/>
        <v>五霞町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2"/>
      <c r="BI46" s="65">
        <v>42</v>
      </c>
      <c r="BJ46" s="66" t="str">
        <f t="shared" si="42"/>
        <v>五霞町</v>
      </c>
      <c r="BK46" s="67">
        <v>505</v>
      </c>
      <c r="BL46" s="67">
        <v>56900</v>
      </c>
      <c r="BM46" s="67">
        <v>55942</v>
      </c>
      <c r="BN46" s="67">
        <v>523669</v>
      </c>
      <c r="BO46" s="67">
        <v>522124</v>
      </c>
      <c r="BP46" s="67">
        <v>197381</v>
      </c>
      <c r="BQ46" s="67">
        <v>2</v>
      </c>
      <c r="BR46" s="67">
        <v>155</v>
      </c>
      <c r="BS46" s="67">
        <v>151</v>
      </c>
      <c r="BT46" s="63"/>
      <c r="BU46" s="65">
        <v>42</v>
      </c>
      <c r="BV46" s="66" t="str">
        <f t="shared" si="43"/>
        <v>五霞町</v>
      </c>
      <c r="BW46" s="67">
        <v>0</v>
      </c>
      <c r="BX46" s="67">
        <v>603083</v>
      </c>
      <c r="BY46" s="67">
        <v>589821</v>
      </c>
      <c r="BZ46" s="67">
        <v>6627051</v>
      </c>
      <c r="CA46" s="67">
        <v>6510708</v>
      </c>
      <c r="CB46" s="67">
        <v>1081096</v>
      </c>
      <c r="CC46" s="67">
        <v>0</v>
      </c>
      <c r="CD46" s="67">
        <v>2934</v>
      </c>
      <c r="CE46" s="67">
        <v>2851</v>
      </c>
      <c r="CF46" s="63"/>
      <c r="CG46" s="65">
        <v>42</v>
      </c>
      <c r="CH46" s="66" t="str">
        <f t="shared" si="44"/>
        <v>五霞町</v>
      </c>
      <c r="CI46" s="67">
        <v>0</v>
      </c>
      <c r="CJ46" s="67">
        <v>1424476</v>
      </c>
      <c r="CK46" s="67">
        <v>1423365</v>
      </c>
      <c r="CL46" s="67">
        <v>11665977</v>
      </c>
      <c r="CM46" s="67">
        <v>11657093</v>
      </c>
      <c r="CN46" s="67">
        <v>3881721</v>
      </c>
      <c r="CO46" s="67">
        <v>0</v>
      </c>
      <c r="CP46" s="67">
        <v>3004</v>
      </c>
      <c r="CQ46" s="67">
        <v>2956</v>
      </c>
      <c r="CR46" s="63"/>
      <c r="CS46" s="65">
        <v>42</v>
      </c>
      <c r="CT46" s="66" t="str">
        <f t="shared" si="45"/>
        <v>五霞町</v>
      </c>
      <c r="CU46" s="67">
        <v>0</v>
      </c>
      <c r="CV46" s="67">
        <v>1656463</v>
      </c>
      <c r="CW46" s="67">
        <v>1656285</v>
      </c>
      <c r="CX46" s="67">
        <v>28518048</v>
      </c>
      <c r="CY46" s="67">
        <v>28516475</v>
      </c>
      <c r="CZ46" s="67">
        <v>17319499</v>
      </c>
      <c r="DA46" s="67">
        <v>0</v>
      </c>
      <c r="DB46" s="67">
        <v>711</v>
      </c>
      <c r="DC46" s="67">
        <v>706</v>
      </c>
      <c r="DD46" s="63"/>
      <c r="DE46" s="65">
        <v>42</v>
      </c>
      <c r="DF46" s="66" t="str">
        <f t="shared" si="46"/>
        <v>五霞町</v>
      </c>
      <c r="DG46" s="67">
        <v>170934</v>
      </c>
      <c r="DH46" s="67">
        <v>3684022</v>
      </c>
      <c r="DI46" s="67">
        <v>3669471</v>
      </c>
      <c r="DJ46" s="67">
        <v>46811076</v>
      </c>
      <c r="DK46" s="67">
        <v>46684276</v>
      </c>
      <c r="DL46" s="67">
        <v>22282316</v>
      </c>
      <c r="DM46" s="67">
        <v>182</v>
      </c>
      <c r="DN46" s="67">
        <v>6649</v>
      </c>
      <c r="DO46" s="67">
        <v>6513</v>
      </c>
      <c r="DP46" s="62"/>
      <c r="DQ46" s="65">
        <v>42</v>
      </c>
      <c r="DR46" s="66" t="str">
        <f t="shared" si="47"/>
        <v>五霞町</v>
      </c>
      <c r="DS46" s="67">
        <v>0</v>
      </c>
      <c r="DT46" s="67">
        <v>0</v>
      </c>
      <c r="DU46" s="67">
        <v>0</v>
      </c>
      <c r="DV46" s="67">
        <v>0</v>
      </c>
      <c r="DW46" s="67">
        <v>0</v>
      </c>
      <c r="DX46" s="67">
        <v>0</v>
      </c>
      <c r="DY46" s="67">
        <v>0</v>
      </c>
      <c r="DZ46" s="67">
        <v>0</v>
      </c>
      <c r="EA46" s="67">
        <v>0</v>
      </c>
      <c r="EB46" s="62"/>
      <c r="EC46" s="65">
        <v>42</v>
      </c>
      <c r="ED46" s="66" t="str">
        <f t="shared" si="48"/>
        <v>五霞町</v>
      </c>
      <c r="EE46" s="67">
        <v>0</v>
      </c>
      <c r="EF46" s="67">
        <v>0</v>
      </c>
      <c r="EG46" s="67">
        <v>0</v>
      </c>
      <c r="EH46" s="67">
        <v>0</v>
      </c>
      <c r="EI46" s="67">
        <v>0</v>
      </c>
      <c r="EJ46" s="67">
        <v>0</v>
      </c>
      <c r="EK46" s="67">
        <v>0</v>
      </c>
      <c r="EL46" s="67">
        <v>0</v>
      </c>
      <c r="EM46" s="67">
        <v>0</v>
      </c>
      <c r="EN46" s="62"/>
      <c r="EO46" s="65">
        <v>42</v>
      </c>
      <c r="EP46" s="66" t="str">
        <f t="shared" si="49"/>
        <v>五霞町</v>
      </c>
      <c r="EQ46" s="67">
        <v>918</v>
      </c>
      <c r="ER46" s="67">
        <v>597</v>
      </c>
      <c r="ES46" s="67">
        <v>597</v>
      </c>
      <c r="ET46" s="67">
        <v>9</v>
      </c>
      <c r="EU46" s="67">
        <v>9</v>
      </c>
      <c r="EV46" s="67">
        <v>9</v>
      </c>
      <c r="EW46" s="67">
        <v>2</v>
      </c>
      <c r="EX46" s="67">
        <v>1</v>
      </c>
      <c r="EY46" s="67">
        <v>1</v>
      </c>
      <c r="EZ46" s="62"/>
      <c r="FA46" s="65">
        <v>42</v>
      </c>
      <c r="FB46" s="66" t="str">
        <f t="shared" si="50"/>
        <v>五霞町</v>
      </c>
      <c r="FC46" s="67">
        <v>634</v>
      </c>
      <c r="FD46" s="67">
        <v>220132</v>
      </c>
      <c r="FE46" s="67">
        <v>209812</v>
      </c>
      <c r="FF46" s="67">
        <v>7704</v>
      </c>
      <c r="FG46" s="67">
        <v>7343</v>
      </c>
      <c r="FH46" s="67">
        <v>7343</v>
      </c>
      <c r="FI46" s="67">
        <v>2</v>
      </c>
      <c r="FJ46" s="67">
        <v>384</v>
      </c>
      <c r="FK46" s="67">
        <v>354</v>
      </c>
      <c r="FM46" s="65">
        <v>42</v>
      </c>
      <c r="FN46" s="66" t="str">
        <f t="shared" si="51"/>
        <v>五霞町</v>
      </c>
      <c r="FO46" s="67">
        <v>0</v>
      </c>
      <c r="FP46" s="67">
        <v>17944</v>
      </c>
      <c r="FQ46" s="67">
        <v>17944</v>
      </c>
      <c r="FR46" s="67">
        <v>46654</v>
      </c>
      <c r="FS46" s="67">
        <v>46654</v>
      </c>
      <c r="FT46" s="67">
        <v>27993</v>
      </c>
      <c r="FU46" s="67">
        <v>0</v>
      </c>
      <c r="FV46" s="67">
        <v>14</v>
      </c>
      <c r="FW46" s="67">
        <v>14</v>
      </c>
      <c r="FY46" s="65">
        <v>42</v>
      </c>
      <c r="FZ46" s="66" t="str">
        <f t="shared" si="52"/>
        <v>五霞町</v>
      </c>
      <c r="GA46" s="67">
        <v>0</v>
      </c>
      <c r="GB46" s="67">
        <v>0</v>
      </c>
      <c r="GC46" s="67">
        <v>0</v>
      </c>
      <c r="GD46" s="67">
        <v>0</v>
      </c>
      <c r="GE46" s="67">
        <v>0</v>
      </c>
      <c r="GF46" s="67">
        <v>0</v>
      </c>
      <c r="GG46" s="67">
        <v>0</v>
      </c>
      <c r="GH46" s="67">
        <v>0</v>
      </c>
      <c r="GI46" s="67">
        <v>0</v>
      </c>
      <c r="GK46" s="65">
        <v>42</v>
      </c>
      <c r="GL46" s="66" t="str">
        <f t="shared" si="53"/>
        <v>五霞町</v>
      </c>
      <c r="GM46" s="67">
        <v>1708</v>
      </c>
      <c r="GN46" s="67">
        <v>9280</v>
      </c>
      <c r="GO46" s="67">
        <v>4085</v>
      </c>
      <c r="GP46" s="67">
        <v>371</v>
      </c>
      <c r="GQ46" s="67">
        <v>163</v>
      </c>
      <c r="GR46" s="67">
        <v>163</v>
      </c>
      <c r="GS46" s="67">
        <v>5</v>
      </c>
      <c r="GT46" s="67">
        <v>19</v>
      </c>
      <c r="GU46" s="67">
        <v>7</v>
      </c>
      <c r="GW46" s="65">
        <v>42</v>
      </c>
      <c r="GX46" s="66" t="str">
        <f t="shared" si="54"/>
        <v>五霞町</v>
      </c>
      <c r="GY46" s="67">
        <v>0</v>
      </c>
      <c r="GZ46" s="67">
        <v>0</v>
      </c>
      <c r="HA46" s="67">
        <v>0</v>
      </c>
      <c r="HB46" s="67">
        <v>0</v>
      </c>
      <c r="HC46" s="67">
        <v>0</v>
      </c>
      <c r="HD46" s="67">
        <v>0</v>
      </c>
      <c r="HE46" s="67">
        <v>0</v>
      </c>
      <c r="HF46" s="67">
        <v>0</v>
      </c>
      <c r="HG46" s="67">
        <v>0</v>
      </c>
      <c r="HI46" s="65">
        <v>42</v>
      </c>
      <c r="HJ46" s="66" t="str">
        <f t="shared" si="55"/>
        <v>五霞町</v>
      </c>
      <c r="HK46" s="67">
        <v>0</v>
      </c>
      <c r="HL46" s="67">
        <v>0</v>
      </c>
      <c r="HM46" s="67">
        <v>0</v>
      </c>
      <c r="HN46" s="67">
        <v>0</v>
      </c>
      <c r="HO46" s="67">
        <v>0</v>
      </c>
      <c r="HP46" s="67">
        <v>0</v>
      </c>
      <c r="HQ46" s="67">
        <v>0</v>
      </c>
      <c r="HR46" s="67">
        <v>0</v>
      </c>
      <c r="HS46" s="67">
        <v>0</v>
      </c>
      <c r="HU46" s="65">
        <v>42</v>
      </c>
      <c r="HV46" s="66" t="str">
        <f t="shared" si="56"/>
        <v>五霞町</v>
      </c>
      <c r="HW46" s="67">
        <v>0</v>
      </c>
      <c r="HX46" s="67">
        <v>0</v>
      </c>
      <c r="HY46" s="67">
        <v>0</v>
      </c>
      <c r="HZ46" s="67">
        <v>0</v>
      </c>
      <c r="IA46" s="67">
        <v>0</v>
      </c>
      <c r="IB46" s="67">
        <v>0</v>
      </c>
      <c r="IC46" s="67">
        <v>0</v>
      </c>
      <c r="ID46" s="67">
        <v>0</v>
      </c>
      <c r="IE46" s="67">
        <v>0</v>
      </c>
      <c r="IG46" s="65">
        <v>42</v>
      </c>
      <c r="IH46" s="66" t="str">
        <f t="shared" si="57"/>
        <v>五霞町</v>
      </c>
      <c r="II46" s="67">
        <v>0</v>
      </c>
      <c r="IJ46" s="67">
        <v>0</v>
      </c>
      <c r="IK46" s="67">
        <v>0</v>
      </c>
      <c r="IL46" s="67">
        <v>0</v>
      </c>
      <c r="IM46" s="67">
        <v>0</v>
      </c>
      <c r="IN46" s="67">
        <v>0</v>
      </c>
      <c r="IO46" s="67">
        <v>0</v>
      </c>
      <c r="IP46" s="67">
        <v>0</v>
      </c>
      <c r="IQ46" s="67">
        <v>0</v>
      </c>
    </row>
    <row r="47" spans="1:251" s="56" customFormat="1" ht="15" customHeight="1">
      <c r="A47" s="65">
        <v>43</v>
      </c>
      <c r="B47" s="66" t="s">
        <v>101</v>
      </c>
      <c r="C47" s="67">
        <v>8222</v>
      </c>
      <c r="D47" s="67">
        <v>7613277</v>
      </c>
      <c r="E47" s="67">
        <v>7255581</v>
      </c>
      <c r="F47" s="67">
        <v>776472</v>
      </c>
      <c r="G47" s="67">
        <v>740842</v>
      </c>
      <c r="H47" s="67">
        <v>740702</v>
      </c>
      <c r="I47" s="67">
        <v>115</v>
      </c>
      <c r="J47" s="67">
        <v>5445</v>
      </c>
      <c r="K47" s="67">
        <v>5090</v>
      </c>
      <c r="L47" s="62"/>
      <c r="M47" s="65">
        <v>43</v>
      </c>
      <c r="N47" s="66" t="s">
        <v>101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2"/>
      <c r="Y47" s="65">
        <v>43</v>
      </c>
      <c r="Z47" s="66" t="str">
        <f t="shared" si="40"/>
        <v>境町</v>
      </c>
      <c r="AA47" s="67">
        <v>471</v>
      </c>
      <c r="AB47" s="67">
        <v>18243</v>
      </c>
      <c r="AC47" s="67">
        <v>18243</v>
      </c>
      <c r="AD47" s="67">
        <v>141695</v>
      </c>
      <c r="AE47" s="67">
        <v>141695</v>
      </c>
      <c r="AF47" s="67">
        <v>31036</v>
      </c>
      <c r="AG47" s="67">
        <v>2</v>
      </c>
      <c r="AH47" s="67">
        <v>40</v>
      </c>
      <c r="AI47" s="67">
        <v>40</v>
      </c>
      <c r="AJ47" s="63"/>
      <c r="AK47" s="65">
        <v>43</v>
      </c>
      <c r="AL47" s="66" t="str">
        <f t="shared" si="41"/>
        <v>境町</v>
      </c>
      <c r="AM47" s="67">
        <v>4812</v>
      </c>
      <c r="AN47" s="67">
        <v>15523298</v>
      </c>
      <c r="AO47" s="67">
        <v>14679053</v>
      </c>
      <c r="AP47" s="67">
        <v>890519</v>
      </c>
      <c r="AQ47" s="67">
        <v>843730</v>
      </c>
      <c r="AR47" s="67">
        <v>843201</v>
      </c>
      <c r="AS47" s="67">
        <v>561</v>
      </c>
      <c r="AT47" s="67">
        <v>17280</v>
      </c>
      <c r="AU47" s="67">
        <v>16167</v>
      </c>
      <c r="AV47" s="62"/>
      <c r="AW47" s="65">
        <v>43</v>
      </c>
      <c r="AX47" s="66" t="str">
        <f t="shared" si="58"/>
        <v>境町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2"/>
      <c r="BI47" s="65">
        <v>43</v>
      </c>
      <c r="BJ47" s="66" t="str">
        <f t="shared" si="42"/>
        <v>境町</v>
      </c>
      <c r="BK47" s="67">
        <v>2378</v>
      </c>
      <c r="BL47" s="67">
        <v>390579</v>
      </c>
      <c r="BM47" s="67">
        <v>386046</v>
      </c>
      <c r="BN47" s="67">
        <v>3857414</v>
      </c>
      <c r="BO47" s="67">
        <v>3823931</v>
      </c>
      <c r="BP47" s="67">
        <v>955489</v>
      </c>
      <c r="BQ47" s="67">
        <v>16</v>
      </c>
      <c r="BR47" s="67">
        <v>674</v>
      </c>
      <c r="BS47" s="67">
        <v>667</v>
      </c>
      <c r="BT47" s="63"/>
      <c r="BU47" s="65">
        <v>43</v>
      </c>
      <c r="BV47" s="66" t="str">
        <f t="shared" si="43"/>
        <v>境町</v>
      </c>
      <c r="BW47" s="67">
        <v>0</v>
      </c>
      <c r="BX47" s="67">
        <v>1702314</v>
      </c>
      <c r="BY47" s="67">
        <v>1667657</v>
      </c>
      <c r="BZ47" s="67">
        <v>18855094</v>
      </c>
      <c r="CA47" s="67">
        <v>18547035</v>
      </c>
      <c r="CB47" s="67">
        <v>3090580</v>
      </c>
      <c r="CC47" s="67">
        <v>0</v>
      </c>
      <c r="CD47" s="67">
        <v>7689</v>
      </c>
      <c r="CE47" s="67">
        <v>7449</v>
      </c>
      <c r="CF47" s="63"/>
      <c r="CG47" s="65">
        <v>43</v>
      </c>
      <c r="CH47" s="66" t="str">
        <f t="shared" si="44"/>
        <v>境町</v>
      </c>
      <c r="CI47" s="67">
        <v>0</v>
      </c>
      <c r="CJ47" s="67">
        <v>3553394</v>
      </c>
      <c r="CK47" s="67">
        <v>3549988</v>
      </c>
      <c r="CL47" s="67">
        <v>31243817</v>
      </c>
      <c r="CM47" s="67">
        <v>31212104</v>
      </c>
      <c r="CN47" s="67">
        <v>10401764</v>
      </c>
      <c r="CO47" s="67">
        <v>0</v>
      </c>
      <c r="CP47" s="67">
        <v>9278</v>
      </c>
      <c r="CQ47" s="67">
        <v>9123</v>
      </c>
      <c r="CR47" s="63"/>
      <c r="CS47" s="65">
        <v>43</v>
      </c>
      <c r="CT47" s="66" t="str">
        <f t="shared" si="45"/>
        <v>境町</v>
      </c>
      <c r="CU47" s="67">
        <v>0</v>
      </c>
      <c r="CV47" s="67">
        <v>2482371</v>
      </c>
      <c r="CW47" s="67">
        <v>2482129</v>
      </c>
      <c r="CX47" s="67">
        <v>28207931</v>
      </c>
      <c r="CY47" s="67">
        <v>28205913</v>
      </c>
      <c r="CZ47" s="67">
        <v>18993960</v>
      </c>
      <c r="DA47" s="67">
        <v>0</v>
      </c>
      <c r="DB47" s="67">
        <v>2451</v>
      </c>
      <c r="DC47" s="67">
        <v>2441</v>
      </c>
      <c r="DD47" s="63"/>
      <c r="DE47" s="65">
        <v>43</v>
      </c>
      <c r="DF47" s="66" t="str">
        <f t="shared" si="46"/>
        <v>境町</v>
      </c>
      <c r="DG47" s="67">
        <v>354040</v>
      </c>
      <c r="DH47" s="67">
        <v>7738079</v>
      </c>
      <c r="DI47" s="67">
        <v>7699774</v>
      </c>
      <c r="DJ47" s="67">
        <v>78306842</v>
      </c>
      <c r="DK47" s="67">
        <v>77965052</v>
      </c>
      <c r="DL47" s="67">
        <v>32486304</v>
      </c>
      <c r="DM47" s="67">
        <v>262</v>
      </c>
      <c r="DN47" s="67">
        <v>19418</v>
      </c>
      <c r="DO47" s="67">
        <v>19013</v>
      </c>
      <c r="DP47" s="62"/>
      <c r="DQ47" s="65">
        <v>43</v>
      </c>
      <c r="DR47" s="66" t="str">
        <f t="shared" si="47"/>
        <v>境町</v>
      </c>
      <c r="DS47" s="67">
        <v>0</v>
      </c>
      <c r="DT47" s="67">
        <v>0</v>
      </c>
      <c r="DU47" s="67">
        <v>0</v>
      </c>
      <c r="DV47" s="67">
        <v>0</v>
      </c>
      <c r="DW47" s="67">
        <v>0</v>
      </c>
      <c r="DX47" s="67">
        <v>0</v>
      </c>
      <c r="DY47" s="67">
        <v>0</v>
      </c>
      <c r="DZ47" s="67">
        <v>0</v>
      </c>
      <c r="EA47" s="67">
        <v>0</v>
      </c>
      <c r="EB47" s="62"/>
      <c r="EC47" s="65">
        <v>43</v>
      </c>
      <c r="ED47" s="66" t="str">
        <f t="shared" si="48"/>
        <v>境町</v>
      </c>
      <c r="EE47" s="67">
        <v>0</v>
      </c>
      <c r="EF47" s="67">
        <v>0</v>
      </c>
      <c r="EG47" s="67">
        <v>0</v>
      </c>
      <c r="EH47" s="67">
        <v>0</v>
      </c>
      <c r="EI47" s="67">
        <v>0</v>
      </c>
      <c r="EJ47" s="67">
        <v>0</v>
      </c>
      <c r="EK47" s="67">
        <v>0</v>
      </c>
      <c r="EL47" s="67">
        <v>0</v>
      </c>
      <c r="EM47" s="67">
        <v>0</v>
      </c>
      <c r="EN47" s="62"/>
      <c r="EO47" s="65">
        <v>43</v>
      </c>
      <c r="EP47" s="66" t="str">
        <f t="shared" si="49"/>
        <v>境町</v>
      </c>
      <c r="EQ47" s="67">
        <v>0</v>
      </c>
      <c r="ER47" s="67">
        <v>17921</v>
      </c>
      <c r="ES47" s="67">
        <v>17921</v>
      </c>
      <c r="ET47" s="67">
        <v>269</v>
      </c>
      <c r="EU47" s="67">
        <v>269</v>
      </c>
      <c r="EV47" s="67">
        <v>269</v>
      </c>
      <c r="EW47" s="67">
        <v>0</v>
      </c>
      <c r="EX47" s="67">
        <v>7</v>
      </c>
      <c r="EY47" s="67">
        <v>7</v>
      </c>
      <c r="EZ47" s="62"/>
      <c r="FA47" s="65">
        <v>43</v>
      </c>
      <c r="FB47" s="66" t="str">
        <f t="shared" si="50"/>
        <v>境町</v>
      </c>
      <c r="FC47" s="67">
        <v>49921</v>
      </c>
      <c r="FD47" s="67">
        <v>2506094</v>
      </c>
      <c r="FE47" s="67">
        <v>1941791</v>
      </c>
      <c r="FF47" s="67">
        <v>85207</v>
      </c>
      <c r="FG47" s="67">
        <v>66021</v>
      </c>
      <c r="FH47" s="67">
        <v>66021</v>
      </c>
      <c r="FI47" s="67">
        <v>97</v>
      </c>
      <c r="FJ47" s="67">
        <v>2470</v>
      </c>
      <c r="FK47" s="67">
        <v>1735</v>
      </c>
      <c r="FM47" s="65">
        <v>43</v>
      </c>
      <c r="FN47" s="66" t="str">
        <f t="shared" si="51"/>
        <v>境町</v>
      </c>
      <c r="FO47" s="67">
        <v>0</v>
      </c>
      <c r="FP47" s="67">
        <v>15869</v>
      </c>
      <c r="FQ47" s="67">
        <v>15869</v>
      </c>
      <c r="FR47" s="67">
        <v>78661</v>
      </c>
      <c r="FS47" s="67">
        <v>78661</v>
      </c>
      <c r="FT47" s="67">
        <v>25837</v>
      </c>
      <c r="FU47" s="67">
        <v>1</v>
      </c>
      <c r="FV47" s="67">
        <v>35</v>
      </c>
      <c r="FW47" s="67">
        <v>35</v>
      </c>
      <c r="FY47" s="65">
        <v>43</v>
      </c>
      <c r="FZ47" s="66" t="str">
        <f t="shared" si="52"/>
        <v>境町</v>
      </c>
      <c r="GA47" s="67">
        <v>0</v>
      </c>
      <c r="GB47" s="67">
        <v>0</v>
      </c>
      <c r="GC47" s="67">
        <v>0</v>
      </c>
      <c r="GD47" s="67">
        <v>0</v>
      </c>
      <c r="GE47" s="67">
        <v>0</v>
      </c>
      <c r="GF47" s="67">
        <v>0</v>
      </c>
      <c r="GG47" s="67">
        <v>0</v>
      </c>
      <c r="GH47" s="67">
        <v>0</v>
      </c>
      <c r="GI47" s="67">
        <v>0</v>
      </c>
      <c r="GK47" s="65">
        <v>43</v>
      </c>
      <c r="GL47" s="66" t="str">
        <f t="shared" si="53"/>
        <v>境町</v>
      </c>
      <c r="GM47" s="67">
        <v>7639</v>
      </c>
      <c r="GN47" s="67">
        <v>92535</v>
      </c>
      <c r="GO47" s="67">
        <v>80646</v>
      </c>
      <c r="GP47" s="67">
        <v>6450</v>
      </c>
      <c r="GQ47" s="67">
        <v>6070</v>
      </c>
      <c r="GR47" s="67">
        <v>3250</v>
      </c>
      <c r="GS47" s="67">
        <v>23</v>
      </c>
      <c r="GT47" s="67">
        <v>210</v>
      </c>
      <c r="GU47" s="67">
        <v>185</v>
      </c>
      <c r="GW47" s="65">
        <v>43</v>
      </c>
      <c r="GX47" s="66" t="str">
        <f t="shared" si="54"/>
        <v>境町</v>
      </c>
      <c r="GY47" s="67">
        <v>0</v>
      </c>
      <c r="GZ47" s="67">
        <v>182472</v>
      </c>
      <c r="HA47" s="67">
        <v>182303</v>
      </c>
      <c r="HB47" s="67">
        <v>302904</v>
      </c>
      <c r="HC47" s="67">
        <v>302623</v>
      </c>
      <c r="HD47" s="67">
        <v>182668</v>
      </c>
      <c r="HE47" s="67">
        <v>0</v>
      </c>
      <c r="HF47" s="67">
        <v>75</v>
      </c>
      <c r="HG47" s="67">
        <v>74</v>
      </c>
      <c r="HI47" s="65">
        <v>43</v>
      </c>
      <c r="HJ47" s="66" t="str">
        <f t="shared" si="55"/>
        <v>境町</v>
      </c>
      <c r="HK47" s="67">
        <v>0</v>
      </c>
      <c r="HL47" s="67">
        <v>0</v>
      </c>
      <c r="HM47" s="67">
        <v>0</v>
      </c>
      <c r="HN47" s="67">
        <v>0</v>
      </c>
      <c r="HO47" s="67">
        <v>0</v>
      </c>
      <c r="HP47" s="67">
        <v>0</v>
      </c>
      <c r="HQ47" s="67">
        <v>0</v>
      </c>
      <c r="HR47" s="67">
        <v>0</v>
      </c>
      <c r="HS47" s="67">
        <v>0</v>
      </c>
      <c r="HU47" s="65">
        <v>43</v>
      </c>
      <c r="HV47" s="66" t="str">
        <f t="shared" si="56"/>
        <v>境町</v>
      </c>
      <c r="HW47" s="67">
        <v>0</v>
      </c>
      <c r="HX47" s="67">
        <v>0</v>
      </c>
      <c r="HY47" s="67">
        <v>0</v>
      </c>
      <c r="HZ47" s="67">
        <v>0</v>
      </c>
      <c r="IA47" s="67">
        <v>0</v>
      </c>
      <c r="IB47" s="67">
        <v>0</v>
      </c>
      <c r="IC47" s="67">
        <v>0</v>
      </c>
      <c r="ID47" s="67">
        <v>0</v>
      </c>
      <c r="IE47" s="67">
        <v>0</v>
      </c>
      <c r="IG47" s="65">
        <v>43</v>
      </c>
      <c r="IH47" s="66" t="str">
        <f t="shared" si="57"/>
        <v>境町</v>
      </c>
      <c r="II47" s="67">
        <v>0</v>
      </c>
      <c r="IJ47" s="67">
        <v>0</v>
      </c>
      <c r="IK47" s="67">
        <v>0</v>
      </c>
      <c r="IL47" s="67">
        <v>0</v>
      </c>
      <c r="IM47" s="67">
        <v>0</v>
      </c>
      <c r="IN47" s="67">
        <v>0</v>
      </c>
      <c r="IO47" s="67">
        <v>0</v>
      </c>
      <c r="IP47" s="67">
        <v>0</v>
      </c>
      <c r="IQ47" s="67">
        <v>0</v>
      </c>
    </row>
    <row r="48" spans="1:251" s="56" customFormat="1" ht="15" customHeight="1">
      <c r="A48" s="79">
        <v>44</v>
      </c>
      <c r="B48" s="80" t="s">
        <v>102</v>
      </c>
      <c r="C48" s="81">
        <v>243960</v>
      </c>
      <c r="D48" s="81">
        <v>11427594</v>
      </c>
      <c r="E48" s="81">
        <v>11133250</v>
      </c>
      <c r="F48" s="81">
        <v>1279914</v>
      </c>
      <c r="G48" s="81">
        <v>1247128</v>
      </c>
      <c r="H48" s="81">
        <v>1242180</v>
      </c>
      <c r="I48" s="81">
        <v>714</v>
      </c>
      <c r="J48" s="81">
        <v>8415</v>
      </c>
      <c r="K48" s="81">
        <v>8049</v>
      </c>
      <c r="L48" s="62"/>
      <c r="M48" s="79">
        <v>44</v>
      </c>
      <c r="N48" s="80" t="s">
        <v>102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62"/>
      <c r="Y48" s="65">
        <v>44</v>
      </c>
      <c r="Z48" s="66" t="str">
        <f t="shared" si="40"/>
        <v>利根町</v>
      </c>
      <c r="AA48" s="81">
        <v>654</v>
      </c>
      <c r="AB48" s="81">
        <v>7532</v>
      </c>
      <c r="AC48" s="81">
        <v>7532</v>
      </c>
      <c r="AD48" s="81">
        <v>26934</v>
      </c>
      <c r="AE48" s="81">
        <v>26934</v>
      </c>
      <c r="AF48" s="81">
        <v>15575</v>
      </c>
      <c r="AG48" s="81">
        <v>3</v>
      </c>
      <c r="AH48" s="81">
        <v>13</v>
      </c>
      <c r="AI48" s="81">
        <v>13</v>
      </c>
      <c r="AJ48" s="63"/>
      <c r="AK48" s="65">
        <v>44</v>
      </c>
      <c r="AL48" s="66" t="str">
        <f t="shared" si="41"/>
        <v>利根町</v>
      </c>
      <c r="AM48" s="67">
        <v>180127</v>
      </c>
      <c r="AN48" s="67">
        <v>1612675</v>
      </c>
      <c r="AO48" s="67">
        <v>1516568</v>
      </c>
      <c r="AP48" s="67">
        <v>101177</v>
      </c>
      <c r="AQ48" s="67">
        <v>95204</v>
      </c>
      <c r="AR48" s="67">
        <v>95024</v>
      </c>
      <c r="AS48" s="72">
        <v>569</v>
      </c>
      <c r="AT48" s="72">
        <v>3520</v>
      </c>
      <c r="AU48" s="72">
        <v>3258</v>
      </c>
      <c r="AV48" s="62"/>
      <c r="AW48" s="65">
        <v>44</v>
      </c>
      <c r="AX48" s="66" t="str">
        <f t="shared" si="58"/>
        <v>利根町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72">
        <v>0</v>
      </c>
      <c r="BF48" s="72">
        <v>0</v>
      </c>
      <c r="BG48" s="72">
        <v>0</v>
      </c>
      <c r="BH48" s="62"/>
      <c r="BI48" s="65">
        <v>44</v>
      </c>
      <c r="BJ48" s="66" t="str">
        <f t="shared" si="42"/>
        <v>利根町</v>
      </c>
      <c r="BK48" s="67">
        <v>4119</v>
      </c>
      <c r="BL48" s="67">
        <v>61221</v>
      </c>
      <c r="BM48" s="67">
        <v>60979</v>
      </c>
      <c r="BN48" s="67">
        <v>481074</v>
      </c>
      <c r="BO48" s="67">
        <v>479268</v>
      </c>
      <c r="BP48" s="67">
        <v>165550</v>
      </c>
      <c r="BQ48" s="67">
        <v>38</v>
      </c>
      <c r="BR48" s="67">
        <v>199</v>
      </c>
      <c r="BS48" s="67">
        <v>195</v>
      </c>
      <c r="BT48" s="63"/>
      <c r="BU48" s="65">
        <v>44</v>
      </c>
      <c r="BV48" s="66" t="str">
        <f t="shared" si="43"/>
        <v>利根町</v>
      </c>
      <c r="BW48" s="67">
        <v>0</v>
      </c>
      <c r="BX48" s="67">
        <v>1319712</v>
      </c>
      <c r="BY48" s="67">
        <v>1246974</v>
      </c>
      <c r="BZ48" s="67">
        <v>12701006</v>
      </c>
      <c r="CA48" s="67">
        <v>12048652</v>
      </c>
      <c r="CB48" s="67">
        <v>2008106</v>
      </c>
      <c r="CC48" s="67">
        <v>0</v>
      </c>
      <c r="CD48" s="67">
        <v>7252</v>
      </c>
      <c r="CE48" s="67">
        <v>6735</v>
      </c>
      <c r="CF48" s="63"/>
      <c r="CG48" s="65">
        <v>44</v>
      </c>
      <c r="CH48" s="66" t="str">
        <f t="shared" si="44"/>
        <v>利根町</v>
      </c>
      <c r="CI48" s="67">
        <v>0</v>
      </c>
      <c r="CJ48" s="67">
        <v>1231081</v>
      </c>
      <c r="CK48" s="67">
        <v>1226120</v>
      </c>
      <c r="CL48" s="67">
        <v>7586394</v>
      </c>
      <c r="CM48" s="67">
        <v>7560082</v>
      </c>
      <c r="CN48" s="67">
        <v>2520027</v>
      </c>
      <c r="CO48" s="67">
        <v>0</v>
      </c>
      <c r="CP48" s="67">
        <v>4751</v>
      </c>
      <c r="CQ48" s="67">
        <v>4641</v>
      </c>
      <c r="CR48" s="63"/>
      <c r="CS48" s="65">
        <v>44</v>
      </c>
      <c r="CT48" s="66" t="str">
        <f t="shared" si="45"/>
        <v>利根町</v>
      </c>
      <c r="CU48" s="67">
        <v>0</v>
      </c>
      <c r="CV48" s="67">
        <v>539849</v>
      </c>
      <c r="CW48" s="67">
        <v>539363</v>
      </c>
      <c r="CX48" s="67">
        <v>3841393</v>
      </c>
      <c r="CY48" s="67">
        <v>3838382</v>
      </c>
      <c r="CZ48" s="67">
        <v>2680281</v>
      </c>
      <c r="DA48" s="67">
        <v>0</v>
      </c>
      <c r="DB48" s="67">
        <v>1562</v>
      </c>
      <c r="DC48" s="67">
        <v>1541</v>
      </c>
      <c r="DD48" s="63"/>
      <c r="DE48" s="65">
        <v>44</v>
      </c>
      <c r="DF48" s="66" t="str">
        <f t="shared" si="46"/>
        <v>利根町</v>
      </c>
      <c r="DG48" s="67">
        <v>233622</v>
      </c>
      <c r="DH48" s="67">
        <v>3090642</v>
      </c>
      <c r="DI48" s="67">
        <v>3012457</v>
      </c>
      <c r="DJ48" s="67">
        <v>24128793</v>
      </c>
      <c r="DK48" s="67">
        <v>23447116</v>
      </c>
      <c r="DL48" s="67">
        <v>7208414</v>
      </c>
      <c r="DM48" s="72">
        <v>401</v>
      </c>
      <c r="DN48" s="72">
        <v>13565</v>
      </c>
      <c r="DO48" s="72">
        <v>12917</v>
      </c>
      <c r="DP48" s="62"/>
      <c r="DQ48" s="65">
        <v>44</v>
      </c>
      <c r="DR48" s="66" t="str">
        <f t="shared" si="47"/>
        <v>利根町</v>
      </c>
      <c r="DS48" s="67">
        <v>0</v>
      </c>
      <c r="DT48" s="67">
        <v>0</v>
      </c>
      <c r="DU48" s="67">
        <v>0</v>
      </c>
      <c r="DV48" s="67">
        <v>0</v>
      </c>
      <c r="DW48" s="67">
        <v>0</v>
      </c>
      <c r="DX48" s="67">
        <v>0</v>
      </c>
      <c r="DY48" s="72">
        <v>0</v>
      </c>
      <c r="DZ48" s="72">
        <v>0</v>
      </c>
      <c r="EA48" s="72">
        <v>0</v>
      </c>
      <c r="EB48" s="62"/>
      <c r="EC48" s="65">
        <v>44</v>
      </c>
      <c r="ED48" s="66" t="str">
        <f t="shared" si="48"/>
        <v>利根町</v>
      </c>
      <c r="EE48" s="67">
        <v>0</v>
      </c>
      <c r="EF48" s="67">
        <v>0</v>
      </c>
      <c r="EG48" s="67">
        <v>0</v>
      </c>
      <c r="EH48" s="67">
        <v>0</v>
      </c>
      <c r="EI48" s="67">
        <v>0</v>
      </c>
      <c r="EJ48" s="67">
        <v>0</v>
      </c>
      <c r="EK48" s="72">
        <v>0</v>
      </c>
      <c r="EL48" s="72">
        <v>0</v>
      </c>
      <c r="EM48" s="72">
        <v>0</v>
      </c>
      <c r="EN48" s="62"/>
      <c r="EO48" s="65">
        <v>44</v>
      </c>
      <c r="EP48" s="66" t="str">
        <f t="shared" si="49"/>
        <v>利根町</v>
      </c>
      <c r="EQ48" s="67">
        <v>27407</v>
      </c>
      <c r="ER48" s="67">
        <v>15979</v>
      </c>
      <c r="ES48" s="67">
        <v>12617</v>
      </c>
      <c r="ET48" s="67">
        <v>144</v>
      </c>
      <c r="EU48" s="67">
        <v>114</v>
      </c>
      <c r="EV48" s="67">
        <v>114</v>
      </c>
      <c r="EW48" s="72">
        <v>12</v>
      </c>
      <c r="EX48" s="72">
        <v>16</v>
      </c>
      <c r="EY48" s="72">
        <v>13</v>
      </c>
      <c r="EZ48" s="62"/>
      <c r="FA48" s="65">
        <v>44</v>
      </c>
      <c r="FB48" s="66" t="str">
        <f t="shared" si="50"/>
        <v>利根町</v>
      </c>
      <c r="FC48" s="67">
        <v>44228</v>
      </c>
      <c r="FD48" s="67">
        <v>583287</v>
      </c>
      <c r="FE48" s="67">
        <v>503132</v>
      </c>
      <c r="FF48" s="67">
        <v>20415</v>
      </c>
      <c r="FG48" s="67">
        <v>17610</v>
      </c>
      <c r="FH48" s="67">
        <v>17610</v>
      </c>
      <c r="FI48" s="72">
        <v>91</v>
      </c>
      <c r="FJ48" s="72">
        <v>978</v>
      </c>
      <c r="FK48" s="72">
        <v>835</v>
      </c>
      <c r="FM48" s="65">
        <v>44</v>
      </c>
      <c r="FN48" s="66" t="str">
        <f t="shared" si="51"/>
        <v>利根町</v>
      </c>
      <c r="FO48" s="67">
        <v>5990</v>
      </c>
      <c r="FP48" s="67">
        <v>25924</v>
      </c>
      <c r="FQ48" s="67">
        <v>23445</v>
      </c>
      <c r="FR48" s="67">
        <v>2074</v>
      </c>
      <c r="FS48" s="67">
        <v>1876</v>
      </c>
      <c r="FT48" s="67">
        <v>1876</v>
      </c>
      <c r="FU48" s="72">
        <v>16</v>
      </c>
      <c r="FV48" s="72">
        <v>72</v>
      </c>
      <c r="FW48" s="72">
        <v>66</v>
      </c>
      <c r="FY48" s="65">
        <v>44</v>
      </c>
      <c r="FZ48" s="66" t="str">
        <f t="shared" si="52"/>
        <v>利根町</v>
      </c>
      <c r="GA48" s="67">
        <v>0</v>
      </c>
      <c r="GB48" s="67">
        <v>0</v>
      </c>
      <c r="GC48" s="67">
        <v>0</v>
      </c>
      <c r="GD48" s="67">
        <v>0</v>
      </c>
      <c r="GE48" s="67">
        <v>0</v>
      </c>
      <c r="GF48" s="67">
        <v>0</v>
      </c>
      <c r="GG48" s="72">
        <v>0</v>
      </c>
      <c r="GH48" s="72">
        <v>0</v>
      </c>
      <c r="GI48" s="72">
        <v>0</v>
      </c>
      <c r="GK48" s="65">
        <v>44</v>
      </c>
      <c r="GL48" s="66" t="str">
        <f t="shared" si="53"/>
        <v>利根町</v>
      </c>
      <c r="GM48" s="67">
        <v>115656</v>
      </c>
      <c r="GN48" s="67">
        <v>119067</v>
      </c>
      <c r="GO48" s="67">
        <v>96545</v>
      </c>
      <c r="GP48" s="67">
        <v>3572</v>
      </c>
      <c r="GQ48" s="67">
        <v>2896</v>
      </c>
      <c r="GR48" s="67">
        <v>2896</v>
      </c>
      <c r="GS48" s="72">
        <v>219</v>
      </c>
      <c r="GT48" s="72">
        <v>245</v>
      </c>
      <c r="GU48" s="72">
        <v>184</v>
      </c>
      <c r="GW48" s="65">
        <v>44</v>
      </c>
      <c r="GX48" s="66" t="str">
        <f t="shared" si="54"/>
        <v>利根町</v>
      </c>
      <c r="GY48" s="67">
        <v>0</v>
      </c>
      <c r="GZ48" s="67">
        <v>0</v>
      </c>
      <c r="HA48" s="67">
        <v>0</v>
      </c>
      <c r="HB48" s="67">
        <v>0</v>
      </c>
      <c r="HC48" s="67">
        <v>0</v>
      </c>
      <c r="HD48" s="67">
        <v>0</v>
      </c>
      <c r="HE48" s="72">
        <v>0</v>
      </c>
      <c r="HF48" s="72">
        <v>0</v>
      </c>
      <c r="HG48" s="72">
        <v>0</v>
      </c>
      <c r="HI48" s="65">
        <v>44</v>
      </c>
      <c r="HJ48" s="66" t="str">
        <f t="shared" si="55"/>
        <v>利根町</v>
      </c>
      <c r="HK48" s="67">
        <v>0</v>
      </c>
      <c r="HL48" s="67">
        <v>0</v>
      </c>
      <c r="HM48" s="67">
        <v>0</v>
      </c>
      <c r="HN48" s="67">
        <v>0</v>
      </c>
      <c r="HO48" s="67">
        <v>0</v>
      </c>
      <c r="HP48" s="67">
        <v>0</v>
      </c>
      <c r="HQ48" s="72">
        <v>0</v>
      </c>
      <c r="HR48" s="72">
        <v>0</v>
      </c>
      <c r="HS48" s="72">
        <v>0</v>
      </c>
      <c r="HU48" s="65">
        <v>44</v>
      </c>
      <c r="HV48" s="66" t="str">
        <f t="shared" si="56"/>
        <v>利根町</v>
      </c>
      <c r="HW48" s="67">
        <v>0</v>
      </c>
      <c r="HX48" s="67">
        <v>0</v>
      </c>
      <c r="HY48" s="67">
        <v>0</v>
      </c>
      <c r="HZ48" s="67">
        <v>0</v>
      </c>
      <c r="IA48" s="67">
        <v>0</v>
      </c>
      <c r="IB48" s="67">
        <v>0</v>
      </c>
      <c r="IC48" s="72">
        <v>0</v>
      </c>
      <c r="ID48" s="72">
        <v>0</v>
      </c>
      <c r="IE48" s="72">
        <v>0</v>
      </c>
      <c r="IG48" s="65">
        <v>44</v>
      </c>
      <c r="IH48" s="66" t="str">
        <f t="shared" si="57"/>
        <v>利根町</v>
      </c>
      <c r="II48" s="67">
        <v>0</v>
      </c>
      <c r="IJ48" s="67">
        <v>0</v>
      </c>
      <c r="IK48" s="67">
        <v>0</v>
      </c>
      <c r="IL48" s="67">
        <v>0</v>
      </c>
      <c r="IM48" s="67">
        <v>0</v>
      </c>
      <c r="IN48" s="67">
        <v>0</v>
      </c>
      <c r="IO48" s="72">
        <v>0</v>
      </c>
      <c r="IP48" s="72">
        <v>0</v>
      </c>
      <c r="IQ48" s="72">
        <v>0</v>
      </c>
    </row>
    <row r="49" spans="1:251" s="56" customFormat="1" ht="15" customHeight="1">
      <c r="A49" s="82"/>
      <c r="B49" s="83" t="s">
        <v>124</v>
      </c>
      <c r="C49" s="84">
        <f>SUM(C37:C48)</f>
        <v>1120624</v>
      </c>
      <c r="D49" s="84">
        <f aca="true" t="shared" si="59" ref="D49:K49">SUM(D37:D48)</f>
        <v>137061621</v>
      </c>
      <c r="E49" s="84">
        <f t="shared" si="59"/>
        <v>131463309</v>
      </c>
      <c r="F49" s="84">
        <f t="shared" si="59"/>
        <v>14157818</v>
      </c>
      <c r="G49" s="84">
        <f t="shared" si="59"/>
        <v>13615531</v>
      </c>
      <c r="H49" s="84">
        <f t="shared" si="59"/>
        <v>13577206</v>
      </c>
      <c r="I49" s="84">
        <f t="shared" si="59"/>
        <v>4569</v>
      </c>
      <c r="J49" s="84">
        <f t="shared" si="59"/>
        <v>109080</v>
      </c>
      <c r="K49" s="84">
        <f t="shared" si="59"/>
        <v>101678</v>
      </c>
      <c r="L49" s="64"/>
      <c r="M49" s="82"/>
      <c r="N49" s="83" t="s">
        <v>124</v>
      </c>
      <c r="O49" s="84">
        <f>SUM(O37:O48)</f>
        <v>0</v>
      </c>
      <c r="P49" s="84">
        <f aca="true" t="shared" si="60" ref="P49:W49">SUM(P37:P48)</f>
        <v>0</v>
      </c>
      <c r="Q49" s="84">
        <f t="shared" si="60"/>
        <v>0</v>
      </c>
      <c r="R49" s="84">
        <f t="shared" si="60"/>
        <v>0</v>
      </c>
      <c r="S49" s="84">
        <f t="shared" si="60"/>
        <v>0</v>
      </c>
      <c r="T49" s="84">
        <f t="shared" si="60"/>
        <v>0</v>
      </c>
      <c r="U49" s="84">
        <f t="shared" si="60"/>
        <v>0</v>
      </c>
      <c r="V49" s="84">
        <f t="shared" si="60"/>
        <v>0</v>
      </c>
      <c r="W49" s="84">
        <f t="shared" si="60"/>
        <v>0</v>
      </c>
      <c r="X49" s="64"/>
      <c r="Y49" s="73"/>
      <c r="Z49" s="74" t="s">
        <v>124</v>
      </c>
      <c r="AA49" s="85">
        <f aca="true" t="shared" si="61" ref="AA49:AI49">SUM(AA37:AA48)</f>
        <v>183395</v>
      </c>
      <c r="AB49" s="85">
        <f t="shared" si="61"/>
        <v>374959</v>
      </c>
      <c r="AC49" s="85">
        <f t="shared" si="61"/>
        <v>372902</v>
      </c>
      <c r="AD49" s="85">
        <f t="shared" si="61"/>
        <v>1884922</v>
      </c>
      <c r="AE49" s="85">
        <f t="shared" si="61"/>
        <v>1881376</v>
      </c>
      <c r="AF49" s="85">
        <f t="shared" si="61"/>
        <v>556277</v>
      </c>
      <c r="AG49" s="85">
        <f t="shared" si="61"/>
        <v>291</v>
      </c>
      <c r="AH49" s="85">
        <f t="shared" si="61"/>
        <v>553</v>
      </c>
      <c r="AI49" s="85">
        <f t="shared" si="61"/>
        <v>542</v>
      </c>
      <c r="AJ49" s="86"/>
      <c r="AK49" s="73"/>
      <c r="AL49" s="74" t="s">
        <v>124</v>
      </c>
      <c r="AM49" s="85">
        <f aca="true" t="shared" si="62" ref="AM49:AU49">SUM(AM37:AM48)</f>
        <v>1314931</v>
      </c>
      <c r="AN49" s="85">
        <f t="shared" si="62"/>
        <v>146647068</v>
      </c>
      <c r="AO49" s="85">
        <f t="shared" si="62"/>
        <v>137598854</v>
      </c>
      <c r="AP49" s="85">
        <f t="shared" si="62"/>
        <v>8031004</v>
      </c>
      <c r="AQ49" s="85">
        <f t="shared" si="62"/>
        <v>7543898</v>
      </c>
      <c r="AR49" s="85">
        <f t="shared" si="62"/>
        <v>7539864</v>
      </c>
      <c r="AS49" s="85">
        <f t="shared" si="62"/>
        <v>4927</v>
      </c>
      <c r="AT49" s="85">
        <f t="shared" si="62"/>
        <v>160308</v>
      </c>
      <c r="AU49" s="85">
        <f t="shared" si="62"/>
        <v>146697</v>
      </c>
      <c r="AV49" s="64"/>
      <c r="AW49" s="73"/>
      <c r="AX49" s="74" t="s">
        <v>124</v>
      </c>
      <c r="AY49" s="85">
        <f aca="true" t="shared" si="63" ref="AY49:BG49">SUM(AY37:AY48)</f>
        <v>0</v>
      </c>
      <c r="AZ49" s="85">
        <f t="shared" si="63"/>
        <v>0</v>
      </c>
      <c r="BA49" s="85">
        <f t="shared" si="63"/>
        <v>0</v>
      </c>
      <c r="BB49" s="85">
        <f t="shared" si="63"/>
        <v>0</v>
      </c>
      <c r="BC49" s="85">
        <f t="shared" si="63"/>
        <v>0</v>
      </c>
      <c r="BD49" s="85">
        <f t="shared" si="63"/>
        <v>0</v>
      </c>
      <c r="BE49" s="85">
        <f t="shared" si="63"/>
        <v>0</v>
      </c>
      <c r="BF49" s="85">
        <f t="shared" si="63"/>
        <v>0</v>
      </c>
      <c r="BG49" s="85">
        <f t="shared" si="63"/>
        <v>0</v>
      </c>
      <c r="BH49" s="64"/>
      <c r="BI49" s="73"/>
      <c r="BJ49" s="74" t="s">
        <v>124</v>
      </c>
      <c r="BK49" s="85">
        <f aca="true" t="shared" si="64" ref="BK49:BS49">SUM(BK37:BK48)</f>
        <v>646927</v>
      </c>
      <c r="BL49" s="85">
        <f t="shared" si="64"/>
        <v>3031178</v>
      </c>
      <c r="BM49" s="85">
        <f t="shared" si="64"/>
        <v>2998386</v>
      </c>
      <c r="BN49" s="85">
        <f t="shared" si="64"/>
        <v>24216857</v>
      </c>
      <c r="BO49" s="85">
        <f t="shared" si="64"/>
        <v>23983916</v>
      </c>
      <c r="BP49" s="85">
        <f t="shared" si="64"/>
        <v>5714704</v>
      </c>
      <c r="BQ49" s="85">
        <f t="shared" si="64"/>
        <v>500</v>
      </c>
      <c r="BR49" s="85">
        <f t="shared" si="64"/>
        <v>4743</v>
      </c>
      <c r="BS49" s="85">
        <f t="shared" si="64"/>
        <v>4618</v>
      </c>
      <c r="BT49" s="87"/>
      <c r="BU49" s="73"/>
      <c r="BV49" s="74" t="s">
        <v>124</v>
      </c>
      <c r="BW49" s="85">
        <f aca="true" t="shared" si="65" ref="BW49:CE49">SUM(BW37:BW48)</f>
        <v>0</v>
      </c>
      <c r="BX49" s="85">
        <f t="shared" si="65"/>
        <v>20879343</v>
      </c>
      <c r="BY49" s="85">
        <f t="shared" si="65"/>
        <v>19446150</v>
      </c>
      <c r="BZ49" s="85">
        <f t="shared" si="65"/>
        <v>216932506</v>
      </c>
      <c r="CA49" s="85">
        <f t="shared" si="65"/>
        <v>208512087</v>
      </c>
      <c r="CB49" s="85">
        <f t="shared" si="65"/>
        <v>34493396</v>
      </c>
      <c r="CC49" s="85">
        <f t="shared" si="65"/>
        <v>0</v>
      </c>
      <c r="CD49" s="85">
        <f t="shared" si="65"/>
        <v>103278</v>
      </c>
      <c r="CE49" s="85">
        <f t="shared" si="65"/>
        <v>93312</v>
      </c>
      <c r="CF49" s="87"/>
      <c r="CG49" s="73"/>
      <c r="CH49" s="74" t="s">
        <v>124</v>
      </c>
      <c r="CI49" s="85">
        <f aca="true" t="shared" si="66" ref="CI49:CQ49">SUM(CI37:CI48)</f>
        <v>0</v>
      </c>
      <c r="CJ49" s="85">
        <f t="shared" si="66"/>
        <v>34113941</v>
      </c>
      <c r="CK49" s="85">
        <f t="shared" si="66"/>
        <v>33780512</v>
      </c>
      <c r="CL49" s="85">
        <f t="shared" si="66"/>
        <v>235279780</v>
      </c>
      <c r="CM49" s="85">
        <f t="shared" si="66"/>
        <v>234210412</v>
      </c>
      <c r="CN49" s="85">
        <f t="shared" si="66"/>
        <v>77681100</v>
      </c>
      <c r="CO49" s="85">
        <f t="shared" si="66"/>
        <v>0</v>
      </c>
      <c r="CP49" s="85">
        <f t="shared" si="66"/>
        <v>100693</v>
      </c>
      <c r="CQ49" s="85">
        <f t="shared" si="66"/>
        <v>95697</v>
      </c>
      <c r="CR49" s="87"/>
      <c r="CS49" s="73"/>
      <c r="CT49" s="74" t="s">
        <v>124</v>
      </c>
      <c r="CU49" s="85">
        <f aca="true" t="shared" si="67" ref="CU49:DC49">SUM(CU37:CU48)</f>
        <v>0</v>
      </c>
      <c r="CV49" s="85">
        <f t="shared" si="67"/>
        <v>23368786</v>
      </c>
      <c r="CW49" s="85">
        <f t="shared" si="67"/>
        <v>23340467</v>
      </c>
      <c r="CX49" s="85">
        <f t="shared" si="67"/>
        <v>245839167</v>
      </c>
      <c r="CY49" s="85">
        <f t="shared" si="67"/>
        <v>245759240</v>
      </c>
      <c r="CZ49" s="85">
        <f t="shared" si="67"/>
        <v>167524692</v>
      </c>
      <c r="DA49" s="85">
        <f t="shared" si="67"/>
        <v>0</v>
      </c>
      <c r="DB49" s="85">
        <f t="shared" si="67"/>
        <v>24316</v>
      </c>
      <c r="DC49" s="85">
        <f t="shared" si="67"/>
        <v>23835</v>
      </c>
      <c r="DD49" s="87"/>
      <c r="DE49" s="73"/>
      <c r="DF49" s="74" t="s">
        <v>124</v>
      </c>
      <c r="DG49" s="85">
        <f aca="true" t="shared" si="68" ref="DG49:DO49">SUM(DG37:DG48)</f>
        <v>6020321</v>
      </c>
      <c r="DH49" s="85">
        <f t="shared" si="68"/>
        <v>78362070</v>
      </c>
      <c r="DI49" s="85">
        <f t="shared" si="68"/>
        <v>76567129</v>
      </c>
      <c r="DJ49" s="85">
        <f t="shared" si="68"/>
        <v>698051453</v>
      </c>
      <c r="DK49" s="85">
        <f t="shared" si="68"/>
        <v>688481739</v>
      </c>
      <c r="DL49" s="85">
        <f t="shared" si="68"/>
        <v>279699188</v>
      </c>
      <c r="DM49" s="85">
        <f t="shared" si="68"/>
        <v>5338</v>
      </c>
      <c r="DN49" s="85">
        <f t="shared" si="68"/>
        <v>228287</v>
      </c>
      <c r="DO49" s="85">
        <f t="shared" si="68"/>
        <v>212844</v>
      </c>
      <c r="DP49" s="64"/>
      <c r="DQ49" s="73"/>
      <c r="DR49" s="74" t="s">
        <v>124</v>
      </c>
      <c r="DS49" s="85">
        <f aca="true" t="shared" si="69" ref="DS49:EA49">SUM(DS37:DS48)</f>
        <v>0</v>
      </c>
      <c r="DT49" s="85">
        <f t="shared" si="69"/>
        <v>0</v>
      </c>
      <c r="DU49" s="85">
        <f t="shared" si="69"/>
        <v>0</v>
      </c>
      <c r="DV49" s="85">
        <f t="shared" si="69"/>
        <v>0</v>
      </c>
      <c r="DW49" s="85">
        <f t="shared" si="69"/>
        <v>0</v>
      </c>
      <c r="DX49" s="85">
        <f t="shared" si="69"/>
        <v>0</v>
      </c>
      <c r="DY49" s="85">
        <f t="shared" si="69"/>
        <v>0</v>
      </c>
      <c r="DZ49" s="85">
        <f t="shared" si="69"/>
        <v>0</v>
      </c>
      <c r="EA49" s="85">
        <f t="shared" si="69"/>
        <v>0</v>
      </c>
      <c r="EB49" s="64"/>
      <c r="EC49" s="73"/>
      <c r="ED49" s="74" t="s">
        <v>124</v>
      </c>
      <c r="EE49" s="85">
        <f aca="true" t="shared" si="70" ref="EE49:EM49">SUM(EE37:EE48)</f>
        <v>996</v>
      </c>
      <c r="EF49" s="85">
        <f t="shared" si="70"/>
        <v>54</v>
      </c>
      <c r="EG49" s="85">
        <f t="shared" si="70"/>
        <v>54</v>
      </c>
      <c r="EH49" s="85">
        <f t="shared" si="70"/>
        <v>11917</v>
      </c>
      <c r="EI49" s="85">
        <f t="shared" si="70"/>
        <v>11917</v>
      </c>
      <c r="EJ49" s="85">
        <f t="shared" si="70"/>
        <v>11917</v>
      </c>
      <c r="EK49" s="85">
        <f t="shared" si="70"/>
        <v>4</v>
      </c>
      <c r="EL49" s="85">
        <f t="shared" si="70"/>
        <v>11</v>
      </c>
      <c r="EM49" s="85">
        <f t="shared" si="70"/>
        <v>11</v>
      </c>
      <c r="EN49" s="64"/>
      <c r="EO49" s="73"/>
      <c r="EP49" s="74" t="s">
        <v>124</v>
      </c>
      <c r="EQ49" s="85">
        <f aca="true" t="shared" si="71" ref="EQ49:EY49">SUM(EQ37:EQ48)</f>
        <v>6273290</v>
      </c>
      <c r="ER49" s="85">
        <f t="shared" si="71"/>
        <v>134957</v>
      </c>
      <c r="ES49" s="85">
        <f t="shared" si="71"/>
        <v>117719</v>
      </c>
      <c r="ET49" s="85">
        <f t="shared" si="71"/>
        <v>39152</v>
      </c>
      <c r="EU49" s="85">
        <f t="shared" si="71"/>
        <v>38528</v>
      </c>
      <c r="EV49" s="85">
        <f t="shared" si="71"/>
        <v>27956</v>
      </c>
      <c r="EW49" s="85">
        <f t="shared" si="71"/>
        <v>272</v>
      </c>
      <c r="EX49" s="85">
        <f t="shared" si="71"/>
        <v>180</v>
      </c>
      <c r="EY49" s="85">
        <f t="shared" si="71"/>
        <v>146</v>
      </c>
      <c r="EZ49" s="64"/>
      <c r="FA49" s="73"/>
      <c r="FB49" s="74" t="s">
        <v>124</v>
      </c>
      <c r="FC49" s="85">
        <f aca="true" t="shared" si="72" ref="FC49:FK49">SUM(FC37:FC48)</f>
        <v>50851330</v>
      </c>
      <c r="FD49" s="85">
        <f t="shared" si="72"/>
        <v>246681641</v>
      </c>
      <c r="FE49" s="85">
        <f t="shared" si="72"/>
        <v>226150415</v>
      </c>
      <c r="FF49" s="85">
        <f t="shared" si="72"/>
        <v>4916004</v>
      </c>
      <c r="FG49" s="85">
        <f t="shared" si="72"/>
        <v>4472944</v>
      </c>
      <c r="FH49" s="85">
        <f t="shared" si="72"/>
        <v>4472925</v>
      </c>
      <c r="FI49" s="85">
        <f t="shared" si="72"/>
        <v>3093</v>
      </c>
      <c r="FJ49" s="85">
        <f t="shared" si="72"/>
        <v>85243</v>
      </c>
      <c r="FK49" s="85">
        <f t="shared" si="72"/>
        <v>71820</v>
      </c>
      <c r="FM49" s="73"/>
      <c r="FN49" s="74" t="s">
        <v>124</v>
      </c>
      <c r="FO49" s="85">
        <f aca="true" t="shared" si="73" ref="FO49:FW49">SUM(FO37:FO48)</f>
        <v>459450</v>
      </c>
      <c r="FP49" s="85">
        <f t="shared" si="73"/>
        <v>2270027</v>
      </c>
      <c r="FQ49" s="85">
        <f t="shared" si="73"/>
        <v>2184284</v>
      </c>
      <c r="FR49" s="85">
        <f t="shared" si="73"/>
        <v>6780584</v>
      </c>
      <c r="FS49" s="85">
        <f t="shared" si="73"/>
        <v>6770664</v>
      </c>
      <c r="FT49" s="85">
        <f t="shared" si="73"/>
        <v>4610949</v>
      </c>
      <c r="FU49" s="85">
        <f t="shared" si="73"/>
        <v>402</v>
      </c>
      <c r="FV49" s="85">
        <f t="shared" si="73"/>
        <v>1286</v>
      </c>
      <c r="FW49" s="85">
        <f t="shared" si="73"/>
        <v>1125</v>
      </c>
      <c r="FY49" s="73"/>
      <c r="FZ49" s="74" t="s">
        <v>124</v>
      </c>
      <c r="GA49" s="85">
        <f aca="true" t="shared" si="74" ref="GA49:GI49">SUM(GA37:GA48)</f>
        <v>637697</v>
      </c>
      <c r="GB49" s="85">
        <f t="shared" si="74"/>
        <v>2558081</v>
      </c>
      <c r="GC49" s="85">
        <f t="shared" si="74"/>
        <v>2546109</v>
      </c>
      <c r="GD49" s="85">
        <f t="shared" si="74"/>
        <v>121306</v>
      </c>
      <c r="GE49" s="85">
        <f t="shared" si="74"/>
        <v>121110</v>
      </c>
      <c r="GF49" s="85">
        <f t="shared" si="74"/>
        <v>97604</v>
      </c>
      <c r="GG49" s="85">
        <f t="shared" si="74"/>
        <v>39</v>
      </c>
      <c r="GH49" s="85">
        <f t="shared" si="74"/>
        <v>360</v>
      </c>
      <c r="GI49" s="85">
        <f t="shared" si="74"/>
        <v>347</v>
      </c>
      <c r="GK49" s="73"/>
      <c r="GL49" s="74" t="s">
        <v>124</v>
      </c>
      <c r="GM49" s="85">
        <f aca="true" t="shared" si="75" ref="GM49:GU49">SUM(GM37:GM48)</f>
        <v>2473691</v>
      </c>
      <c r="GN49" s="85">
        <f t="shared" si="75"/>
        <v>22070190</v>
      </c>
      <c r="GO49" s="85">
        <f t="shared" si="75"/>
        <v>18017398</v>
      </c>
      <c r="GP49" s="85">
        <f t="shared" si="75"/>
        <v>608997</v>
      </c>
      <c r="GQ49" s="85">
        <f t="shared" si="75"/>
        <v>554485</v>
      </c>
      <c r="GR49" s="85">
        <f t="shared" si="75"/>
        <v>456497</v>
      </c>
      <c r="GS49" s="85">
        <f t="shared" si="75"/>
        <v>1961</v>
      </c>
      <c r="GT49" s="85">
        <f t="shared" si="75"/>
        <v>20776</v>
      </c>
      <c r="GU49" s="85">
        <f t="shared" si="75"/>
        <v>16871</v>
      </c>
      <c r="GW49" s="73"/>
      <c r="GX49" s="74" t="s">
        <v>124</v>
      </c>
      <c r="GY49" s="85">
        <f aca="true" t="shared" si="76" ref="GY49:HG49">SUM(GY37:GY48)</f>
        <v>860600</v>
      </c>
      <c r="GZ49" s="85">
        <f t="shared" si="76"/>
        <v>10119626</v>
      </c>
      <c r="HA49" s="85">
        <f t="shared" si="76"/>
        <v>10117680</v>
      </c>
      <c r="HB49" s="85">
        <f t="shared" si="76"/>
        <v>10030305</v>
      </c>
      <c r="HC49" s="85">
        <f t="shared" si="76"/>
        <v>10027839</v>
      </c>
      <c r="HD49" s="85">
        <f t="shared" si="76"/>
        <v>6842203</v>
      </c>
      <c r="HE49" s="85">
        <f t="shared" si="76"/>
        <v>187</v>
      </c>
      <c r="HF49" s="85">
        <f t="shared" si="76"/>
        <v>3883</v>
      </c>
      <c r="HG49" s="85">
        <f t="shared" si="76"/>
        <v>3869</v>
      </c>
      <c r="HI49" s="73"/>
      <c r="HJ49" s="74" t="s">
        <v>124</v>
      </c>
      <c r="HK49" s="85">
        <f aca="true" t="shared" si="77" ref="HK49:HS49">SUM(HK37:HK48)</f>
        <v>843818</v>
      </c>
      <c r="HL49" s="85">
        <f t="shared" si="77"/>
        <v>41384</v>
      </c>
      <c r="HM49" s="85">
        <f t="shared" si="77"/>
        <v>41251</v>
      </c>
      <c r="HN49" s="85">
        <f t="shared" si="77"/>
        <v>107083</v>
      </c>
      <c r="HO49" s="85">
        <f t="shared" si="77"/>
        <v>106981</v>
      </c>
      <c r="HP49" s="85">
        <f t="shared" si="77"/>
        <v>55743</v>
      </c>
      <c r="HQ49" s="85">
        <f t="shared" si="77"/>
        <v>210</v>
      </c>
      <c r="HR49" s="85">
        <f t="shared" si="77"/>
        <v>49</v>
      </c>
      <c r="HS49" s="85">
        <f t="shared" si="77"/>
        <v>48</v>
      </c>
      <c r="HU49" s="73"/>
      <c r="HV49" s="74" t="s">
        <v>124</v>
      </c>
      <c r="HW49" s="85">
        <f aca="true" t="shared" si="78" ref="HW49:IE49">SUM(HW37:HW48)</f>
        <v>4265</v>
      </c>
      <c r="HX49" s="85">
        <f t="shared" si="78"/>
        <v>608689</v>
      </c>
      <c r="HY49" s="85">
        <f t="shared" si="78"/>
        <v>608689</v>
      </c>
      <c r="HZ49" s="85">
        <f t="shared" si="78"/>
        <v>476164</v>
      </c>
      <c r="IA49" s="85">
        <f t="shared" si="78"/>
        <v>476164</v>
      </c>
      <c r="IB49" s="85">
        <f t="shared" si="78"/>
        <v>231700</v>
      </c>
      <c r="IC49" s="85">
        <f t="shared" si="78"/>
        <v>18</v>
      </c>
      <c r="ID49" s="85">
        <f t="shared" si="78"/>
        <v>1730</v>
      </c>
      <c r="IE49" s="85">
        <f t="shared" si="78"/>
        <v>1730</v>
      </c>
      <c r="IG49" s="73"/>
      <c r="IH49" s="74" t="s">
        <v>124</v>
      </c>
      <c r="II49" s="85">
        <f aca="true" t="shared" si="79" ref="II49:IQ49">SUM(II37:II48)</f>
        <v>0</v>
      </c>
      <c r="IJ49" s="85">
        <f t="shared" si="79"/>
        <v>0</v>
      </c>
      <c r="IK49" s="85">
        <f t="shared" si="79"/>
        <v>0</v>
      </c>
      <c r="IL49" s="85">
        <f t="shared" si="79"/>
        <v>0</v>
      </c>
      <c r="IM49" s="85">
        <f t="shared" si="79"/>
        <v>0</v>
      </c>
      <c r="IN49" s="85">
        <f t="shared" si="79"/>
        <v>0</v>
      </c>
      <c r="IO49" s="85">
        <f t="shared" si="79"/>
        <v>0</v>
      </c>
      <c r="IP49" s="85">
        <f t="shared" si="79"/>
        <v>0</v>
      </c>
      <c r="IQ49" s="85">
        <f t="shared" si="79"/>
        <v>0</v>
      </c>
    </row>
    <row r="50" spans="1:251" s="56" customFormat="1" ht="15" customHeight="1">
      <c r="A50" s="82"/>
      <c r="B50" s="83" t="s">
        <v>125</v>
      </c>
      <c r="C50" s="84">
        <f>SUM(C49,C36)</f>
        <v>11668746</v>
      </c>
      <c r="D50" s="84">
        <f aca="true" t="shared" si="80" ref="D50:K50">SUM(D49,D36)</f>
        <v>913646544</v>
      </c>
      <c r="E50" s="84">
        <f t="shared" si="80"/>
        <v>880813067</v>
      </c>
      <c r="F50" s="84">
        <f t="shared" si="80"/>
        <v>99011472</v>
      </c>
      <c r="G50" s="84">
        <f t="shared" si="80"/>
        <v>95696337</v>
      </c>
      <c r="H50" s="84">
        <f t="shared" si="80"/>
        <v>95388230</v>
      </c>
      <c r="I50" s="84">
        <f t="shared" si="80"/>
        <v>35566</v>
      </c>
      <c r="J50" s="84">
        <f t="shared" si="80"/>
        <v>694702</v>
      </c>
      <c r="K50" s="84">
        <f t="shared" si="80"/>
        <v>652711</v>
      </c>
      <c r="L50" s="64"/>
      <c r="M50" s="82"/>
      <c r="N50" s="83" t="s">
        <v>125</v>
      </c>
      <c r="O50" s="84">
        <f>SUM(O49,O36)</f>
        <v>0</v>
      </c>
      <c r="P50" s="84">
        <f aca="true" t="shared" si="81" ref="P50:W50">SUM(P49,P36)</f>
        <v>0</v>
      </c>
      <c r="Q50" s="84">
        <f t="shared" si="81"/>
        <v>0</v>
      </c>
      <c r="R50" s="84">
        <f t="shared" si="81"/>
        <v>0</v>
      </c>
      <c r="S50" s="84">
        <f t="shared" si="81"/>
        <v>0</v>
      </c>
      <c r="T50" s="84">
        <f t="shared" si="81"/>
        <v>0</v>
      </c>
      <c r="U50" s="84">
        <f t="shared" si="81"/>
        <v>0</v>
      </c>
      <c r="V50" s="84">
        <f t="shared" si="81"/>
        <v>0</v>
      </c>
      <c r="W50" s="84">
        <f t="shared" si="81"/>
        <v>0</v>
      </c>
      <c r="X50" s="64"/>
      <c r="Y50" s="82"/>
      <c r="Z50" s="83" t="s">
        <v>125</v>
      </c>
      <c r="AA50" s="84">
        <f aca="true" t="shared" si="82" ref="AA50:AI50">SUM(AA49,AA36)</f>
        <v>436123</v>
      </c>
      <c r="AB50" s="84">
        <f t="shared" si="82"/>
        <v>5621655</v>
      </c>
      <c r="AC50" s="84">
        <f t="shared" si="82"/>
        <v>5586242</v>
      </c>
      <c r="AD50" s="84">
        <f t="shared" si="82"/>
        <v>29873088</v>
      </c>
      <c r="AE50" s="84">
        <f t="shared" si="82"/>
        <v>29813204</v>
      </c>
      <c r="AF50" s="84">
        <f t="shared" si="82"/>
        <v>8943743</v>
      </c>
      <c r="AG50" s="84">
        <f t="shared" si="82"/>
        <v>1014</v>
      </c>
      <c r="AH50" s="84">
        <f t="shared" si="82"/>
        <v>8763</v>
      </c>
      <c r="AI50" s="84">
        <f t="shared" si="82"/>
        <v>8594</v>
      </c>
      <c r="AJ50" s="86"/>
      <c r="AK50" s="82"/>
      <c r="AL50" s="83" t="s">
        <v>125</v>
      </c>
      <c r="AM50" s="84">
        <f aca="true" t="shared" si="83" ref="AM50:AU50">SUM(AM49,AM36)</f>
        <v>15276249</v>
      </c>
      <c r="AN50" s="84">
        <f t="shared" si="83"/>
        <v>938801957</v>
      </c>
      <c r="AO50" s="84">
        <f t="shared" si="83"/>
        <v>884412839</v>
      </c>
      <c r="AP50" s="84">
        <f t="shared" si="83"/>
        <v>49829129</v>
      </c>
      <c r="AQ50" s="84">
        <f t="shared" si="83"/>
        <v>47011721</v>
      </c>
      <c r="AR50" s="84">
        <f t="shared" si="83"/>
        <v>46960005</v>
      </c>
      <c r="AS50" s="84">
        <f t="shared" si="83"/>
        <v>42921</v>
      </c>
      <c r="AT50" s="84">
        <f t="shared" si="83"/>
        <v>963475</v>
      </c>
      <c r="AU50" s="84">
        <f t="shared" si="83"/>
        <v>885496</v>
      </c>
      <c r="AV50" s="64"/>
      <c r="AW50" s="82"/>
      <c r="AX50" s="83" t="s">
        <v>125</v>
      </c>
      <c r="AY50" s="84">
        <f aca="true" t="shared" si="84" ref="AY50:BG50">SUM(AY49,AY36)</f>
        <v>0</v>
      </c>
      <c r="AZ50" s="84">
        <f t="shared" si="84"/>
        <v>0</v>
      </c>
      <c r="BA50" s="84">
        <f t="shared" si="84"/>
        <v>0</v>
      </c>
      <c r="BB50" s="84">
        <f t="shared" si="84"/>
        <v>0</v>
      </c>
      <c r="BC50" s="84">
        <f t="shared" si="84"/>
        <v>0</v>
      </c>
      <c r="BD50" s="84">
        <f t="shared" si="84"/>
        <v>0</v>
      </c>
      <c r="BE50" s="84">
        <f t="shared" si="84"/>
        <v>0</v>
      </c>
      <c r="BF50" s="84">
        <f t="shared" si="84"/>
        <v>0</v>
      </c>
      <c r="BG50" s="84">
        <f t="shared" si="84"/>
        <v>0</v>
      </c>
      <c r="BH50" s="64"/>
      <c r="BI50" s="82"/>
      <c r="BJ50" s="83" t="s">
        <v>125</v>
      </c>
      <c r="BK50" s="84">
        <f aca="true" t="shared" si="85" ref="BK50:BS50">SUM(BK49,BK36)</f>
        <v>1072146</v>
      </c>
      <c r="BL50" s="84">
        <f t="shared" si="85"/>
        <v>32603230</v>
      </c>
      <c r="BM50" s="84">
        <f t="shared" si="85"/>
        <v>32442761</v>
      </c>
      <c r="BN50" s="84">
        <f t="shared" si="85"/>
        <v>320835493</v>
      </c>
      <c r="BO50" s="84">
        <f t="shared" si="85"/>
        <v>319925621</v>
      </c>
      <c r="BP50" s="84">
        <f t="shared" si="85"/>
        <v>98174639</v>
      </c>
      <c r="BQ50" s="84">
        <f t="shared" si="85"/>
        <v>1802</v>
      </c>
      <c r="BR50" s="84">
        <f t="shared" si="85"/>
        <v>54268</v>
      </c>
      <c r="BS50" s="84">
        <f t="shared" si="85"/>
        <v>53402</v>
      </c>
      <c r="BT50" s="87"/>
      <c r="BU50" s="82"/>
      <c r="BV50" s="83" t="s">
        <v>125</v>
      </c>
      <c r="BW50" s="84">
        <f aca="true" t="shared" si="86" ref="BW50:CE50">SUM(BW49,BW36)</f>
        <v>0</v>
      </c>
      <c r="BX50" s="84">
        <f t="shared" si="86"/>
        <v>215094347</v>
      </c>
      <c r="BY50" s="84">
        <f t="shared" si="86"/>
        <v>205575219</v>
      </c>
      <c r="BZ50" s="84">
        <f t="shared" si="86"/>
        <v>3402495041</v>
      </c>
      <c r="CA50" s="84">
        <f t="shared" si="86"/>
        <v>3340937546</v>
      </c>
      <c r="CB50" s="84">
        <f t="shared" si="86"/>
        <v>555991510</v>
      </c>
      <c r="CC50" s="84">
        <f t="shared" si="86"/>
        <v>0</v>
      </c>
      <c r="CD50" s="84">
        <f t="shared" si="86"/>
        <v>1083636</v>
      </c>
      <c r="CE50" s="84">
        <f t="shared" si="86"/>
        <v>1016175</v>
      </c>
      <c r="CF50" s="87"/>
      <c r="CG50" s="82"/>
      <c r="CH50" s="83" t="s">
        <v>125</v>
      </c>
      <c r="CI50" s="84">
        <f aca="true" t="shared" si="87" ref="CI50:CQ50">SUM(CI49,CI36)</f>
        <v>0</v>
      </c>
      <c r="CJ50" s="84">
        <f t="shared" si="87"/>
        <v>256289595</v>
      </c>
      <c r="CK50" s="84">
        <f t="shared" si="87"/>
        <v>254502731</v>
      </c>
      <c r="CL50" s="84">
        <f t="shared" si="87"/>
        <v>2171898962</v>
      </c>
      <c r="CM50" s="84">
        <f t="shared" si="87"/>
        <v>2165315504</v>
      </c>
      <c r="CN50" s="84">
        <f t="shared" si="87"/>
        <v>720877057</v>
      </c>
      <c r="CO50" s="84">
        <f t="shared" si="87"/>
        <v>0</v>
      </c>
      <c r="CP50" s="84">
        <f t="shared" si="87"/>
        <v>923959</v>
      </c>
      <c r="CQ50" s="84">
        <f t="shared" si="87"/>
        <v>893371</v>
      </c>
      <c r="CR50" s="87"/>
      <c r="CS50" s="82"/>
      <c r="CT50" s="83" t="s">
        <v>125</v>
      </c>
      <c r="CU50" s="84">
        <f aca="true" t="shared" si="88" ref="CU50:DC50">SUM(CU49,CU36)</f>
        <v>0</v>
      </c>
      <c r="CV50" s="84">
        <f t="shared" si="88"/>
        <v>230114419</v>
      </c>
      <c r="CW50" s="84">
        <f t="shared" si="88"/>
        <v>229895943</v>
      </c>
      <c r="CX50" s="84">
        <f t="shared" si="88"/>
        <v>2870451320</v>
      </c>
      <c r="CY50" s="84">
        <f t="shared" si="88"/>
        <v>2869763351</v>
      </c>
      <c r="CZ50" s="84">
        <f t="shared" si="88"/>
        <v>1974213119</v>
      </c>
      <c r="DA50" s="84">
        <f t="shared" si="88"/>
        <v>0</v>
      </c>
      <c r="DB50" s="84">
        <f t="shared" si="88"/>
        <v>281735</v>
      </c>
      <c r="DC50" s="84">
        <f t="shared" si="88"/>
        <v>278132</v>
      </c>
      <c r="DD50" s="87"/>
      <c r="DE50" s="82"/>
      <c r="DF50" s="83" t="s">
        <v>125</v>
      </c>
      <c r="DG50" s="84">
        <f aca="true" t="shared" si="89" ref="DG50:DO50">SUM(DG49,DG36)</f>
        <v>59165207</v>
      </c>
      <c r="DH50" s="84">
        <f t="shared" si="89"/>
        <v>701498361</v>
      </c>
      <c r="DI50" s="84">
        <f t="shared" si="89"/>
        <v>689973893</v>
      </c>
      <c r="DJ50" s="84">
        <f t="shared" si="89"/>
        <v>8444845323</v>
      </c>
      <c r="DK50" s="84">
        <f t="shared" si="89"/>
        <v>8376016401</v>
      </c>
      <c r="DL50" s="84">
        <f t="shared" si="89"/>
        <v>3251081686</v>
      </c>
      <c r="DM50" s="84">
        <f t="shared" si="89"/>
        <v>46330</v>
      </c>
      <c r="DN50" s="84">
        <f t="shared" si="89"/>
        <v>2289330</v>
      </c>
      <c r="DO50" s="84">
        <f t="shared" si="89"/>
        <v>2187678</v>
      </c>
      <c r="DP50" s="64"/>
      <c r="DQ50" s="82"/>
      <c r="DR50" s="83" t="s">
        <v>125</v>
      </c>
      <c r="DS50" s="84">
        <f aca="true" t="shared" si="90" ref="DS50:EA50">SUM(DS49,DS36)</f>
        <v>0</v>
      </c>
      <c r="DT50" s="84">
        <f t="shared" si="90"/>
        <v>0</v>
      </c>
      <c r="DU50" s="84">
        <f t="shared" si="90"/>
        <v>0</v>
      </c>
      <c r="DV50" s="84">
        <f t="shared" si="90"/>
        <v>0</v>
      </c>
      <c r="DW50" s="84">
        <f t="shared" si="90"/>
        <v>0</v>
      </c>
      <c r="DX50" s="84">
        <f t="shared" si="90"/>
        <v>0</v>
      </c>
      <c r="DY50" s="84">
        <f t="shared" si="90"/>
        <v>0</v>
      </c>
      <c r="DZ50" s="84">
        <f t="shared" si="90"/>
        <v>0</v>
      </c>
      <c r="EA50" s="84">
        <f t="shared" si="90"/>
        <v>0</v>
      </c>
      <c r="EB50" s="64"/>
      <c r="EC50" s="82"/>
      <c r="ED50" s="83" t="s">
        <v>125</v>
      </c>
      <c r="EE50" s="84">
        <f aca="true" t="shared" si="91" ref="EE50:EM50">SUM(EE49,EE36)</f>
        <v>1003</v>
      </c>
      <c r="EF50" s="84">
        <f t="shared" si="91"/>
        <v>301</v>
      </c>
      <c r="EG50" s="84">
        <f t="shared" si="91"/>
        <v>242</v>
      </c>
      <c r="EH50" s="84">
        <f t="shared" si="91"/>
        <v>13045</v>
      </c>
      <c r="EI50" s="84">
        <f t="shared" si="91"/>
        <v>12650</v>
      </c>
      <c r="EJ50" s="84">
        <f t="shared" si="91"/>
        <v>12488</v>
      </c>
      <c r="EK50" s="84">
        <f t="shared" si="91"/>
        <v>5</v>
      </c>
      <c r="EL50" s="84">
        <f t="shared" si="91"/>
        <v>24</v>
      </c>
      <c r="EM50" s="84">
        <f t="shared" si="91"/>
        <v>20</v>
      </c>
      <c r="EN50" s="64"/>
      <c r="EO50" s="82"/>
      <c r="EP50" s="83" t="s">
        <v>125</v>
      </c>
      <c r="EQ50" s="84">
        <f aca="true" t="shared" si="92" ref="EQ50:EY50">SUM(EQ49,EQ36)</f>
        <v>19409198</v>
      </c>
      <c r="ER50" s="84">
        <f t="shared" si="92"/>
        <v>1105306</v>
      </c>
      <c r="ES50" s="84">
        <f t="shared" si="92"/>
        <v>950778</v>
      </c>
      <c r="ET50" s="84">
        <f t="shared" si="92"/>
        <v>109405</v>
      </c>
      <c r="EU50" s="84">
        <f t="shared" si="92"/>
        <v>104849</v>
      </c>
      <c r="EV50" s="84">
        <f t="shared" si="92"/>
        <v>84823</v>
      </c>
      <c r="EW50" s="84">
        <f t="shared" si="92"/>
        <v>4260</v>
      </c>
      <c r="EX50" s="84">
        <f t="shared" si="92"/>
        <v>1409</v>
      </c>
      <c r="EY50" s="84">
        <f t="shared" si="92"/>
        <v>1126</v>
      </c>
      <c r="EZ50" s="64"/>
      <c r="FA50" s="82"/>
      <c r="FB50" s="83" t="s">
        <v>125</v>
      </c>
      <c r="FC50" s="84">
        <f aca="true" t="shared" si="93" ref="FC50:FK50">SUM(FC49,FC36)</f>
        <v>402011983</v>
      </c>
      <c r="FD50" s="84">
        <f t="shared" si="93"/>
        <v>1177794259</v>
      </c>
      <c r="FE50" s="84">
        <f t="shared" si="93"/>
        <v>1070391507</v>
      </c>
      <c r="FF50" s="84">
        <f t="shared" si="93"/>
        <v>27712631</v>
      </c>
      <c r="FG50" s="84">
        <f t="shared" si="93"/>
        <v>25044455</v>
      </c>
      <c r="FH50" s="84">
        <f t="shared" si="93"/>
        <v>25044398</v>
      </c>
      <c r="FI50" s="84">
        <f t="shared" si="93"/>
        <v>28297</v>
      </c>
      <c r="FJ50" s="84">
        <f t="shared" si="93"/>
        <v>531728</v>
      </c>
      <c r="FK50" s="84">
        <f t="shared" si="93"/>
        <v>432089</v>
      </c>
      <c r="FM50" s="82"/>
      <c r="FN50" s="83" t="s">
        <v>125</v>
      </c>
      <c r="FO50" s="84">
        <f aca="true" t="shared" si="94" ref="FO50:FW50">SUM(FO49,FO36)</f>
        <v>2983967</v>
      </c>
      <c r="FP50" s="84">
        <f t="shared" si="94"/>
        <v>12792473</v>
      </c>
      <c r="FQ50" s="84">
        <f t="shared" si="94"/>
        <v>12470596</v>
      </c>
      <c r="FR50" s="84">
        <f t="shared" si="94"/>
        <v>30273898</v>
      </c>
      <c r="FS50" s="84">
        <f t="shared" si="94"/>
        <v>30183377</v>
      </c>
      <c r="FT50" s="84">
        <f t="shared" si="94"/>
        <v>21031696</v>
      </c>
      <c r="FU50" s="84">
        <f t="shared" si="94"/>
        <v>2204</v>
      </c>
      <c r="FV50" s="84">
        <f t="shared" si="94"/>
        <v>12637</v>
      </c>
      <c r="FW50" s="84">
        <f t="shared" si="94"/>
        <v>11806</v>
      </c>
      <c r="FY50" s="82"/>
      <c r="FZ50" s="83" t="s">
        <v>125</v>
      </c>
      <c r="GA50" s="84">
        <f aca="true" t="shared" si="95" ref="GA50:GI50">SUM(GA49,GA36)</f>
        <v>4542171</v>
      </c>
      <c r="GB50" s="84">
        <f t="shared" si="95"/>
        <v>8589219</v>
      </c>
      <c r="GC50" s="84">
        <f t="shared" si="95"/>
        <v>8484656</v>
      </c>
      <c r="GD50" s="84">
        <f t="shared" si="95"/>
        <v>374618</v>
      </c>
      <c r="GE50" s="84">
        <f t="shared" si="95"/>
        <v>372285</v>
      </c>
      <c r="GF50" s="84">
        <f t="shared" si="95"/>
        <v>348669</v>
      </c>
      <c r="GG50" s="84">
        <f t="shared" si="95"/>
        <v>129</v>
      </c>
      <c r="GH50" s="84">
        <f t="shared" si="95"/>
        <v>1375</v>
      </c>
      <c r="GI50" s="84">
        <f t="shared" si="95"/>
        <v>1312</v>
      </c>
      <c r="GK50" s="82"/>
      <c r="GL50" s="83" t="s">
        <v>125</v>
      </c>
      <c r="GM50" s="84">
        <f aca="true" t="shared" si="96" ref="GM50:GU50">SUM(GM49,GM36)</f>
        <v>20319067</v>
      </c>
      <c r="GN50" s="84">
        <f t="shared" si="96"/>
        <v>77364261</v>
      </c>
      <c r="GO50" s="84">
        <f t="shared" si="96"/>
        <v>61630420</v>
      </c>
      <c r="GP50" s="84">
        <f t="shared" si="96"/>
        <v>4140843</v>
      </c>
      <c r="GQ50" s="84">
        <f t="shared" si="96"/>
        <v>3731850</v>
      </c>
      <c r="GR50" s="84">
        <f t="shared" si="96"/>
        <v>3118722</v>
      </c>
      <c r="GS50" s="84">
        <f t="shared" si="96"/>
        <v>17404</v>
      </c>
      <c r="GT50" s="84">
        <f t="shared" si="96"/>
        <v>119159</v>
      </c>
      <c r="GU50" s="84">
        <f t="shared" si="96"/>
        <v>92180</v>
      </c>
      <c r="GW50" s="82"/>
      <c r="GX50" s="83" t="s">
        <v>125</v>
      </c>
      <c r="GY50" s="84">
        <f aca="true" t="shared" si="97" ref="GY50:HG50">SUM(GY49,GY36)</f>
        <v>1197493</v>
      </c>
      <c r="GZ50" s="84">
        <f t="shared" si="97"/>
        <v>82599063</v>
      </c>
      <c r="HA50" s="84">
        <f t="shared" si="97"/>
        <v>82581521</v>
      </c>
      <c r="HB50" s="84">
        <f t="shared" si="97"/>
        <v>101999275</v>
      </c>
      <c r="HC50" s="84">
        <f t="shared" si="97"/>
        <v>101980474</v>
      </c>
      <c r="HD50" s="84">
        <f t="shared" si="97"/>
        <v>73069916</v>
      </c>
      <c r="HE50" s="84">
        <f t="shared" si="97"/>
        <v>982</v>
      </c>
      <c r="HF50" s="84">
        <f t="shared" si="97"/>
        <v>34289</v>
      </c>
      <c r="HG50" s="84">
        <f t="shared" si="97"/>
        <v>34157</v>
      </c>
      <c r="HI50" s="82"/>
      <c r="HJ50" s="83" t="s">
        <v>125</v>
      </c>
      <c r="HK50" s="84">
        <f aca="true" t="shared" si="98" ref="HK50:HS50">SUM(HK49,HK36)</f>
        <v>1797087</v>
      </c>
      <c r="HL50" s="84">
        <f t="shared" si="98"/>
        <v>939787</v>
      </c>
      <c r="HM50" s="84">
        <f t="shared" si="98"/>
        <v>939144</v>
      </c>
      <c r="HN50" s="84">
        <f t="shared" si="98"/>
        <v>8243344</v>
      </c>
      <c r="HO50" s="84">
        <f t="shared" si="98"/>
        <v>8242616</v>
      </c>
      <c r="HP50" s="84">
        <f t="shared" si="98"/>
        <v>5658392</v>
      </c>
      <c r="HQ50" s="84">
        <f t="shared" si="98"/>
        <v>820</v>
      </c>
      <c r="HR50" s="84">
        <f t="shared" si="98"/>
        <v>554</v>
      </c>
      <c r="HS50" s="84">
        <f t="shared" si="98"/>
        <v>549</v>
      </c>
      <c r="HU50" s="82"/>
      <c r="HV50" s="83" t="s">
        <v>125</v>
      </c>
      <c r="HW50" s="84">
        <f aca="true" t="shared" si="99" ref="HW50:IE50">SUM(HW49,HW36)</f>
        <v>130171</v>
      </c>
      <c r="HX50" s="84">
        <f t="shared" si="99"/>
        <v>7634954</v>
      </c>
      <c r="HY50" s="84">
        <f t="shared" si="99"/>
        <v>7632333</v>
      </c>
      <c r="HZ50" s="84">
        <f t="shared" si="99"/>
        <v>27046732</v>
      </c>
      <c r="IA50" s="84">
        <f t="shared" si="99"/>
        <v>27043671</v>
      </c>
      <c r="IB50" s="84">
        <f t="shared" si="99"/>
        <v>18425985</v>
      </c>
      <c r="IC50" s="84">
        <f t="shared" si="99"/>
        <v>692</v>
      </c>
      <c r="ID50" s="84">
        <f t="shared" si="99"/>
        <v>21169</v>
      </c>
      <c r="IE50" s="84">
        <f t="shared" si="99"/>
        <v>21140</v>
      </c>
      <c r="IG50" s="82"/>
      <c r="IH50" s="83" t="s">
        <v>125</v>
      </c>
      <c r="II50" s="84">
        <f aca="true" t="shared" si="100" ref="II50:IQ50">SUM(II49,II36)</f>
        <v>0</v>
      </c>
      <c r="IJ50" s="84">
        <f t="shared" si="100"/>
        <v>61505</v>
      </c>
      <c r="IK50" s="84">
        <f t="shared" si="100"/>
        <v>61505</v>
      </c>
      <c r="IL50" s="84">
        <f t="shared" si="100"/>
        <v>2176487</v>
      </c>
      <c r="IM50" s="84">
        <f t="shared" si="100"/>
        <v>2176487</v>
      </c>
      <c r="IN50" s="84">
        <f t="shared" si="100"/>
        <v>1502316</v>
      </c>
      <c r="IO50" s="84">
        <f t="shared" si="100"/>
        <v>0</v>
      </c>
      <c r="IP50" s="84">
        <f t="shared" si="100"/>
        <v>149</v>
      </c>
      <c r="IQ50" s="84">
        <f t="shared" si="100"/>
        <v>149</v>
      </c>
    </row>
    <row r="52" ht="14.25">
      <c r="EV52" s="91"/>
    </row>
  </sheetData>
  <sheetProtection/>
  <mergeCells count="105">
    <mergeCell ref="AX2:AX3"/>
    <mergeCell ref="AY2:BA2"/>
    <mergeCell ref="BB2:BD2"/>
    <mergeCell ref="BE2:BG2"/>
    <mergeCell ref="M2:M3"/>
    <mergeCell ref="N2:N3"/>
    <mergeCell ref="O2:Q2"/>
    <mergeCell ref="R2:T2"/>
    <mergeCell ref="U2:W2"/>
    <mergeCell ref="AW2:AW3"/>
    <mergeCell ref="CU2:CW2"/>
    <mergeCell ref="CX2:CZ2"/>
    <mergeCell ref="DA2:DC2"/>
    <mergeCell ref="IL2:IN2"/>
    <mergeCell ref="CO2:CQ2"/>
    <mergeCell ref="CS2:CS3"/>
    <mergeCell ref="II2:IK2"/>
    <mergeCell ref="HQ2:HS2"/>
    <mergeCell ref="HU2:HU3"/>
    <mergeCell ref="GS2:GU2"/>
    <mergeCell ref="BI2:BI3"/>
    <mergeCell ref="BJ2:BJ3"/>
    <mergeCell ref="BK2:BM2"/>
    <mergeCell ref="BN2:BP2"/>
    <mergeCell ref="BZ2:CB2"/>
    <mergeCell ref="CC2:CE2"/>
    <mergeCell ref="CG2:CG3"/>
    <mergeCell ref="HK2:HM2"/>
    <mergeCell ref="HN2:HP2"/>
    <mergeCell ref="IO2:IQ2"/>
    <mergeCell ref="HZ2:IB2"/>
    <mergeCell ref="IC2:IE2"/>
    <mergeCell ref="IG2:IG3"/>
    <mergeCell ref="IH2:IH3"/>
    <mergeCell ref="HV2:HV3"/>
    <mergeCell ref="HW2:HY2"/>
    <mergeCell ref="GW2:GW3"/>
    <mergeCell ref="GX2:GX3"/>
    <mergeCell ref="GY2:HA2"/>
    <mergeCell ref="HB2:HD2"/>
    <mergeCell ref="HE2:HG2"/>
    <mergeCell ref="HI2:HI3"/>
    <mergeCell ref="HJ2:HJ3"/>
    <mergeCell ref="FO2:FQ2"/>
    <mergeCell ref="FR2:FT2"/>
    <mergeCell ref="GM2:GO2"/>
    <mergeCell ref="GP2:GR2"/>
    <mergeCell ref="FZ2:FZ3"/>
    <mergeCell ref="GA2:GC2"/>
    <mergeCell ref="GD2:GF2"/>
    <mergeCell ref="GG2:GI2"/>
    <mergeCell ref="GK2:GK3"/>
    <mergeCell ref="GL2:GL3"/>
    <mergeCell ref="Z2:Z3"/>
    <mergeCell ref="AA2:AC2"/>
    <mergeCell ref="AD2:AF2"/>
    <mergeCell ref="AG2:AI2"/>
    <mergeCell ref="FM2:FM3"/>
    <mergeCell ref="FN2:FN3"/>
    <mergeCell ref="CH2:CH3"/>
    <mergeCell ref="CI2:CK2"/>
    <mergeCell ref="CL2:CN2"/>
    <mergeCell ref="CT2:CT3"/>
    <mergeCell ref="FU2:FW2"/>
    <mergeCell ref="FY2:FY3"/>
    <mergeCell ref="BQ2:BS2"/>
    <mergeCell ref="BU2:BU3"/>
    <mergeCell ref="BV2:BV3"/>
    <mergeCell ref="BW2:BY2"/>
    <mergeCell ref="EW2:EY2"/>
    <mergeCell ref="FI2:FK2"/>
    <mergeCell ref="FC2:FE2"/>
    <mergeCell ref="FF2:FH2"/>
    <mergeCell ref="AS2:AU2"/>
    <mergeCell ref="DM2:DO2"/>
    <mergeCell ref="DY2:EA2"/>
    <mergeCell ref="EK2:EM2"/>
    <mergeCell ref="DS2:DU2"/>
    <mergeCell ref="DV2:DX2"/>
    <mergeCell ref="EC2:EC3"/>
    <mergeCell ref="ED2:ED3"/>
    <mergeCell ref="EE2:EG2"/>
    <mergeCell ref="EH2:EJ2"/>
    <mergeCell ref="EO2:EO3"/>
    <mergeCell ref="EP2:EP3"/>
    <mergeCell ref="FA2:FA3"/>
    <mergeCell ref="FB2:FB3"/>
    <mergeCell ref="EQ2:ES2"/>
    <mergeCell ref="ET2:EV2"/>
    <mergeCell ref="B2:B3"/>
    <mergeCell ref="A2:A3"/>
    <mergeCell ref="AM2:AO2"/>
    <mergeCell ref="AP2:AR2"/>
    <mergeCell ref="C2:E2"/>
    <mergeCell ref="F2:H2"/>
    <mergeCell ref="AK2:AK3"/>
    <mergeCell ref="AL2:AL3"/>
    <mergeCell ref="I2:K2"/>
    <mergeCell ref="Y2:Y3"/>
    <mergeCell ref="DE2:DE3"/>
    <mergeCell ref="DF2:DF3"/>
    <mergeCell ref="DQ2:DQ3"/>
    <mergeCell ref="DR2:DR3"/>
    <mergeCell ref="DG2:DI2"/>
    <mergeCell ref="DJ2:DL2"/>
  </mergeCells>
  <printOptions horizontalCentered="1"/>
  <pageMargins left="0.7086614173228347" right="0.7086614173228347" top="0.8267716535433072" bottom="0.7480314960629921" header="0.5118110236220472" footer="0.5118110236220472"/>
  <pageSetup fitToWidth="0" fitToHeight="1" horizontalDpi="600" verticalDpi="600" orientation="landscape" paperSize="9" scale="65" r:id="rId1"/>
  <colBreaks count="18" manualBreakCount="18">
    <brk id="24" max="49" man="1"/>
    <brk id="35" max="49" man="1"/>
    <brk id="60" max="49" man="1"/>
    <brk id="72" max="49" man="1"/>
    <brk id="84" max="49" man="1"/>
    <brk id="96" max="49" man="1"/>
    <brk id="108" max="49" man="1"/>
    <brk id="120" max="49" man="1"/>
    <brk id="132" max="49" man="1"/>
    <brk id="144" max="49" man="1"/>
    <brk id="156" max="49" man="1"/>
    <brk id="168" max="49" man="1"/>
    <brk id="180" max="49" man="1"/>
    <brk id="192" max="49" man="1"/>
    <brk id="204" max="49" man="1"/>
    <brk id="216" max="49" man="1"/>
    <brk id="228" max="49" man="1"/>
    <brk id="240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J50"/>
  <sheetViews>
    <sheetView showGridLines="0" view="pageBreakPreview" zoomScaleNormal="55" zoomScaleSheetLayoutView="100" zoomScalePageLayoutView="0" workbookViewId="0" topLeftCell="A1">
      <pane ySplit="3" topLeftCell="A7" activePane="bottomLeft" state="frozen"/>
      <selection pane="topLeft" activeCell="O11" sqref="O11"/>
      <selection pane="bottomLeft" activeCell="B1" sqref="B1"/>
    </sheetView>
  </sheetViews>
  <sheetFormatPr defaultColWidth="15.59765625" defaultRowHeight="15"/>
  <cols>
    <col min="1" max="1" width="3" style="88" customWidth="1"/>
    <col min="2" max="2" width="3.5" style="88" customWidth="1"/>
    <col min="3" max="3" width="14.59765625" style="88" customWidth="1"/>
    <col min="4" max="9" width="15.59765625" style="90" customWidth="1"/>
    <col min="10" max="12" width="15.59765625" style="88" customWidth="1"/>
    <col min="13" max="13" width="3" style="88" customWidth="1"/>
    <col min="14" max="14" width="3.5" style="88" customWidth="1"/>
    <col min="15" max="15" width="14.59765625" style="88" customWidth="1"/>
    <col min="16" max="21" width="15.59765625" style="90" customWidth="1"/>
    <col min="22" max="24" width="15.59765625" style="88" customWidth="1"/>
    <col min="25" max="25" width="2.5" style="88" customWidth="1"/>
    <col min="26" max="26" width="3.5" style="88" customWidth="1"/>
    <col min="27" max="27" width="14.59765625" style="88" customWidth="1"/>
    <col min="28" max="33" width="15.59765625" style="90" customWidth="1"/>
    <col min="34" max="16384" width="15.59765625" style="88" customWidth="1"/>
  </cols>
  <sheetData>
    <row r="1" spans="2:33" s="53" customFormat="1" ht="17.25">
      <c r="B1" s="55" t="s">
        <v>167</v>
      </c>
      <c r="D1" s="55"/>
      <c r="E1" s="55"/>
      <c r="F1" s="55"/>
      <c r="G1" s="55"/>
      <c r="H1" s="55"/>
      <c r="I1" s="55"/>
      <c r="N1" s="55" t="s">
        <v>168</v>
      </c>
      <c r="P1" s="55"/>
      <c r="Q1" s="55"/>
      <c r="R1" s="55"/>
      <c r="S1" s="55"/>
      <c r="T1" s="55"/>
      <c r="U1" s="55"/>
      <c r="Z1" s="55" t="s">
        <v>169</v>
      </c>
      <c r="AB1" s="55"/>
      <c r="AC1" s="55"/>
      <c r="AD1" s="55"/>
      <c r="AE1" s="55"/>
      <c r="AF1" s="55"/>
      <c r="AG1" s="55"/>
    </row>
    <row r="2" spans="2:36" s="56" customFormat="1" ht="17.25" customHeight="1">
      <c r="B2" s="132" t="s">
        <v>117</v>
      </c>
      <c r="C2" s="133" t="s">
        <v>118</v>
      </c>
      <c r="D2" s="135" t="s">
        <v>120</v>
      </c>
      <c r="E2" s="135"/>
      <c r="F2" s="135"/>
      <c r="G2" s="135" t="s">
        <v>121</v>
      </c>
      <c r="H2" s="135"/>
      <c r="I2" s="135"/>
      <c r="J2" s="135" t="s">
        <v>129</v>
      </c>
      <c r="K2" s="135"/>
      <c r="L2" s="135"/>
      <c r="N2" s="132" t="s">
        <v>117</v>
      </c>
      <c r="O2" s="133" t="s">
        <v>118</v>
      </c>
      <c r="P2" s="135" t="s">
        <v>120</v>
      </c>
      <c r="Q2" s="135"/>
      <c r="R2" s="135"/>
      <c r="S2" s="135" t="s">
        <v>121</v>
      </c>
      <c r="T2" s="135"/>
      <c r="U2" s="135"/>
      <c r="V2" s="135" t="s">
        <v>129</v>
      </c>
      <c r="W2" s="135"/>
      <c r="X2" s="135"/>
      <c r="Z2" s="132" t="s">
        <v>117</v>
      </c>
      <c r="AA2" s="133" t="s">
        <v>118</v>
      </c>
      <c r="AB2" s="135" t="s">
        <v>120</v>
      </c>
      <c r="AC2" s="135"/>
      <c r="AD2" s="135"/>
      <c r="AE2" s="135" t="s">
        <v>121</v>
      </c>
      <c r="AF2" s="135"/>
      <c r="AG2" s="135"/>
      <c r="AH2" s="135" t="s">
        <v>129</v>
      </c>
      <c r="AI2" s="135"/>
      <c r="AJ2" s="135"/>
    </row>
    <row r="3" spans="2:36" s="56" customFormat="1" ht="54" customHeight="1">
      <c r="B3" s="132"/>
      <c r="C3" s="134"/>
      <c r="D3" s="93" t="s">
        <v>2</v>
      </c>
      <c r="E3" s="93" t="s">
        <v>4</v>
      </c>
      <c r="F3" s="93" t="s">
        <v>122</v>
      </c>
      <c r="G3" s="93" t="s">
        <v>137</v>
      </c>
      <c r="H3" s="93" t="s">
        <v>123</v>
      </c>
      <c r="I3" s="93" t="s">
        <v>138</v>
      </c>
      <c r="J3" s="94" t="s">
        <v>143</v>
      </c>
      <c r="K3" s="94" t="s">
        <v>130</v>
      </c>
      <c r="L3" s="94" t="s">
        <v>122</v>
      </c>
      <c r="N3" s="132"/>
      <c r="O3" s="134"/>
      <c r="P3" s="93" t="s">
        <v>2</v>
      </c>
      <c r="Q3" s="93" t="s">
        <v>4</v>
      </c>
      <c r="R3" s="93" t="s">
        <v>122</v>
      </c>
      <c r="S3" s="93" t="s">
        <v>137</v>
      </c>
      <c r="T3" s="93" t="s">
        <v>123</v>
      </c>
      <c r="U3" s="93" t="s">
        <v>138</v>
      </c>
      <c r="V3" s="94" t="s">
        <v>131</v>
      </c>
      <c r="W3" s="94" t="s">
        <v>130</v>
      </c>
      <c r="X3" s="94" t="s">
        <v>122</v>
      </c>
      <c r="Z3" s="132"/>
      <c r="AA3" s="134"/>
      <c r="AB3" s="93" t="s">
        <v>2</v>
      </c>
      <c r="AC3" s="93" t="s">
        <v>4</v>
      </c>
      <c r="AD3" s="93" t="s">
        <v>122</v>
      </c>
      <c r="AE3" s="93" t="s">
        <v>137</v>
      </c>
      <c r="AF3" s="93" t="s">
        <v>123</v>
      </c>
      <c r="AG3" s="93" t="s">
        <v>138</v>
      </c>
      <c r="AH3" s="94" t="s">
        <v>131</v>
      </c>
      <c r="AI3" s="94" t="s">
        <v>130</v>
      </c>
      <c r="AJ3" s="94" t="s">
        <v>122</v>
      </c>
    </row>
    <row r="4" spans="2:36" s="56" customFormat="1" ht="15" customHeight="1">
      <c r="B4" s="59">
        <v>1</v>
      </c>
      <c r="C4" s="60" t="s">
        <v>78</v>
      </c>
      <c r="D4" s="61">
        <v>2988041</v>
      </c>
      <c r="E4" s="61">
        <v>10865897</v>
      </c>
      <c r="F4" s="61">
        <v>10421179</v>
      </c>
      <c r="G4" s="61">
        <v>84544655</v>
      </c>
      <c r="H4" s="61">
        <v>84097472</v>
      </c>
      <c r="I4" s="61">
        <v>58612979</v>
      </c>
      <c r="J4" s="61">
        <v>11566</v>
      </c>
      <c r="K4" s="61">
        <v>27454</v>
      </c>
      <c r="L4" s="61">
        <v>23305</v>
      </c>
      <c r="N4" s="59">
        <v>1</v>
      </c>
      <c r="O4" s="60" t="str">
        <f aca="true" t="shared" si="0" ref="O4:O35">C4</f>
        <v>水戸市</v>
      </c>
      <c r="P4" s="61">
        <v>44265452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85242</v>
      </c>
      <c r="W4" s="61">
        <v>0</v>
      </c>
      <c r="X4" s="61">
        <v>0</v>
      </c>
      <c r="Z4" s="59">
        <v>1</v>
      </c>
      <c r="AA4" s="60" t="str">
        <f aca="true" t="shared" si="1" ref="AA4:AA35">O4</f>
        <v>水戸市</v>
      </c>
      <c r="AB4" s="61">
        <v>55042036</v>
      </c>
      <c r="AC4" s="61">
        <v>162277964</v>
      </c>
      <c r="AD4" s="61">
        <v>154285249</v>
      </c>
      <c r="AE4" s="61">
        <v>1022435971</v>
      </c>
      <c r="AF4" s="61">
        <v>1020629703</v>
      </c>
      <c r="AG4" s="61">
        <v>395690912</v>
      </c>
      <c r="AH4" s="61">
        <v>101878</v>
      </c>
      <c r="AI4" s="61">
        <v>318850</v>
      </c>
      <c r="AJ4" s="61">
        <v>303910</v>
      </c>
    </row>
    <row r="5" spans="2:36" s="56" customFormat="1" ht="15" customHeight="1">
      <c r="B5" s="65">
        <v>2</v>
      </c>
      <c r="C5" s="66" t="s">
        <v>64</v>
      </c>
      <c r="D5" s="67">
        <v>5651494</v>
      </c>
      <c r="E5" s="67">
        <v>6596951</v>
      </c>
      <c r="F5" s="67">
        <v>6529239</v>
      </c>
      <c r="G5" s="67">
        <v>49204899</v>
      </c>
      <c r="H5" s="67">
        <v>49015904</v>
      </c>
      <c r="I5" s="67">
        <v>34171446</v>
      </c>
      <c r="J5" s="67">
        <v>3962</v>
      </c>
      <c r="K5" s="67">
        <v>10300</v>
      </c>
      <c r="L5" s="67">
        <v>9252</v>
      </c>
      <c r="N5" s="65">
        <v>2</v>
      </c>
      <c r="O5" s="66" t="str">
        <f t="shared" si="0"/>
        <v>日立市</v>
      </c>
      <c r="P5" s="67">
        <v>21376274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59401</v>
      </c>
      <c r="W5" s="67">
        <v>0</v>
      </c>
      <c r="X5" s="67">
        <v>0</v>
      </c>
      <c r="Z5" s="65">
        <v>2</v>
      </c>
      <c r="AA5" s="66" t="str">
        <f t="shared" si="1"/>
        <v>日立市</v>
      </c>
      <c r="AB5" s="67">
        <v>102625020</v>
      </c>
      <c r="AC5" s="67">
        <v>123154980</v>
      </c>
      <c r="AD5" s="67">
        <v>117711280</v>
      </c>
      <c r="AE5" s="67">
        <v>691708246</v>
      </c>
      <c r="AF5" s="67">
        <v>690835239</v>
      </c>
      <c r="AG5" s="67">
        <v>285143809</v>
      </c>
      <c r="AH5" s="67">
        <v>65658</v>
      </c>
      <c r="AI5" s="67">
        <v>175387</v>
      </c>
      <c r="AJ5" s="67">
        <v>169971</v>
      </c>
    </row>
    <row r="6" spans="2:36" s="56" customFormat="1" ht="15" customHeight="1">
      <c r="B6" s="65">
        <v>3</v>
      </c>
      <c r="C6" s="66" t="s">
        <v>79</v>
      </c>
      <c r="D6" s="67">
        <v>2443650</v>
      </c>
      <c r="E6" s="67">
        <v>7019501</v>
      </c>
      <c r="F6" s="67">
        <v>6773530</v>
      </c>
      <c r="G6" s="67">
        <v>53982611</v>
      </c>
      <c r="H6" s="67">
        <v>53718938</v>
      </c>
      <c r="I6" s="67">
        <v>37132903</v>
      </c>
      <c r="J6" s="67">
        <v>7617</v>
      </c>
      <c r="K6" s="67">
        <v>17600</v>
      </c>
      <c r="L6" s="67">
        <v>15300</v>
      </c>
      <c r="N6" s="65">
        <v>3</v>
      </c>
      <c r="O6" s="66" t="str">
        <f t="shared" si="0"/>
        <v>土浦市</v>
      </c>
      <c r="P6" s="67">
        <v>28379333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52967</v>
      </c>
      <c r="W6" s="67">
        <v>0</v>
      </c>
      <c r="X6" s="67">
        <v>0</v>
      </c>
      <c r="Z6" s="65">
        <v>3</v>
      </c>
      <c r="AA6" s="66" t="str">
        <f t="shared" si="1"/>
        <v>土浦市</v>
      </c>
      <c r="AB6" s="67">
        <v>35930650</v>
      </c>
      <c r="AC6" s="67">
        <v>86959350</v>
      </c>
      <c r="AD6" s="67">
        <v>82716341</v>
      </c>
      <c r="AE6" s="67">
        <v>495890216</v>
      </c>
      <c r="AF6" s="67">
        <v>493701799</v>
      </c>
      <c r="AG6" s="67">
        <v>206106399</v>
      </c>
      <c r="AH6" s="67">
        <v>69555</v>
      </c>
      <c r="AI6" s="67">
        <v>186116</v>
      </c>
      <c r="AJ6" s="67">
        <v>176280</v>
      </c>
    </row>
    <row r="7" spans="2:36" s="56" customFormat="1" ht="15" customHeight="1">
      <c r="B7" s="65">
        <v>4</v>
      </c>
      <c r="C7" s="66" t="s">
        <v>80</v>
      </c>
      <c r="D7" s="67">
        <v>1103617</v>
      </c>
      <c r="E7" s="67">
        <v>7411838</v>
      </c>
      <c r="F7" s="67">
        <v>6959830</v>
      </c>
      <c r="G7" s="67">
        <v>39668791</v>
      </c>
      <c r="H7" s="67">
        <v>39602437</v>
      </c>
      <c r="I7" s="67">
        <v>26977473</v>
      </c>
      <c r="J7" s="67">
        <v>2512</v>
      </c>
      <c r="K7" s="67">
        <v>16204</v>
      </c>
      <c r="L7" s="67">
        <v>13246</v>
      </c>
      <c r="N7" s="65">
        <v>4</v>
      </c>
      <c r="O7" s="66" t="str">
        <f t="shared" si="0"/>
        <v>古河市</v>
      </c>
      <c r="P7" s="67">
        <v>23246687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74990</v>
      </c>
      <c r="W7" s="67">
        <v>0</v>
      </c>
      <c r="X7" s="67">
        <v>0</v>
      </c>
      <c r="Z7" s="65">
        <v>4</v>
      </c>
      <c r="AA7" s="66" t="str">
        <f t="shared" si="1"/>
        <v>古河市</v>
      </c>
      <c r="AB7" s="67">
        <v>26934003</v>
      </c>
      <c r="AC7" s="67">
        <v>96645997</v>
      </c>
      <c r="AD7" s="67">
        <v>92476103</v>
      </c>
      <c r="AE7" s="67">
        <v>509403877</v>
      </c>
      <c r="AF7" s="67">
        <v>503224680</v>
      </c>
      <c r="AG7" s="67">
        <v>200994906</v>
      </c>
      <c r="AH7" s="67">
        <v>80745</v>
      </c>
      <c r="AI7" s="67">
        <v>186670</v>
      </c>
      <c r="AJ7" s="67">
        <v>173605</v>
      </c>
    </row>
    <row r="8" spans="2:36" s="56" customFormat="1" ht="15" customHeight="1">
      <c r="B8" s="65">
        <v>5</v>
      </c>
      <c r="C8" s="66" t="s">
        <v>81</v>
      </c>
      <c r="D8" s="67">
        <v>6920195</v>
      </c>
      <c r="E8" s="67">
        <v>5610819</v>
      </c>
      <c r="F8" s="67">
        <v>5409056</v>
      </c>
      <c r="G8" s="67">
        <v>16612142</v>
      </c>
      <c r="H8" s="67">
        <v>16591210</v>
      </c>
      <c r="I8" s="67">
        <v>11613493</v>
      </c>
      <c r="J8" s="67">
        <v>22827</v>
      </c>
      <c r="K8" s="67">
        <v>7831</v>
      </c>
      <c r="L8" s="67">
        <v>7176</v>
      </c>
      <c r="N8" s="65">
        <v>5</v>
      </c>
      <c r="O8" s="66" t="str">
        <f t="shared" si="0"/>
        <v>石岡市</v>
      </c>
      <c r="P8" s="67">
        <v>19366301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32858</v>
      </c>
      <c r="W8" s="67">
        <v>0</v>
      </c>
      <c r="X8" s="67">
        <v>0</v>
      </c>
      <c r="Z8" s="65">
        <v>5</v>
      </c>
      <c r="AA8" s="66" t="str">
        <f t="shared" si="1"/>
        <v>石岡市</v>
      </c>
      <c r="AB8" s="67">
        <v>48627672</v>
      </c>
      <c r="AC8" s="67">
        <v>166902328</v>
      </c>
      <c r="AD8" s="67">
        <v>158526918</v>
      </c>
      <c r="AE8" s="67">
        <v>215691756</v>
      </c>
      <c r="AF8" s="67">
        <v>212745290</v>
      </c>
      <c r="AG8" s="67">
        <v>95825923</v>
      </c>
      <c r="AH8" s="67">
        <v>59142</v>
      </c>
      <c r="AI8" s="67">
        <v>166120</v>
      </c>
      <c r="AJ8" s="67">
        <v>154595</v>
      </c>
    </row>
    <row r="9" spans="2:36" s="56" customFormat="1" ht="15" customHeight="1">
      <c r="B9" s="65">
        <v>6</v>
      </c>
      <c r="C9" s="66" t="s">
        <v>82</v>
      </c>
      <c r="D9" s="67">
        <v>496788</v>
      </c>
      <c r="E9" s="67">
        <v>2273781</v>
      </c>
      <c r="F9" s="67">
        <v>2241629</v>
      </c>
      <c r="G9" s="67">
        <v>9356738</v>
      </c>
      <c r="H9" s="67">
        <v>9321373</v>
      </c>
      <c r="I9" s="67">
        <v>6481210</v>
      </c>
      <c r="J9" s="67">
        <v>911</v>
      </c>
      <c r="K9" s="67">
        <v>3770</v>
      </c>
      <c r="L9" s="67">
        <v>3494</v>
      </c>
      <c r="N9" s="65">
        <v>6</v>
      </c>
      <c r="O9" s="66" t="str">
        <f t="shared" si="0"/>
        <v>結城市</v>
      </c>
      <c r="P9" s="67">
        <v>10484315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30469</v>
      </c>
      <c r="W9" s="67">
        <v>0</v>
      </c>
      <c r="X9" s="67">
        <v>0</v>
      </c>
      <c r="Z9" s="65">
        <v>6</v>
      </c>
      <c r="AA9" s="66" t="str">
        <f t="shared" si="1"/>
        <v>結城市</v>
      </c>
      <c r="AB9" s="67">
        <v>12090525</v>
      </c>
      <c r="AC9" s="67">
        <v>53669475</v>
      </c>
      <c r="AD9" s="67">
        <v>51560286</v>
      </c>
      <c r="AE9" s="67">
        <v>154321463</v>
      </c>
      <c r="AF9" s="67">
        <v>152719962</v>
      </c>
      <c r="AG9" s="67">
        <v>63340720</v>
      </c>
      <c r="AH9" s="67">
        <v>33161</v>
      </c>
      <c r="AI9" s="67">
        <v>78797</v>
      </c>
      <c r="AJ9" s="67">
        <v>74214</v>
      </c>
    </row>
    <row r="10" spans="2:36" s="56" customFormat="1" ht="15" customHeight="1">
      <c r="B10" s="65">
        <v>7</v>
      </c>
      <c r="C10" s="66" t="s">
        <v>103</v>
      </c>
      <c r="D10" s="67">
        <v>378742</v>
      </c>
      <c r="E10" s="67">
        <v>3169164</v>
      </c>
      <c r="F10" s="67">
        <v>3108381</v>
      </c>
      <c r="G10" s="67">
        <v>20115792</v>
      </c>
      <c r="H10" s="67">
        <v>20066826</v>
      </c>
      <c r="I10" s="67">
        <v>13384849</v>
      </c>
      <c r="J10" s="67">
        <v>765</v>
      </c>
      <c r="K10" s="67">
        <v>5593</v>
      </c>
      <c r="L10" s="67">
        <v>5125</v>
      </c>
      <c r="N10" s="65">
        <v>7</v>
      </c>
      <c r="O10" s="66" t="str">
        <f t="shared" si="0"/>
        <v>龍ケ崎市</v>
      </c>
      <c r="P10" s="67">
        <v>11810449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27977</v>
      </c>
      <c r="W10" s="67">
        <v>0</v>
      </c>
      <c r="X10" s="67">
        <v>0</v>
      </c>
      <c r="Z10" s="65">
        <v>7</v>
      </c>
      <c r="AA10" s="66" t="str">
        <f t="shared" si="1"/>
        <v>龍ケ崎市</v>
      </c>
      <c r="AB10" s="67">
        <v>20142199</v>
      </c>
      <c r="AC10" s="67">
        <v>58407801</v>
      </c>
      <c r="AD10" s="67">
        <v>55550381</v>
      </c>
      <c r="AE10" s="67">
        <v>221689545</v>
      </c>
      <c r="AF10" s="67">
        <v>220009395</v>
      </c>
      <c r="AG10" s="67">
        <v>88956471</v>
      </c>
      <c r="AH10" s="67">
        <v>29805</v>
      </c>
      <c r="AI10" s="67">
        <v>102632</v>
      </c>
      <c r="AJ10" s="67">
        <v>96825</v>
      </c>
    </row>
    <row r="11" spans="2:36" s="56" customFormat="1" ht="15" customHeight="1">
      <c r="B11" s="65">
        <v>8</v>
      </c>
      <c r="C11" s="66" t="s">
        <v>83</v>
      </c>
      <c r="D11" s="67">
        <v>403891</v>
      </c>
      <c r="E11" s="67">
        <v>2815699</v>
      </c>
      <c r="F11" s="67">
        <v>2738493</v>
      </c>
      <c r="G11" s="67">
        <v>13517096</v>
      </c>
      <c r="H11" s="67">
        <v>13517096</v>
      </c>
      <c r="I11" s="67">
        <v>9421754</v>
      </c>
      <c r="J11" s="67">
        <v>546</v>
      </c>
      <c r="K11" s="67">
        <v>4687</v>
      </c>
      <c r="L11" s="67">
        <v>4150</v>
      </c>
      <c r="N11" s="65">
        <v>8</v>
      </c>
      <c r="O11" s="66" t="str">
        <f t="shared" si="0"/>
        <v>下妻市</v>
      </c>
      <c r="P11" s="67">
        <v>15650793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36093</v>
      </c>
      <c r="W11" s="67">
        <v>0</v>
      </c>
      <c r="X11" s="67">
        <v>0</v>
      </c>
      <c r="Z11" s="65">
        <v>8</v>
      </c>
      <c r="AA11" s="66" t="str">
        <f t="shared" si="1"/>
        <v>下妻市</v>
      </c>
      <c r="AB11" s="67">
        <v>17685219</v>
      </c>
      <c r="AC11" s="67">
        <v>63194781</v>
      </c>
      <c r="AD11" s="67">
        <v>60318982</v>
      </c>
      <c r="AE11" s="67">
        <v>137317718</v>
      </c>
      <c r="AF11" s="67">
        <v>135345702</v>
      </c>
      <c r="AG11" s="67">
        <v>65639374</v>
      </c>
      <c r="AH11" s="67">
        <v>40302</v>
      </c>
      <c r="AI11" s="67">
        <v>79267</v>
      </c>
      <c r="AJ11" s="67">
        <v>73443</v>
      </c>
    </row>
    <row r="12" spans="2:36" s="56" customFormat="1" ht="15" customHeight="1">
      <c r="B12" s="65">
        <v>9</v>
      </c>
      <c r="C12" s="66" t="s">
        <v>104</v>
      </c>
      <c r="D12" s="67">
        <v>2755225</v>
      </c>
      <c r="E12" s="67">
        <v>4301819</v>
      </c>
      <c r="F12" s="67">
        <v>4013035</v>
      </c>
      <c r="G12" s="67">
        <v>14372963</v>
      </c>
      <c r="H12" s="67">
        <v>14333477</v>
      </c>
      <c r="I12" s="67">
        <v>9958301</v>
      </c>
      <c r="J12" s="67">
        <v>9190</v>
      </c>
      <c r="K12" s="67">
        <v>8202</v>
      </c>
      <c r="L12" s="67">
        <v>7261</v>
      </c>
      <c r="N12" s="65">
        <v>9</v>
      </c>
      <c r="O12" s="66" t="str">
        <f t="shared" si="0"/>
        <v>常総市</v>
      </c>
      <c r="P12" s="67">
        <v>25347992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54718</v>
      </c>
      <c r="W12" s="67">
        <v>0</v>
      </c>
      <c r="X12" s="67">
        <v>0</v>
      </c>
      <c r="Z12" s="65">
        <v>9</v>
      </c>
      <c r="AA12" s="66" t="str">
        <f t="shared" si="1"/>
        <v>常総市</v>
      </c>
      <c r="AB12" s="67">
        <v>30211533</v>
      </c>
      <c r="AC12" s="67">
        <v>93428467</v>
      </c>
      <c r="AD12" s="67">
        <v>89501365</v>
      </c>
      <c r="AE12" s="67">
        <v>202165750</v>
      </c>
      <c r="AF12" s="67">
        <v>200056478</v>
      </c>
      <c r="AG12" s="67">
        <v>92859626</v>
      </c>
      <c r="AH12" s="67">
        <v>67890</v>
      </c>
      <c r="AI12" s="67">
        <v>124621</v>
      </c>
      <c r="AJ12" s="67">
        <v>116652</v>
      </c>
    </row>
    <row r="13" spans="2:36" s="56" customFormat="1" ht="15" customHeight="1">
      <c r="B13" s="65">
        <v>10</v>
      </c>
      <c r="C13" s="66" t="s">
        <v>84</v>
      </c>
      <c r="D13" s="67">
        <v>9071274</v>
      </c>
      <c r="E13" s="67">
        <v>2890550</v>
      </c>
      <c r="F13" s="67">
        <v>2809282</v>
      </c>
      <c r="G13" s="67">
        <v>8507659</v>
      </c>
      <c r="H13" s="67">
        <v>8481527</v>
      </c>
      <c r="I13" s="67">
        <v>5825645</v>
      </c>
      <c r="J13" s="67">
        <v>31063</v>
      </c>
      <c r="K13" s="67">
        <v>5555</v>
      </c>
      <c r="L13" s="67">
        <v>5211</v>
      </c>
      <c r="N13" s="65">
        <v>10</v>
      </c>
      <c r="O13" s="66" t="str">
        <f t="shared" si="0"/>
        <v>常陸太田市</v>
      </c>
      <c r="P13" s="67">
        <v>76124104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61586</v>
      </c>
      <c r="W13" s="67">
        <v>0</v>
      </c>
      <c r="X13" s="67">
        <v>0</v>
      </c>
      <c r="Z13" s="65">
        <v>10</v>
      </c>
      <c r="AA13" s="66" t="str">
        <f t="shared" si="1"/>
        <v>常陸太田市</v>
      </c>
      <c r="AB13" s="67">
        <v>160501220</v>
      </c>
      <c r="AC13" s="67">
        <v>211488780</v>
      </c>
      <c r="AD13" s="67">
        <v>197058907</v>
      </c>
      <c r="AE13" s="67">
        <v>114862530</v>
      </c>
      <c r="AF13" s="67">
        <v>112534906</v>
      </c>
      <c r="AG13" s="67">
        <v>47815829</v>
      </c>
      <c r="AH13" s="67">
        <v>97770</v>
      </c>
      <c r="AI13" s="67">
        <v>197275</v>
      </c>
      <c r="AJ13" s="67">
        <v>179115</v>
      </c>
    </row>
    <row r="14" spans="2:36" s="56" customFormat="1" ht="15" customHeight="1">
      <c r="B14" s="65">
        <v>11</v>
      </c>
      <c r="C14" s="66" t="s">
        <v>85</v>
      </c>
      <c r="D14" s="67">
        <v>0</v>
      </c>
      <c r="E14" s="67">
        <v>2058243</v>
      </c>
      <c r="F14" s="67">
        <v>2030125</v>
      </c>
      <c r="G14" s="67">
        <v>6480741</v>
      </c>
      <c r="H14" s="67">
        <v>6463744</v>
      </c>
      <c r="I14" s="67">
        <v>4508540</v>
      </c>
      <c r="J14" s="67">
        <v>0</v>
      </c>
      <c r="K14" s="67">
        <v>2028</v>
      </c>
      <c r="L14" s="67">
        <v>1800</v>
      </c>
      <c r="N14" s="65">
        <v>11</v>
      </c>
      <c r="O14" s="66" t="str">
        <f t="shared" si="0"/>
        <v>高萩市</v>
      </c>
      <c r="P14" s="67">
        <v>67970217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18094</v>
      </c>
      <c r="W14" s="67">
        <v>0</v>
      </c>
      <c r="X14" s="67">
        <v>0</v>
      </c>
      <c r="Z14" s="65">
        <v>11</v>
      </c>
      <c r="AA14" s="66" t="str">
        <f t="shared" si="1"/>
        <v>高萩市</v>
      </c>
      <c r="AB14" s="67">
        <v>138436784</v>
      </c>
      <c r="AC14" s="67">
        <v>55143216</v>
      </c>
      <c r="AD14" s="67">
        <v>51306743</v>
      </c>
      <c r="AE14" s="67">
        <v>76909887</v>
      </c>
      <c r="AF14" s="67">
        <v>76322021</v>
      </c>
      <c r="AG14" s="67">
        <v>33859004</v>
      </c>
      <c r="AH14" s="67">
        <v>19474</v>
      </c>
      <c r="AI14" s="67">
        <v>48865</v>
      </c>
      <c r="AJ14" s="67">
        <v>45260</v>
      </c>
    </row>
    <row r="15" spans="2:36" s="56" customFormat="1" ht="15" customHeight="1">
      <c r="B15" s="65">
        <v>12</v>
      </c>
      <c r="C15" s="66" t="s">
        <v>86</v>
      </c>
      <c r="D15" s="67">
        <v>1958672</v>
      </c>
      <c r="E15" s="67">
        <v>3336572</v>
      </c>
      <c r="F15" s="67">
        <v>3080371</v>
      </c>
      <c r="G15" s="67">
        <v>9482982</v>
      </c>
      <c r="H15" s="67">
        <v>9445355</v>
      </c>
      <c r="I15" s="67">
        <v>6580545</v>
      </c>
      <c r="J15" s="67">
        <v>1608</v>
      </c>
      <c r="K15" s="67">
        <v>6750</v>
      </c>
      <c r="L15" s="67">
        <v>5822</v>
      </c>
      <c r="N15" s="65">
        <v>12</v>
      </c>
      <c r="O15" s="66" t="str">
        <f t="shared" si="0"/>
        <v>北茨城市</v>
      </c>
      <c r="P15" s="67">
        <v>82962719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28145</v>
      </c>
      <c r="W15" s="67">
        <v>0</v>
      </c>
      <c r="X15" s="67">
        <v>0</v>
      </c>
      <c r="Z15" s="65">
        <v>12</v>
      </c>
      <c r="AA15" s="66" t="str">
        <f t="shared" si="1"/>
        <v>北茨城市</v>
      </c>
      <c r="AB15" s="67">
        <v>119610700</v>
      </c>
      <c r="AC15" s="67">
        <v>67189300</v>
      </c>
      <c r="AD15" s="67">
        <v>61907308</v>
      </c>
      <c r="AE15" s="67">
        <v>121718979</v>
      </c>
      <c r="AF15" s="67">
        <v>120137309</v>
      </c>
      <c r="AG15" s="67">
        <v>52237351</v>
      </c>
      <c r="AH15" s="67">
        <v>33221</v>
      </c>
      <c r="AI15" s="67">
        <v>93373</v>
      </c>
      <c r="AJ15" s="67">
        <v>84886</v>
      </c>
    </row>
    <row r="16" spans="2:36" s="56" customFormat="1" ht="15" customHeight="1">
      <c r="B16" s="65">
        <v>13</v>
      </c>
      <c r="C16" s="66" t="s">
        <v>87</v>
      </c>
      <c r="D16" s="67">
        <v>2362344</v>
      </c>
      <c r="E16" s="67">
        <v>7430778</v>
      </c>
      <c r="F16" s="67">
        <v>7197047</v>
      </c>
      <c r="G16" s="67">
        <v>19001231</v>
      </c>
      <c r="H16" s="67">
        <v>18914990</v>
      </c>
      <c r="I16" s="67">
        <v>13175710</v>
      </c>
      <c r="J16" s="67">
        <v>2557</v>
      </c>
      <c r="K16" s="67">
        <v>10327</v>
      </c>
      <c r="L16" s="67">
        <v>9104</v>
      </c>
      <c r="N16" s="65">
        <v>13</v>
      </c>
      <c r="O16" s="66" t="str">
        <f t="shared" si="0"/>
        <v>笠間市</v>
      </c>
      <c r="P16" s="67">
        <v>50497304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58755</v>
      </c>
      <c r="W16" s="67">
        <v>0</v>
      </c>
      <c r="X16" s="67">
        <v>0</v>
      </c>
      <c r="Z16" s="65">
        <v>13</v>
      </c>
      <c r="AA16" s="66" t="str">
        <f t="shared" si="1"/>
        <v>笠間市</v>
      </c>
      <c r="AB16" s="67">
        <v>59077032</v>
      </c>
      <c r="AC16" s="67">
        <v>181322968</v>
      </c>
      <c r="AD16" s="67">
        <v>173518701</v>
      </c>
      <c r="AE16" s="67">
        <v>231275722</v>
      </c>
      <c r="AF16" s="67">
        <v>229225639</v>
      </c>
      <c r="AG16" s="67">
        <v>99721321</v>
      </c>
      <c r="AH16" s="67">
        <v>65318</v>
      </c>
      <c r="AI16" s="67">
        <v>162679</v>
      </c>
      <c r="AJ16" s="67">
        <v>152422</v>
      </c>
    </row>
    <row r="17" spans="2:36" s="56" customFormat="1" ht="15" customHeight="1">
      <c r="B17" s="65">
        <v>14</v>
      </c>
      <c r="C17" s="66" t="s">
        <v>88</v>
      </c>
      <c r="D17" s="67">
        <v>7392947</v>
      </c>
      <c r="E17" s="67">
        <v>2230601</v>
      </c>
      <c r="F17" s="67">
        <v>2143536</v>
      </c>
      <c r="G17" s="67">
        <v>22804129</v>
      </c>
      <c r="H17" s="67">
        <v>22765829</v>
      </c>
      <c r="I17" s="67">
        <v>15935134</v>
      </c>
      <c r="J17" s="67">
        <v>25908</v>
      </c>
      <c r="K17" s="67">
        <v>8236</v>
      </c>
      <c r="L17" s="67">
        <v>7071</v>
      </c>
      <c r="N17" s="65">
        <v>14</v>
      </c>
      <c r="O17" s="66" t="str">
        <f t="shared" si="0"/>
        <v>取手市</v>
      </c>
      <c r="P17" s="67">
        <v>14614328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16098</v>
      </c>
      <c r="W17" s="67">
        <v>0</v>
      </c>
      <c r="X17" s="67">
        <v>0</v>
      </c>
      <c r="Z17" s="65">
        <v>14</v>
      </c>
      <c r="AA17" s="66" t="str">
        <f t="shared" si="1"/>
        <v>取手市</v>
      </c>
      <c r="AB17" s="67">
        <v>25186178</v>
      </c>
      <c r="AC17" s="67">
        <v>44753822</v>
      </c>
      <c r="AD17" s="67">
        <v>43249017</v>
      </c>
      <c r="AE17" s="67">
        <v>313806571</v>
      </c>
      <c r="AF17" s="67">
        <v>311750398</v>
      </c>
      <c r="AG17" s="67">
        <v>110128325</v>
      </c>
      <c r="AH17" s="67">
        <v>50529</v>
      </c>
      <c r="AI17" s="67">
        <v>107637</v>
      </c>
      <c r="AJ17" s="67">
        <v>102120</v>
      </c>
    </row>
    <row r="18" spans="2:36" s="56" customFormat="1" ht="15" customHeight="1">
      <c r="B18" s="65">
        <v>15</v>
      </c>
      <c r="C18" s="66" t="s">
        <v>89</v>
      </c>
      <c r="D18" s="67">
        <v>1054253</v>
      </c>
      <c r="E18" s="67">
        <v>3154954</v>
      </c>
      <c r="F18" s="67">
        <v>2903824</v>
      </c>
      <c r="G18" s="67">
        <v>7817415</v>
      </c>
      <c r="H18" s="67">
        <v>7739049</v>
      </c>
      <c r="I18" s="67">
        <v>5411152</v>
      </c>
      <c r="J18" s="67">
        <v>2060</v>
      </c>
      <c r="K18" s="67">
        <v>5804</v>
      </c>
      <c r="L18" s="67">
        <v>4426</v>
      </c>
      <c r="N18" s="65">
        <v>15</v>
      </c>
      <c r="O18" s="66" t="str">
        <f t="shared" si="0"/>
        <v>牛久市</v>
      </c>
      <c r="P18" s="67">
        <v>7974414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20147</v>
      </c>
      <c r="W18" s="67">
        <v>0</v>
      </c>
      <c r="X18" s="67">
        <v>0</v>
      </c>
      <c r="Z18" s="65">
        <v>15</v>
      </c>
      <c r="AA18" s="66" t="str">
        <f t="shared" si="1"/>
        <v>牛久市</v>
      </c>
      <c r="AB18" s="67">
        <v>11104810</v>
      </c>
      <c r="AC18" s="67">
        <v>47815190</v>
      </c>
      <c r="AD18" s="67">
        <v>44632078</v>
      </c>
      <c r="AE18" s="67">
        <v>304277975</v>
      </c>
      <c r="AF18" s="67">
        <v>303430990</v>
      </c>
      <c r="AG18" s="67">
        <v>114030569</v>
      </c>
      <c r="AH18" s="67">
        <v>24950</v>
      </c>
      <c r="AI18" s="67">
        <v>89537</v>
      </c>
      <c r="AJ18" s="67">
        <v>83784</v>
      </c>
    </row>
    <row r="19" spans="2:36" s="56" customFormat="1" ht="15" customHeight="1">
      <c r="B19" s="65">
        <v>16</v>
      </c>
      <c r="C19" s="66" t="s">
        <v>90</v>
      </c>
      <c r="D19" s="67">
        <v>4134994</v>
      </c>
      <c r="E19" s="67">
        <v>10962044</v>
      </c>
      <c r="F19" s="67">
        <v>10504042</v>
      </c>
      <c r="G19" s="67">
        <v>150985262</v>
      </c>
      <c r="H19" s="67">
        <v>150876996</v>
      </c>
      <c r="I19" s="67">
        <v>101314955</v>
      </c>
      <c r="J19" s="67">
        <v>5994</v>
      </c>
      <c r="K19" s="67">
        <v>18876</v>
      </c>
      <c r="L19" s="67">
        <v>16669</v>
      </c>
      <c r="N19" s="65">
        <v>16</v>
      </c>
      <c r="O19" s="66" t="str">
        <f t="shared" si="0"/>
        <v>つくば市</v>
      </c>
      <c r="P19" s="67">
        <v>42152279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102019</v>
      </c>
      <c r="W19" s="67">
        <v>0</v>
      </c>
      <c r="X19" s="67">
        <v>0</v>
      </c>
      <c r="Z19" s="65">
        <v>16</v>
      </c>
      <c r="AA19" s="66" t="str">
        <f t="shared" si="1"/>
        <v>つくば市</v>
      </c>
      <c r="AB19" s="67">
        <v>81171080</v>
      </c>
      <c r="AC19" s="67">
        <v>202548920</v>
      </c>
      <c r="AD19" s="67">
        <v>191719968</v>
      </c>
      <c r="AE19" s="67">
        <v>1239779169</v>
      </c>
      <c r="AF19" s="67">
        <v>1236408001</v>
      </c>
      <c r="AG19" s="67">
        <v>522944710</v>
      </c>
      <c r="AH19" s="67">
        <v>122827</v>
      </c>
      <c r="AI19" s="67">
        <v>286797</v>
      </c>
      <c r="AJ19" s="67">
        <v>267574</v>
      </c>
    </row>
    <row r="20" spans="2:36" s="56" customFormat="1" ht="15" customHeight="1">
      <c r="B20" s="65">
        <v>17</v>
      </c>
      <c r="C20" s="66" t="s">
        <v>63</v>
      </c>
      <c r="D20" s="67">
        <v>11186205</v>
      </c>
      <c r="E20" s="67">
        <v>5721905</v>
      </c>
      <c r="F20" s="67">
        <v>5510297</v>
      </c>
      <c r="G20" s="67">
        <v>43902395</v>
      </c>
      <c r="H20" s="67">
        <v>43846428</v>
      </c>
      <c r="I20" s="67">
        <v>30644691</v>
      </c>
      <c r="J20" s="67">
        <v>7968</v>
      </c>
      <c r="K20" s="67">
        <v>10643</v>
      </c>
      <c r="L20" s="67">
        <v>9650</v>
      </c>
      <c r="N20" s="65">
        <v>17</v>
      </c>
      <c r="O20" s="66" t="str">
        <f t="shared" si="0"/>
        <v>ひたちなか市</v>
      </c>
      <c r="P20" s="67">
        <v>15555356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32534</v>
      </c>
      <c r="W20" s="67">
        <v>0</v>
      </c>
      <c r="X20" s="67">
        <v>0</v>
      </c>
      <c r="Z20" s="65">
        <v>17</v>
      </c>
      <c r="AA20" s="66" t="str">
        <f t="shared" si="1"/>
        <v>ひたちなか市</v>
      </c>
      <c r="AB20" s="67">
        <v>30007563</v>
      </c>
      <c r="AC20" s="67">
        <v>69952437</v>
      </c>
      <c r="AD20" s="67">
        <v>66911502</v>
      </c>
      <c r="AE20" s="67">
        <v>530063577</v>
      </c>
      <c r="AF20" s="67">
        <v>527799340</v>
      </c>
      <c r="AG20" s="67">
        <v>218344991</v>
      </c>
      <c r="AH20" s="67">
        <v>42305</v>
      </c>
      <c r="AI20" s="67">
        <v>155690</v>
      </c>
      <c r="AJ20" s="67">
        <v>148548</v>
      </c>
    </row>
    <row r="21" spans="2:36" s="56" customFormat="1" ht="15" customHeight="1">
      <c r="B21" s="65">
        <v>18</v>
      </c>
      <c r="C21" s="66" t="s">
        <v>91</v>
      </c>
      <c r="D21" s="67">
        <v>12691805</v>
      </c>
      <c r="E21" s="67">
        <v>10970483</v>
      </c>
      <c r="F21" s="67">
        <v>9697551</v>
      </c>
      <c r="G21" s="67">
        <v>24492774</v>
      </c>
      <c r="H21" s="67">
        <v>23692323</v>
      </c>
      <c r="I21" s="67">
        <v>16243328</v>
      </c>
      <c r="J21" s="67">
        <v>31682</v>
      </c>
      <c r="K21" s="67">
        <v>19332</v>
      </c>
      <c r="L21" s="67">
        <v>12204</v>
      </c>
      <c r="N21" s="65">
        <v>18</v>
      </c>
      <c r="O21" s="66" t="str">
        <f t="shared" si="0"/>
        <v>鹿嶋市</v>
      </c>
      <c r="P21" s="67">
        <v>18561420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699</v>
      </c>
      <c r="W21" s="67">
        <v>0</v>
      </c>
      <c r="X21" s="67">
        <v>0</v>
      </c>
      <c r="Z21" s="65">
        <v>18</v>
      </c>
      <c r="AA21" s="66" t="str">
        <f t="shared" si="1"/>
        <v>鹿嶋市</v>
      </c>
      <c r="AB21" s="67">
        <v>34555689</v>
      </c>
      <c r="AC21" s="67">
        <v>71474311</v>
      </c>
      <c r="AD21" s="67">
        <v>64926492</v>
      </c>
      <c r="AE21" s="67">
        <v>212014125</v>
      </c>
      <c r="AF21" s="67">
        <v>207102938</v>
      </c>
      <c r="AG21" s="67">
        <v>100294778</v>
      </c>
      <c r="AH21" s="67">
        <v>37250</v>
      </c>
      <c r="AI21" s="67">
        <v>122075</v>
      </c>
      <c r="AJ21" s="67">
        <v>99952</v>
      </c>
    </row>
    <row r="22" spans="2:36" s="56" customFormat="1" ht="15" customHeight="1">
      <c r="B22" s="65">
        <v>19</v>
      </c>
      <c r="C22" s="66" t="s">
        <v>65</v>
      </c>
      <c r="D22" s="67">
        <v>723384</v>
      </c>
      <c r="E22" s="67">
        <v>1957821</v>
      </c>
      <c r="F22" s="67">
        <v>1934076</v>
      </c>
      <c r="G22" s="67">
        <v>6362277</v>
      </c>
      <c r="H22" s="67">
        <v>6326675</v>
      </c>
      <c r="I22" s="67">
        <v>4414062</v>
      </c>
      <c r="J22" s="67">
        <v>886</v>
      </c>
      <c r="K22" s="67">
        <v>4191</v>
      </c>
      <c r="L22" s="67">
        <v>3891</v>
      </c>
      <c r="N22" s="65">
        <v>19</v>
      </c>
      <c r="O22" s="66" t="str">
        <f t="shared" si="0"/>
        <v>潮来市</v>
      </c>
      <c r="P22" s="67">
        <v>24995898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19563</v>
      </c>
      <c r="W22" s="67">
        <v>0</v>
      </c>
      <c r="X22" s="67">
        <v>0</v>
      </c>
      <c r="Z22" s="65">
        <v>19</v>
      </c>
      <c r="AA22" s="66" t="str">
        <f t="shared" si="1"/>
        <v>潮来市</v>
      </c>
      <c r="AB22" s="67">
        <v>27987820</v>
      </c>
      <c r="AC22" s="67">
        <v>43412180</v>
      </c>
      <c r="AD22" s="67">
        <v>40115320</v>
      </c>
      <c r="AE22" s="67">
        <v>60823777</v>
      </c>
      <c r="AF22" s="67">
        <v>58597839</v>
      </c>
      <c r="AG22" s="67">
        <v>25386756</v>
      </c>
      <c r="AH22" s="67">
        <v>24175</v>
      </c>
      <c r="AI22" s="67">
        <v>60602</v>
      </c>
      <c r="AJ22" s="67">
        <v>54405</v>
      </c>
    </row>
    <row r="23" spans="2:36" s="56" customFormat="1" ht="15" customHeight="1">
      <c r="B23" s="65">
        <v>20</v>
      </c>
      <c r="C23" s="66" t="s">
        <v>92</v>
      </c>
      <c r="D23" s="67">
        <v>8297029</v>
      </c>
      <c r="E23" s="67">
        <v>1204511</v>
      </c>
      <c r="F23" s="67">
        <v>1182856</v>
      </c>
      <c r="G23" s="67">
        <v>20994242</v>
      </c>
      <c r="H23" s="67">
        <v>20989410</v>
      </c>
      <c r="I23" s="67">
        <v>13600499</v>
      </c>
      <c r="J23" s="67">
        <v>21908</v>
      </c>
      <c r="K23" s="67">
        <v>3002</v>
      </c>
      <c r="L23" s="67">
        <v>2870</v>
      </c>
      <c r="N23" s="65">
        <v>20</v>
      </c>
      <c r="O23" s="66" t="str">
        <f t="shared" si="0"/>
        <v>守谷市</v>
      </c>
      <c r="P23" s="67">
        <v>4837534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Z23" s="65">
        <v>20</v>
      </c>
      <c r="AA23" s="66" t="str">
        <f t="shared" si="1"/>
        <v>守谷市</v>
      </c>
      <c r="AB23" s="67">
        <v>15290274</v>
      </c>
      <c r="AC23" s="67">
        <v>20419726</v>
      </c>
      <c r="AD23" s="67">
        <v>19322361</v>
      </c>
      <c r="AE23" s="67">
        <v>342306107</v>
      </c>
      <c r="AF23" s="67">
        <v>342161560</v>
      </c>
      <c r="AG23" s="67">
        <v>117744467</v>
      </c>
      <c r="AH23" s="67">
        <v>24401</v>
      </c>
      <c r="AI23" s="67">
        <v>52263</v>
      </c>
      <c r="AJ23" s="67">
        <v>50213</v>
      </c>
    </row>
    <row r="24" spans="2:36" s="56" customFormat="1" ht="15" customHeight="1">
      <c r="B24" s="65">
        <v>21</v>
      </c>
      <c r="C24" s="66" t="s">
        <v>105</v>
      </c>
      <c r="D24" s="67">
        <v>1899136</v>
      </c>
      <c r="E24" s="67">
        <v>4165597</v>
      </c>
      <c r="F24" s="67">
        <v>3980501</v>
      </c>
      <c r="G24" s="67">
        <v>6343158</v>
      </c>
      <c r="H24" s="67">
        <v>6285779</v>
      </c>
      <c r="I24" s="67">
        <v>4323328</v>
      </c>
      <c r="J24" s="67">
        <v>4257</v>
      </c>
      <c r="K24" s="67">
        <v>6703</v>
      </c>
      <c r="L24" s="67">
        <v>5840</v>
      </c>
      <c r="N24" s="65">
        <v>21</v>
      </c>
      <c r="O24" s="66" t="str">
        <f t="shared" si="0"/>
        <v>常陸大宮市</v>
      </c>
      <c r="P24" s="67">
        <v>44332902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69710</v>
      </c>
      <c r="W24" s="67">
        <v>0</v>
      </c>
      <c r="X24" s="67">
        <v>0</v>
      </c>
      <c r="Z24" s="65">
        <v>21</v>
      </c>
      <c r="AA24" s="66" t="str">
        <f t="shared" si="1"/>
        <v>常陸大宮市</v>
      </c>
      <c r="AB24" s="67">
        <v>89322235</v>
      </c>
      <c r="AC24" s="67">
        <v>259127765</v>
      </c>
      <c r="AD24" s="67">
        <v>242671354</v>
      </c>
      <c r="AE24" s="67">
        <v>92993393</v>
      </c>
      <c r="AF24" s="67">
        <v>90900502</v>
      </c>
      <c r="AG24" s="67">
        <v>46077551</v>
      </c>
      <c r="AH24" s="67">
        <v>83703</v>
      </c>
      <c r="AI24" s="67">
        <v>190114</v>
      </c>
      <c r="AJ24" s="67">
        <v>169814</v>
      </c>
    </row>
    <row r="25" spans="2:36" s="56" customFormat="1" ht="15" customHeight="1">
      <c r="B25" s="65">
        <v>22</v>
      </c>
      <c r="C25" s="66" t="s">
        <v>106</v>
      </c>
      <c r="D25" s="67">
        <v>1350445</v>
      </c>
      <c r="E25" s="67">
        <v>4723999</v>
      </c>
      <c r="F25" s="67">
        <v>4376373</v>
      </c>
      <c r="G25" s="67">
        <v>17334297</v>
      </c>
      <c r="H25" s="67">
        <v>17301936</v>
      </c>
      <c r="I25" s="67">
        <v>12004067</v>
      </c>
      <c r="J25" s="67">
        <v>3761</v>
      </c>
      <c r="K25" s="67">
        <v>8906</v>
      </c>
      <c r="L25" s="67">
        <v>7821</v>
      </c>
      <c r="N25" s="65">
        <v>22</v>
      </c>
      <c r="O25" s="66" t="str">
        <f t="shared" si="0"/>
        <v>那珂市</v>
      </c>
      <c r="P25" s="67">
        <v>11996842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44876</v>
      </c>
      <c r="W25" s="67">
        <v>0</v>
      </c>
      <c r="X25" s="67">
        <v>0</v>
      </c>
      <c r="Z25" s="65">
        <v>22</v>
      </c>
      <c r="AA25" s="66" t="str">
        <f t="shared" si="1"/>
        <v>那珂市</v>
      </c>
      <c r="AB25" s="67">
        <v>20018136</v>
      </c>
      <c r="AC25" s="67">
        <v>77801864</v>
      </c>
      <c r="AD25" s="67">
        <v>72643786</v>
      </c>
      <c r="AE25" s="67">
        <v>172601129</v>
      </c>
      <c r="AF25" s="67">
        <v>171774075</v>
      </c>
      <c r="AG25" s="67">
        <v>71261248</v>
      </c>
      <c r="AH25" s="67">
        <v>52803</v>
      </c>
      <c r="AI25" s="67">
        <v>112163</v>
      </c>
      <c r="AJ25" s="67">
        <v>104224</v>
      </c>
    </row>
    <row r="26" spans="2:36" s="56" customFormat="1" ht="15" customHeight="1">
      <c r="B26" s="68">
        <v>23</v>
      </c>
      <c r="C26" s="66" t="s">
        <v>107</v>
      </c>
      <c r="D26" s="67">
        <v>2497000</v>
      </c>
      <c r="E26" s="67">
        <v>7265018</v>
      </c>
      <c r="F26" s="67">
        <v>6980866</v>
      </c>
      <c r="G26" s="67">
        <v>23828154</v>
      </c>
      <c r="H26" s="67">
        <v>23748815</v>
      </c>
      <c r="I26" s="67">
        <v>16431943</v>
      </c>
      <c r="J26" s="67">
        <v>22812</v>
      </c>
      <c r="K26" s="67">
        <v>10786</v>
      </c>
      <c r="L26" s="67">
        <v>9398</v>
      </c>
      <c r="N26" s="68">
        <v>23</v>
      </c>
      <c r="O26" s="66" t="str">
        <f t="shared" si="0"/>
        <v>筑西市</v>
      </c>
      <c r="P26" s="67">
        <v>31893023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42475</v>
      </c>
      <c r="W26" s="67">
        <v>0</v>
      </c>
      <c r="X26" s="67">
        <v>0</v>
      </c>
      <c r="Z26" s="68">
        <v>23</v>
      </c>
      <c r="AA26" s="66" t="str">
        <f t="shared" si="1"/>
        <v>筑西市</v>
      </c>
      <c r="AB26" s="67">
        <v>38856494</v>
      </c>
      <c r="AC26" s="67">
        <v>166443506</v>
      </c>
      <c r="AD26" s="67">
        <v>160018467</v>
      </c>
      <c r="AE26" s="67">
        <v>317539190</v>
      </c>
      <c r="AF26" s="67">
        <v>314628145</v>
      </c>
      <c r="AG26" s="67">
        <v>142854387</v>
      </c>
      <c r="AH26" s="67">
        <v>73697</v>
      </c>
      <c r="AI26" s="67">
        <v>217388</v>
      </c>
      <c r="AJ26" s="67">
        <v>203628</v>
      </c>
    </row>
    <row r="27" spans="2:36" s="56" customFormat="1" ht="15" customHeight="1">
      <c r="B27" s="65">
        <v>24</v>
      </c>
      <c r="C27" s="66" t="s">
        <v>108</v>
      </c>
      <c r="D27" s="67">
        <v>6505994</v>
      </c>
      <c r="E27" s="67">
        <v>5737467</v>
      </c>
      <c r="F27" s="67">
        <v>5513928</v>
      </c>
      <c r="G27" s="67">
        <v>22851347</v>
      </c>
      <c r="H27" s="67">
        <v>22688055</v>
      </c>
      <c r="I27" s="67">
        <v>15626981</v>
      </c>
      <c r="J27" s="67">
        <v>29073</v>
      </c>
      <c r="K27" s="67">
        <v>10321</v>
      </c>
      <c r="L27" s="67">
        <v>8747</v>
      </c>
      <c r="N27" s="65">
        <v>24</v>
      </c>
      <c r="O27" s="66" t="str">
        <f t="shared" si="0"/>
        <v>坂東市</v>
      </c>
      <c r="P27" s="67">
        <v>19082047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Z27" s="65">
        <v>24</v>
      </c>
      <c r="AA27" s="66" t="str">
        <f t="shared" si="1"/>
        <v>坂東市</v>
      </c>
      <c r="AB27" s="67">
        <v>26898366</v>
      </c>
      <c r="AC27" s="67">
        <v>96131634</v>
      </c>
      <c r="AD27" s="67">
        <v>90371666</v>
      </c>
      <c r="AE27" s="67">
        <v>177244019</v>
      </c>
      <c r="AF27" s="67">
        <v>175554725</v>
      </c>
      <c r="AG27" s="67">
        <v>84063077</v>
      </c>
      <c r="AH27" s="67">
        <v>32351</v>
      </c>
      <c r="AI27" s="67">
        <v>132751</v>
      </c>
      <c r="AJ27" s="67">
        <v>119854</v>
      </c>
    </row>
    <row r="28" spans="2:36" s="56" customFormat="1" ht="15" customHeight="1">
      <c r="B28" s="65">
        <v>25</v>
      </c>
      <c r="C28" s="66" t="s">
        <v>109</v>
      </c>
      <c r="D28" s="67">
        <v>1161670</v>
      </c>
      <c r="E28" s="67">
        <v>5422192</v>
      </c>
      <c r="F28" s="67">
        <v>5045591</v>
      </c>
      <c r="G28" s="67">
        <v>5190190</v>
      </c>
      <c r="H28" s="67">
        <v>5085170</v>
      </c>
      <c r="I28" s="67">
        <v>3492406</v>
      </c>
      <c r="J28" s="67">
        <v>2235</v>
      </c>
      <c r="K28" s="67">
        <v>7521</v>
      </c>
      <c r="L28" s="67">
        <v>5774</v>
      </c>
      <c r="N28" s="65">
        <v>25</v>
      </c>
      <c r="O28" s="66" t="str">
        <f t="shared" si="0"/>
        <v>稲敷市</v>
      </c>
      <c r="P28" s="67">
        <v>60940920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48038</v>
      </c>
      <c r="W28" s="67">
        <v>0</v>
      </c>
      <c r="X28" s="67">
        <v>0</v>
      </c>
      <c r="Z28" s="65">
        <v>25</v>
      </c>
      <c r="AA28" s="66" t="str">
        <f t="shared" si="1"/>
        <v>稲敷市</v>
      </c>
      <c r="AB28" s="67">
        <v>64669331</v>
      </c>
      <c r="AC28" s="67">
        <v>141140669</v>
      </c>
      <c r="AD28" s="67">
        <v>133853800</v>
      </c>
      <c r="AE28" s="67">
        <v>84745740</v>
      </c>
      <c r="AF28" s="67">
        <v>80510433</v>
      </c>
      <c r="AG28" s="67">
        <v>42463527</v>
      </c>
      <c r="AH28" s="67">
        <v>54229</v>
      </c>
      <c r="AI28" s="67">
        <v>150576</v>
      </c>
      <c r="AJ28" s="67">
        <v>131587</v>
      </c>
    </row>
    <row r="29" spans="2:36" s="56" customFormat="1" ht="15" customHeight="1">
      <c r="B29" s="65">
        <v>26</v>
      </c>
      <c r="C29" s="66" t="s">
        <v>110</v>
      </c>
      <c r="D29" s="67">
        <v>469485</v>
      </c>
      <c r="E29" s="67">
        <v>3928782</v>
      </c>
      <c r="F29" s="67">
        <v>3623610</v>
      </c>
      <c r="G29" s="67">
        <v>7432965</v>
      </c>
      <c r="H29" s="67">
        <v>7217632</v>
      </c>
      <c r="I29" s="67">
        <v>5056343</v>
      </c>
      <c r="J29" s="67">
        <v>1528</v>
      </c>
      <c r="K29" s="67">
        <v>6000</v>
      </c>
      <c r="L29" s="67">
        <v>4501</v>
      </c>
      <c r="N29" s="65">
        <v>26</v>
      </c>
      <c r="O29" s="66" t="str">
        <f t="shared" si="0"/>
        <v>かすみがうら市</v>
      </c>
      <c r="P29" s="67">
        <v>50770287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35611</v>
      </c>
      <c r="W29" s="67">
        <v>0</v>
      </c>
      <c r="X29" s="67">
        <v>0</v>
      </c>
      <c r="Z29" s="65">
        <v>26</v>
      </c>
      <c r="AA29" s="66" t="str">
        <f t="shared" si="1"/>
        <v>かすみがうら市</v>
      </c>
      <c r="AB29" s="67">
        <v>55777503</v>
      </c>
      <c r="AC29" s="67">
        <v>100822497</v>
      </c>
      <c r="AD29" s="67">
        <v>95624537</v>
      </c>
      <c r="AE29" s="67">
        <v>132501222</v>
      </c>
      <c r="AF29" s="67">
        <v>131217536</v>
      </c>
      <c r="AG29" s="67">
        <v>57409209</v>
      </c>
      <c r="AH29" s="67">
        <v>40860</v>
      </c>
      <c r="AI29" s="67">
        <v>106190</v>
      </c>
      <c r="AJ29" s="67">
        <v>97303</v>
      </c>
    </row>
    <row r="30" spans="2:36" s="56" customFormat="1" ht="15" customHeight="1">
      <c r="B30" s="65">
        <v>27</v>
      </c>
      <c r="C30" s="66" t="s">
        <v>111</v>
      </c>
      <c r="D30" s="67">
        <v>659791</v>
      </c>
      <c r="E30" s="67">
        <v>5091027</v>
      </c>
      <c r="F30" s="67">
        <v>5028167</v>
      </c>
      <c r="G30" s="67">
        <v>12775025</v>
      </c>
      <c r="H30" s="67">
        <v>12746320</v>
      </c>
      <c r="I30" s="67">
        <v>8633355</v>
      </c>
      <c r="J30" s="67">
        <v>977</v>
      </c>
      <c r="K30" s="67">
        <v>6386</v>
      </c>
      <c r="L30" s="67">
        <v>6080</v>
      </c>
      <c r="N30" s="65">
        <v>27</v>
      </c>
      <c r="O30" s="66" t="str">
        <f t="shared" si="0"/>
        <v>桜川市</v>
      </c>
      <c r="P30" s="67">
        <v>32976045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45655</v>
      </c>
      <c r="W30" s="67">
        <v>0</v>
      </c>
      <c r="X30" s="67">
        <v>0</v>
      </c>
      <c r="Z30" s="65">
        <v>27</v>
      </c>
      <c r="AA30" s="66" t="str">
        <f t="shared" si="1"/>
        <v>桜川市</v>
      </c>
      <c r="AB30" s="67">
        <v>48684172</v>
      </c>
      <c r="AC30" s="67">
        <v>131375828</v>
      </c>
      <c r="AD30" s="67">
        <v>124919290</v>
      </c>
      <c r="AE30" s="67">
        <v>115235283</v>
      </c>
      <c r="AF30" s="67">
        <v>114132389</v>
      </c>
      <c r="AG30" s="67">
        <v>54886396</v>
      </c>
      <c r="AH30" s="67">
        <v>51509</v>
      </c>
      <c r="AI30" s="67">
        <v>110178</v>
      </c>
      <c r="AJ30" s="67">
        <v>102008</v>
      </c>
    </row>
    <row r="31" spans="2:36" s="56" customFormat="1" ht="15" customHeight="1">
      <c r="B31" s="65">
        <v>28</v>
      </c>
      <c r="C31" s="66" t="s">
        <v>112</v>
      </c>
      <c r="D31" s="67">
        <v>20574805</v>
      </c>
      <c r="E31" s="67">
        <v>16101618</v>
      </c>
      <c r="F31" s="67">
        <v>14471224</v>
      </c>
      <c r="G31" s="67">
        <v>18248989</v>
      </c>
      <c r="H31" s="67">
        <v>17934049</v>
      </c>
      <c r="I31" s="67">
        <v>13222444</v>
      </c>
      <c r="J31" s="67">
        <v>24526</v>
      </c>
      <c r="K31" s="67">
        <v>21829</v>
      </c>
      <c r="L31" s="67">
        <v>17456</v>
      </c>
      <c r="N31" s="65">
        <v>28</v>
      </c>
      <c r="O31" s="66" t="str">
        <f t="shared" si="0"/>
        <v>神栖市</v>
      </c>
      <c r="P31" s="67">
        <v>20809248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Z31" s="65">
        <v>28</v>
      </c>
      <c r="AA31" s="66" t="str">
        <f t="shared" si="1"/>
        <v>神栖市</v>
      </c>
      <c r="AB31" s="67">
        <v>48137577</v>
      </c>
      <c r="AC31" s="67">
        <v>98842423</v>
      </c>
      <c r="AD31" s="67">
        <v>91755915</v>
      </c>
      <c r="AE31" s="67">
        <v>358249314</v>
      </c>
      <c r="AF31" s="67">
        <v>354562237</v>
      </c>
      <c r="AG31" s="67">
        <v>196909813</v>
      </c>
      <c r="AH31" s="67">
        <v>31939</v>
      </c>
      <c r="AI31" s="67">
        <v>139047</v>
      </c>
      <c r="AJ31" s="67">
        <v>122338</v>
      </c>
    </row>
    <row r="32" spans="2:36" s="56" customFormat="1" ht="15" customHeight="1">
      <c r="B32" s="65">
        <v>29</v>
      </c>
      <c r="C32" s="66" t="s">
        <v>113</v>
      </c>
      <c r="D32" s="67">
        <v>6212097</v>
      </c>
      <c r="E32" s="67">
        <v>4796781</v>
      </c>
      <c r="F32" s="67">
        <v>4347248</v>
      </c>
      <c r="G32" s="67">
        <v>8720894</v>
      </c>
      <c r="H32" s="67">
        <v>8424041</v>
      </c>
      <c r="I32" s="67">
        <v>5839176</v>
      </c>
      <c r="J32" s="67">
        <v>27382</v>
      </c>
      <c r="K32" s="67">
        <v>7316</v>
      </c>
      <c r="L32" s="67">
        <v>4905</v>
      </c>
      <c r="N32" s="65">
        <v>29</v>
      </c>
      <c r="O32" s="66" t="str">
        <f t="shared" si="0"/>
        <v>行方市</v>
      </c>
      <c r="P32" s="67">
        <v>68134492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14215</v>
      </c>
      <c r="W32" s="67">
        <v>0</v>
      </c>
      <c r="X32" s="67">
        <v>0</v>
      </c>
      <c r="Z32" s="65">
        <v>29</v>
      </c>
      <c r="AA32" s="66" t="str">
        <f t="shared" si="1"/>
        <v>行方市</v>
      </c>
      <c r="AB32" s="67">
        <v>81047653</v>
      </c>
      <c r="AC32" s="67">
        <v>141432347</v>
      </c>
      <c r="AD32" s="67">
        <v>134016322</v>
      </c>
      <c r="AE32" s="67">
        <v>74409729</v>
      </c>
      <c r="AF32" s="67">
        <v>72825582</v>
      </c>
      <c r="AG32" s="67">
        <v>37280345</v>
      </c>
      <c r="AH32" s="67">
        <v>50187</v>
      </c>
      <c r="AI32" s="67">
        <v>126614</v>
      </c>
      <c r="AJ32" s="67">
        <v>115070</v>
      </c>
    </row>
    <row r="33" spans="2:36" s="56" customFormat="1" ht="15" customHeight="1">
      <c r="B33" s="65">
        <v>30</v>
      </c>
      <c r="C33" s="71" t="s">
        <v>114</v>
      </c>
      <c r="D33" s="67">
        <v>1694169</v>
      </c>
      <c r="E33" s="67">
        <v>7919575</v>
      </c>
      <c r="F33" s="67">
        <v>6805751</v>
      </c>
      <c r="G33" s="67">
        <v>9578929</v>
      </c>
      <c r="H33" s="67">
        <v>8461281</v>
      </c>
      <c r="I33" s="67">
        <v>5815530</v>
      </c>
      <c r="J33" s="72">
        <v>1236</v>
      </c>
      <c r="K33" s="72">
        <v>18362</v>
      </c>
      <c r="L33" s="72">
        <v>10597</v>
      </c>
      <c r="N33" s="65">
        <v>30</v>
      </c>
      <c r="O33" s="66" t="str">
        <f t="shared" si="0"/>
        <v>鉾田市</v>
      </c>
      <c r="P33" s="67">
        <v>25362496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72">
        <v>44686</v>
      </c>
      <c r="W33" s="72">
        <v>0</v>
      </c>
      <c r="X33" s="72">
        <v>0</v>
      </c>
      <c r="Z33" s="65">
        <v>30</v>
      </c>
      <c r="AA33" s="66" t="str">
        <f t="shared" si="1"/>
        <v>鉾田市</v>
      </c>
      <c r="AB33" s="67">
        <v>31751979</v>
      </c>
      <c r="AC33" s="67">
        <v>175848021</v>
      </c>
      <c r="AD33" s="67">
        <v>162842452</v>
      </c>
      <c r="AE33" s="67">
        <v>102260670</v>
      </c>
      <c r="AF33" s="67">
        <v>97478453</v>
      </c>
      <c r="AG33" s="67">
        <v>45148215</v>
      </c>
      <c r="AH33" s="72">
        <v>51246</v>
      </c>
      <c r="AI33" s="72">
        <v>155956</v>
      </c>
      <c r="AJ33" s="72">
        <v>127686</v>
      </c>
    </row>
    <row r="34" spans="2:36" s="56" customFormat="1" ht="15" customHeight="1">
      <c r="B34" s="65">
        <v>31</v>
      </c>
      <c r="C34" s="71" t="s">
        <v>127</v>
      </c>
      <c r="D34" s="67">
        <v>4111325</v>
      </c>
      <c r="E34" s="67">
        <v>2224113</v>
      </c>
      <c r="F34" s="67">
        <v>2108511</v>
      </c>
      <c r="G34" s="67">
        <v>8829705</v>
      </c>
      <c r="H34" s="67">
        <v>8781752</v>
      </c>
      <c r="I34" s="67">
        <v>5914201</v>
      </c>
      <c r="J34" s="72">
        <v>13382</v>
      </c>
      <c r="K34" s="72">
        <v>3745</v>
      </c>
      <c r="L34" s="72">
        <v>3323</v>
      </c>
      <c r="N34" s="65">
        <v>31</v>
      </c>
      <c r="O34" s="66" t="str">
        <f t="shared" si="0"/>
        <v>つくばみらい市</v>
      </c>
      <c r="P34" s="67">
        <v>10938657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72">
        <v>19152</v>
      </c>
      <c r="W34" s="72">
        <v>0</v>
      </c>
      <c r="X34" s="72">
        <v>0</v>
      </c>
      <c r="Z34" s="65">
        <v>31</v>
      </c>
      <c r="AA34" s="66" t="str">
        <f t="shared" si="1"/>
        <v>つくばみらい市</v>
      </c>
      <c r="AB34" s="67">
        <v>17981770</v>
      </c>
      <c r="AC34" s="67">
        <v>61178230</v>
      </c>
      <c r="AD34" s="67">
        <v>58713310</v>
      </c>
      <c r="AE34" s="67">
        <v>184310400</v>
      </c>
      <c r="AF34" s="67">
        <v>182525988</v>
      </c>
      <c r="AG34" s="67">
        <v>74330539</v>
      </c>
      <c r="AH34" s="72">
        <v>39628</v>
      </c>
      <c r="AI34" s="72">
        <v>80361</v>
      </c>
      <c r="AJ34" s="72">
        <v>74718</v>
      </c>
    </row>
    <row r="35" spans="2:36" s="56" customFormat="1" ht="15" customHeight="1">
      <c r="B35" s="70">
        <v>32</v>
      </c>
      <c r="C35" s="71" t="s">
        <v>128</v>
      </c>
      <c r="D35" s="72">
        <v>3582311</v>
      </c>
      <c r="E35" s="72">
        <v>5951299</v>
      </c>
      <c r="F35" s="72">
        <v>5481583</v>
      </c>
      <c r="G35" s="72">
        <v>14929043</v>
      </c>
      <c r="H35" s="72">
        <v>14695850</v>
      </c>
      <c r="I35" s="72">
        <v>10295766</v>
      </c>
      <c r="J35" s="72">
        <v>6647</v>
      </c>
      <c r="K35" s="72">
        <v>9359</v>
      </c>
      <c r="L35" s="72">
        <v>7518</v>
      </c>
      <c r="N35" s="65">
        <v>32</v>
      </c>
      <c r="O35" s="66" t="str">
        <f t="shared" si="0"/>
        <v>小美玉市</v>
      </c>
      <c r="P35" s="67">
        <v>19545089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31729</v>
      </c>
      <c r="W35" s="67">
        <v>0</v>
      </c>
      <c r="X35" s="67">
        <v>0</v>
      </c>
      <c r="Z35" s="65">
        <v>32</v>
      </c>
      <c r="AA35" s="66" t="str">
        <f t="shared" si="1"/>
        <v>小美玉市</v>
      </c>
      <c r="AB35" s="67">
        <v>28644048</v>
      </c>
      <c r="AC35" s="67">
        <v>116095952</v>
      </c>
      <c r="AD35" s="67">
        <v>109791856</v>
      </c>
      <c r="AE35" s="67">
        <v>144767657</v>
      </c>
      <c r="AF35" s="67">
        <v>141597391</v>
      </c>
      <c r="AG35" s="67">
        <v>67264636</v>
      </c>
      <c r="AH35" s="67">
        <v>45955</v>
      </c>
      <c r="AI35" s="67">
        <v>113570</v>
      </c>
      <c r="AJ35" s="67">
        <v>103046</v>
      </c>
    </row>
    <row r="36" spans="2:36" s="56" customFormat="1" ht="15" customHeight="1">
      <c r="B36" s="73"/>
      <c r="C36" s="74" t="s">
        <v>126</v>
      </c>
      <c r="D36" s="75">
        <f aca="true" t="shared" si="2" ref="D36:L36">SUM(D4:D35)</f>
        <v>132732778</v>
      </c>
      <c r="E36" s="75">
        <f t="shared" si="2"/>
        <v>175311399</v>
      </c>
      <c r="F36" s="75">
        <f t="shared" si="2"/>
        <v>164950732</v>
      </c>
      <c r="G36" s="75">
        <f t="shared" si="2"/>
        <v>778269490</v>
      </c>
      <c r="H36" s="75">
        <f t="shared" si="2"/>
        <v>773177739</v>
      </c>
      <c r="I36" s="75">
        <f t="shared" si="2"/>
        <v>532064209</v>
      </c>
      <c r="J36" s="75">
        <f t="shared" si="2"/>
        <v>329346</v>
      </c>
      <c r="K36" s="75">
        <f t="shared" si="2"/>
        <v>313619</v>
      </c>
      <c r="L36" s="75">
        <f t="shared" si="2"/>
        <v>258987</v>
      </c>
      <c r="N36" s="73"/>
      <c r="O36" s="74" t="s">
        <v>126</v>
      </c>
      <c r="P36" s="75">
        <f aca="true" t="shared" si="3" ref="P36:X36">SUM(P4:P35)</f>
        <v>1002955217</v>
      </c>
      <c r="Q36" s="75">
        <f t="shared" si="3"/>
        <v>0</v>
      </c>
      <c r="R36" s="75">
        <f t="shared" si="3"/>
        <v>0</v>
      </c>
      <c r="S36" s="75">
        <f t="shared" si="3"/>
        <v>0</v>
      </c>
      <c r="T36" s="75">
        <f t="shared" si="3"/>
        <v>0</v>
      </c>
      <c r="U36" s="75">
        <f t="shared" si="3"/>
        <v>0</v>
      </c>
      <c r="V36" s="75">
        <f t="shared" si="3"/>
        <v>1208502</v>
      </c>
      <c r="W36" s="75">
        <f t="shared" si="3"/>
        <v>0</v>
      </c>
      <c r="X36" s="75">
        <f t="shared" si="3"/>
        <v>0</v>
      </c>
      <c r="Z36" s="73"/>
      <c r="AA36" s="74" t="s">
        <v>126</v>
      </c>
      <c r="AB36" s="75">
        <f aca="true" t="shared" si="4" ref="AB36:AJ36">SUM(AB4:AB35)</f>
        <v>1604007271</v>
      </c>
      <c r="AC36" s="75">
        <f t="shared" si="4"/>
        <v>3486402729</v>
      </c>
      <c r="AD36" s="75">
        <f t="shared" si="4"/>
        <v>3294538057</v>
      </c>
      <c r="AE36" s="75">
        <f t="shared" si="4"/>
        <v>9155320707</v>
      </c>
      <c r="AF36" s="75">
        <f t="shared" si="4"/>
        <v>9082446645</v>
      </c>
      <c r="AG36" s="75">
        <f t="shared" si="4"/>
        <v>3857015184</v>
      </c>
      <c r="AH36" s="75">
        <f t="shared" si="4"/>
        <v>1698463</v>
      </c>
      <c r="AI36" s="75">
        <f t="shared" si="4"/>
        <v>4430161</v>
      </c>
      <c r="AJ36" s="75">
        <f t="shared" si="4"/>
        <v>4079050</v>
      </c>
    </row>
    <row r="37" spans="2:36" s="56" customFormat="1" ht="15" customHeight="1">
      <c r="B37" s="76">
        <v>33</v>
      </c>
      <c r="C37" s="77" t="s">
        <v>93</v>
      </c>
      <c r="D37" s="78">
        <v>4579335</v>
      </c>
      <c r="E37" s="78">
        <v>3360712</v>
      </c>
      <c r="F37" s="78">
        <v>3164016</v>
      </c>
      <c r="G37" s="78">
        <v>8978394</v>
      </c>
      <c r="H37" s="78">
        <v>8956526</v>
      </c>
      <c r="I37" s="78">
        <v>6199997</v>
      </c>
      <c r="J37" s="78">
        <v>7552</v>
      </c>
      <c r="K37" s="78">
        <v>3741</v>
      </c>
      <c r="L37" s="78">
        <v>3237</v>
      </c>
      <c r="N37" s="65">
        <v>33</v>
      </c>
      <c r="O37" s="77" t="str">
        <f aca="true" t="shared" si="5" ref="O37:O48">C37</f>
        <v>茨城町</v>
      </c>
      <c r="P37" s="67">
        <v>8803173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78">
        <v>19157</v>
      </c>
      <c r="W37" s="78">
        <v>0</v>
      </c>
      <c r="X37" s="78">
        <v>0</v>
      </c>
      <c r="Z37" s="65">
        <v>33</v>
      </c>
      <c r="AA37" s="77" t="str">
        <f aca="true" t="shared" si="6" ref="AA37:AA48">O37</f>
        <v>茨城町</v>
      </c>
      <c r="AB37" s="67">
        <v>23537204</v>
      </c>
      <c r="AC37" s="67">
        <v>98042796</v>
      </c>
      <c r="AD37" s="67">
        <v>91793760</v>
      </c>
      <c r="AE37" s="67">
        <v>94515251</v>
      </c>
      <c r="AF37" s="67">
        <v>93610325</v>
      </c>
      <c r="AG37" s="67">
        <v>40607050</v>
      </c>
      <c r="AH37" s="78">
        <v>31627</v>
      </c>
      <c r="AI37" s="78">
        <v>92866</v>
      </c>
      <c r="AJ37" s="78">
        <v>85036</v>
      </c>
    </row>
    <row r="38" spans="2:36" s="56" customFormat="1" ht="15" customHeight="1">
      <c r="B38" s="65">
        <v>34</v>
      </c>
      <c r="C38" s="66" t="s">
        <v>115</v>
      </c>
      <c r="D38" s="67">
        <v>927898</v>
      </c>
      <c r="E38" s="67">
        <v>960448</v>
      </c>
      <c r="F38" s="67">
        <v>956691</v>
      </c>
      <c r="G38" s="67">
        <v>5477483</v>
      </c>
      <c r="H38" s="67">
        <v>5460837</v>
      </c>
      <c r="I38" s="67">
        <v>3820968</v>
      </c>
      <c r="J38" s="67">
        <v>1677</v>
      </c>
      <c r="K38" s="67">
        <v>2421</v>
      </c>
      <c r="L38" s="67">
        <v>2328</v>
      </c>
      <c r="N38" s="65">
        <v>34</v>
      </c>
      <c r="O38" s="66" t="str">
        <f t="shared" si="5"/>
        <v>大洗町</v>
      </c>
      <c r="P38" s="67">
        <v>6783232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6829</v>
      </c>
      <c r="W38" s="67">
        <v>0</v>
      </c>
      <c r="X38" s="67">
        <v>0</v>
      </c>
      <c r="Z38" s="65">
        <v>34</v>
      </c>
      <c r="AA38" s="66" t="str">
        <f t="shared" si="6"/>
        <v>大洗町</v>
      </c>
      <c r="AB38" s="67">
        <v>9537310</v>
      </c>
      <c r="AC38" s="67">
        <v>14352690</v>
      </c>
      <c r="AD38" s="67">
        <v>13669468</v>
      </c>
      <c r="AE38" s="67">
        <v>58240270</v>
      </c>
      <c r="AF38" s="67">
        <v>57542781</v>
      </c>
      <c r="AG38" s="67">
        <v>26295909</v>
      </c>
      <c r="AH38" s="67">
        <v>9273</v>
      </c>
      <c r="AI38" s="67">
        <v>27697</v>
      </c>
      <c r="AJ38" s="67">
        <v>25762</v>
      </c>
    </row>
    <row r="39" spans="2:36" s="56" customFormat="1" ht="15" customHeight="1">
      <c r="B39" s="65">
        <v>35</v>
      </c>
      <c r="C39" s="66" t="s">
        <v>116</v>
      </c>
      <c r="D39" s="67">
        <v>6791349</v>
      </c>
      <c r="E39" s="67">
        <v>2818710</v>
      </c>
      <c r="F39" s="67">
        <v>2748299</v>
      </c>
      <c r="G39" s="67">
        <v>4230003</v>
      </c>
      <c r="H39" s="67">
        <v>4216863</v>
      </c>
      <c r="I39" s="67">
        <v>2948262</v>
      </c>
      <c r="J39" s="67">
        <v>29374</v>
      </c>
      <c r="K39" s="67">
        <v>3150</v>
      </c>
      <c r="L39" s="67">
        <v>2911</v>
      </c>
      <c r="N39" s="65">
        <v>35</v>
      </c>
      <c r="O39" s="66" t="str">
        <f t="shared" si="5"/>
        <v>城里町</v>
      </c>
      <c r="P39" s="67">
        <v>11673828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1282</v>
      </c>
      <c r="W39" s="67">
        <v>0</v>
      </c>
      <c r="X39" s="67">
        <v>0</v>
      </c>
      <c r="Z39" s="65">
        <v>35</v>
      </c>
      <c r="AA39" s="66" t="str">
        <f t="shared" si="6"/>
        <v>城里町</v>
      </c>
      <c r="AB39" s="67">
        <v>62691614</v>
      </c>
      <c r="AC39" s="67">
        <v>99108386</v>
      </c>
      <c r="AD39" s="67">
        <v>93587503</v>
      </c>
      <c r="AE39" s="67">
        <v>41855451</v>
      </c>
      <c r="AF39" s="67">
        <v>40354739</v>
      </c>
      <c r="AG39" s="67">
        <v>19223725</v>
      </c>
      <c r="AH39" s="67">
        <v>32137</v>
      </c>
      <c r="AI39" s="67">
        <v>67988</v>
      </c>
      <c r="AJ39" s="67">
        <v>60721</v>
      </c>
    </row>
    <row r="40" spans="2:36" s="56" customFormat="1" ht="15" customHeight="1">
      <c r="B40" s="65">
        <v>36</v>
      </c>
      <c r="C40" s="66" t="s">
        <v>94</v>
      </c>
      <c r="D40" s="67">
        <v>465399</v>
      </c>
      <c r="E40" s="67">
        <v>3268841</v>
      </c>
      <c r="F40" s="67">
        <v>3098183</v>
      </c>
      <c r="G40" s="67">
        <v>17294176</v>
      </c>
      <c r="H40" s="67">
        <v>17175237</v>
      </c>
      <c r="I40" s="67">
        <v>11340869</v>
      </c>
      <c r="J40" s="67">
        <v>861</v>
      </c>
      <c r="K40" s="67">
        <v>4312</v>
      </c>
      <c r="L40" s="67">
        <v>3614</v>
      </c>
      <c r="N40" s="65">
        <v>36</v>
      </c>
      <c r="O40" s="66" t="str">
        <f t="shared" si="5"/>
        <v>東海村</v>
      </c>
      <c r="P40" s="67">
        <v>8774939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18185</v>
      </c>
      <c r="W40" s="67">
        <v>0</v>
      </c>
      <c r="X40" s="67">
        <v>0</v>
      </c>
      <c r="Z40" s="65">
        <v>36</v>
      </c>
      <c r="AA40" s="66" t="str">
        <f t="shared" si="6"/>
        <v>東海村</v>
      </c>
      <c r="AB40" s="67">
        <v>11081453</v>
      </c>
      <c r="AC40" s="67">
        <v>26918547</v>
      </c>
      <c r="AD40" s="67">
        <v>25479350</v>
      </c>
      <c r="AE40" s="67">
        <v>170959615</v>
      </c>
      <c r="AF40" s="67">
        <v>170623361</v>
      </c>
      <c r="AG40" s="67">
        <v>75480335</v>
      </c>
      <c r="AH40" s="67">
        <v>19349</v>
      </c>
      <c r="AI40" s="67">
        <v>42353</v>
      </c>
      <c r="AJ40" s="67">
        <v>40000</v>
      </c>
    </row>
    <row r="41" spans="2:36" s="56" customFormat="1" ht="15" customHeight="1">
      <c r="B41" s="65">
        <v>37</v>
      </c>
      <c r="C41" s="66" t="s">
        <v>95</v>
      </c>
      <c r="D41" s="67">
        <v>222258</v>
      </c>
      <c r="E41" s="67">
        <v>2827633</v>
      </c>
      <c r="F41" s="67">
        <v>2760538</v>
      </c>
      <c r="G41" s="67">
        <v>3091990</v>
      </c>
      <c r="H41" s="67">
        <v>3076027</v>
      </c>
      <c r="I41" s="67">
        <v>2034131</v>
      </c>
      <c r="J41" s="67">
        <v>641</v>
      </c>
      <c r="K41" s="67">
        <v>4074</v>
      </c>
      <c r="L41" s="67">
        <v>3674</v>
      </c>
      <c r="N41" s="65">
        <v>37</v>
      </c>
      <c r="O41" s="66" t="str">
        <f t="shared" si="5"/>
        <v>大子町</v>
      </c>
      <c r="P41" s="67">
        <v>113236362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51862</v>
      </c>
      <c r="W41" s="67">
        <v>0</v>
      </c>
      <c r="X41" s="67">
        <v>0</v>
      </c>
      <c r="Z41" s="65">
        <v>37</v>
      </c>
      <c r="AA41" s="66" t="str">
        <f t="shared" si="6"/>
        <v>大子町</v>
      </c>
      <c r="AB41" s="67">
        <v>120954902</v>
      </c>
      <c r="AC41" s="67">
        <v>204805098</v>
      </c>
      <c r="AD41" s="67">
        <v>188104008</v>
      </c>
      <c r="AE41" s="67">
        <v>31424883</v>
      </c>
      <c r="AF41" s="67">
        <v>30052951</v>
      </c>
      <c r="AG41" s="67">
        <v>14834567</v>
      </c>
      <c r="AH41" s="67">
        <v>55777</v>
      </c>
      <c r="AI41" s="67">
        <v>136009</v>
      </c>
      <c r="AJ41" s="67">
        <v>121139</v>
      </c>
    </row>
    <row r="42" spans="2:36" s="56" customFormat="1" ht="15" customHeight="1">
      <c r="B42" s="65">
        <v>38</v>
      </c>
      <c r="C42" s="66" t="s">
        <v>96</v>
      </c>
      <c r="D42" s="67">
        <v>184337</v>
      </c>
      <c r="E42" s="67">
        <v>2810413</v>
      </c>
      <c r="F42" s="67">
        <v>2659530</v>
      </c>
      <c r="G42" s="67">
        <v>5938569</v>
      </c>
      <c r="H42" s="67">
        <v>5845845</v>
      </c>
      <c r="I42" s="67">
        <v>4089467</v>
      </c>
      <c r="J42" s="67">
        <v>371</v>
      </c>
      <c r="K42" s="67">
        <v>3102</v>
      </c>
      <c r="L42" s="67">
        <v>2130</v>
      </c>
      <c r="N42" s="65">
        <v>38</v>
      </c>
      <c r="O42" s="66" t="str">
        <f t="shared" si="5"/>
        <v>美浦村</v>
      </c>
      <c r="P42" s="67">
        <v>37263789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13497</v>
      </c>
      <c r="W42" s="67">
        <v>0</v>
      </c>
      <c r="X42" s="67">
        <v>0</v>
      </c>
      <c r="Z42" s="65">
        <v>38</v>
      </c>
      <c r="AA42" s="66" t="str">
        <f t="shared" si="6"/>
        <v>美浦村</v>
      </c>
      <c r="AB42" s="67">
        <v>38367226</v>
      </c>
      <c r="AC42" s="67">
        <v>28242774</v>
      </c>
      <c r="AD42" s="67">
        <v>26447326</v>
      </c>
      <c r="AE42" s="67">
        <v>34903048</v>
      </c>
      <c r="AF42" s="67">
        <v>32247058</v>
      </c>
      <c r="AG42" s="67">
        <v>16924198</v>
      </c>
      <c r="AH42" s="67">
        <v>15772</v>
      </c>
      <c r="AI42" s="67">
        <v>35668</v>
      </c>
      <c r="AJ42" s="67">
        <v>28612</v>
      </c>
    </row>
    <row r="43" spans="2:36" s="56" customFormat="1" ht="15" customHeight="1">
      <c r="B43" s="65">
        <v>39</v>
      </c>
      <c r="C43" s="66" t="s">
        <v>97</v>
      </c>
      <c r="D43" s="67">
        <v>8480819</v>
      </c>
      <c r="E43" s="67">
        <v>3239983</v>
      </c>
      <c r="F43" s="67">
        <v>3086224</v>
      </c>
      <c r="G43" s="67">
        <v>10652710</v>
      </c>
      <c r="H43" s="67">
        <v>10577900</v>
      </c>
      <c r="I43" s="67">
        <v>7285240</v>
      </c>
      <c r="J43" s="67">
        <v>6069</v>
      </c>
      <c r="K43" s="67">
        <v>6100</v>
      </c>
      <c r="L43" s="67">
        <v>4757</v>
      </c>
      <c r="N43" s="65">
        <v>39</v>
      </c>
      <c r="O43" s="66" t="str">
        <f t="shared" si="5"/>
        <v>阿見町</v>
      </c>
      <c r="P43" s="67">
        <v>7634993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24479</v>
      </c>
      <c r="W43" s="67">
        <v>0</v>
      </c>
      <c r="X43" s="67">
        <v>0</v>
      </c>
      <c r="Z43" s="65">
        <v>39</v>
      </c>
      <c r="AA43" s="66" t="str">
        <f t="shared" si="6"/>
        <v>阿見町</v>
      </c>
      <c r="AB43" s="67">
        <v>19020319</v>
      </c>
      <c r="AC43" s="67">
        <v>52379681</v>
      </c>
      <c r="AD43" s="67">
        <v>48798101</v>
      </c>
      <c r="AE43" s="67">
        <v>159609869</v>
      </c>
      <c r="AF43" s="67">
        <v>158174540</v>
      </c>
      <c r="AG43" s="67">
        <v>68784700</v>
      </c>
      <c r="AH43" s="67">
        <v>33112</v>
      </c>
      <c r="AI43" s="67">
        <v>74570</v>
      </c>
      <c r="AJ43" s="67">
        <v>67944</v>
      </c>
    </row>
    <row r="44" spans="2:36" s="56" customFormat="1" ht="15" customHeight="1">
      <c r="B44" s="65">
        <v>40</v>
      </c>
      <c r="C44" s="66" t="s">
        <v>98</v>
      </c>
      <c r="D44" s="67">
        <v>256876</v>
      </c>
      <c r="E44" s="67">
        <v>605891</v>
      </c>
      <c r="F44" s="67">
        <v>527635</v>
      </c>
      <c r="G44" s="67">
        <v>918922</v>
      </c>
      <c r="H44" s="67">
        <v>912068</v>
      </c>
      <c r="I44" s="67">
        <v>725647</v>
      </c>
      <c r="J44" s="67">
        <v>493</v>
      </c>
      <c r="K44" s="67">
        <v>1328</v>
      </c>
      <c r="L44" s="67">
        <v>887</v>
      </c>
      <c r="N44" s="65">
        <v>40</v>
      </c>
      <c r="O44" s="66" t="str">
        <f t="shared" si="5"/>
        <v>河内町</v>
      </c>
      <c r="P44" s="67">
        <v>10243461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10110</v>
      </c>
      <c r="W44" s="67">
        <v>0</v>
      </c>
      <c r="X44" s="67">
        <v>0</v>
      </c>
      <c r="Z44" s="65">
        <v>40</v>
      </c>
      <c r="AA44" s="66" t="str">
        <f t="shared" si="6"/>
        <v>河内町</v>
      </c>
      <c r="AB44" s="67">
        <v>11015973</v>
      </c>
      <c r="AC44" s="67">
        <v>33284027</v>
      </c>
      <c r="AD44" s="67">
        <v>32041437</v>
      </c>
      <c r="AE44" s="67">
        <v>22924942</v>
      </c>
      <c r="AF44" s="67">
        <v>22268612</v>
      </c>
      <c r="AG44" s="67">
        <v>10785282</v>
      </c>
      <c r="AH44" s="67">
        <v>13427</v>
      </c>
      <c r="AI44" s="67">
        <v>28169</v>
      </c>
      <c r="AJ44" s="67">
        <v>25354</v>
      </c>
    </row>
    <row r="45" spans="2:36" s="56" customFormat="1" ht="15" customHeight="1">
      <c r="B45" s="65">
        <v>41</v>
      </c>
      <c r="C45" s="66" t="s">
        <v>99</v>
      </c>
      <c r="D45" s="67">
        <v>1050461</v>
      </c>
      <c r="E45" s="67">
        <v>1583384</v>
      </c>
      <c r="F45" s="67">
        <v>1377588</v>
      </c>
      <c r="G45" s="67">
        <v>5031493</v>
      </c>
      <c r="H45" s="67">
        <v>4960389</v>
      </c>
      <c r="I45" s="67">
        <v>3256580</v>
      </c>
      <c r="J45" s="67">
        <v>4711</v>
      </c>
      <c r="K45" s="67">
        <v>3603</v>
      </c>
      <c r="L45" s="67">
        <v>1827</v>
      </c>
      <c r="N45" s="65">
        <v>41</v>
      </c>
      <c r="O45" s="66" t="str">
        <f t="shared" si="5"/>
        <v>八千代町</v>
      </c>
      <c r="P45" s="67">
        <v>8025933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20074</v>
      </c>
      <c r="W45" s="67">
        <v>0</v>
      </c>
      <c r="X45" s="67">
        <v>0</v>
      </c>
      <c r="Z45" s="65">
        <v>41</v>
      </c>
      <c r="AA45" s="66" t="str">
        <f t="shared" si="6"/>
        <v>八千代町</v>
      </c>
      <c r="AB45" s="67">
        <v>9414732</v>
      </c>
      <c r="AC45" s="67">
        <v>49575268</v>
      </c>
      <c r="AD45" s="67">
        <v>47171503</v>
      </c>
      <c r="AE45" s="67">
        <v>57379260</v>
      </c>
      <c r="AF45" s="67">
        <v>56511730</v>
      </c>
      <c r="AG45" s="67">
        <v>25013113</v>
      </c>
      <c r="AH45" s="67">
        <v>25143</v>
      </c>
      <c r="AI45" s="67">
        <v>54768</v>
      </c>
      <c r="AJ45" s="67">
        <v>49593</v>
      </c>
    </row>
    <row r="46" spans="2:36" s="56" customFormat="1" ht="15" customHeight="1">
      <c r="B46" s="65">
        <v>42</v>
      </c>
      <c r="C46" s="66" t="s">
        <v>100</v>
      </c>
      <c r="D46" s="67">
        <v>65072</v>
      </c>
      <c r="E46" s="67">
        <v>539783</v>
      </c>
      <c r="F46" s="67">
        <v>539053</v>
      </c>
      <c r="G46" s="67">
        <v>3614580</v>
      </c>
      <c r="H46" s="67">
        <v>3612655</v>
      </c>
      <c r="I46" s="67">
        <v>2452404</v>
      </c>
      <c r="J46" s="67">
        <v>113</v>
      </c>
      <c r="K46" s="67">
        <v>850</v>
      </c>
      <c r="L46" s="67">
        <v>825</v>
      </c>
      <c r="N46" s="65">
        <v>42</v>
      </c>
      <c r="O46" s="66" t="str">
        <f t="shared" si="5"/>
        <v>五霞町</v>
      </c>
      <c r="P46" s="67">
        <v>8633342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18416</v>
      </c>
      <c r="W46" s="67">
        <v>0</v>
      </c>
      <c r="X46" s="67">
        <v>0</v>
      </c>
      <c r="Z46" s="65">
        <v>42</v>
      </c>
      <c r="AA46" s="66" t="str">
        <f t="shared" si="6"/>
        <v>五霞町</v>
      </c>
      <c r="AB46" s="67">
        <v>8884212</v>
      </c>
      <c r="AC46" s="67">
        <v>14225788</v>
      </c>
      <c r="AD46" s="67">
        <v>13965728</v>
      </c>
      <c r="AE46" s="67">
        <v>52358767</v>
      </c>
      <c r="AF46" s="67">
        <v>52208302</v>
      </c>
      <c r="AG46" s="67">
        <v>26015403</v>
      </c>
      <c r="AH46" s="67">
        <v>18807</v>
      </c>
      <c r="AI46" s="67">
        <v>16405</v>
      </c>
      <c r="AJ46" s="67">
        <v>15832</v>
      </c>
    </row>
    <row r="47" spans="2:36" s="56" customFormat="1" ht="15" customHeight="1">
      <c r="B47" s="65">
        <v>43</v>
      </c>
      <c r="C47" s="66" t="s">
        <v>101</v>
      </c>
      <c r="D47" s="67">
        <v>0</v>
      </c>
      <c r="E47" s="67">
        <v>2549071</v>
      </c>
      <c r="F47" s="67">
        <v>2497999</v>
      </c>
      <c r="G47" s="67">
        <v>11429511</v>
      </c>
      <c r="H47" s="67">
        <v>11375339</v>
      </c>
      <c r="I47" s="67">
        <v>7726499</v>
      </c>
      <c r="J47" s="67">
        <v>0</v>
      </c>
      <c r="K47" s="67">
        <v>4550</v>
      </c>
      <c r="L47" s="67">
        <v>3948</v>
      </c>
      <c r="N47" s="65">
        <v>43</v>
      </c>
      <c r="O47" s="66" t="str">
        <f t="shared" si="5"/>
        <v>境町</v>
      </c>
      <c r="P47" s="67">
        <v>9515048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2489</v>
      </c>
      <c r="W47" s="67">
        <v>0</v>
      </c>
      <c r="X47" s="67">
        <v>0</v>
      </c>
      <c r="Z47" s="65">
        <v>43</v>
      </c>
      <c r="AA47" s="66" t="str">
        <f t="shared" si="6"/>
        <v>境町</v>
      </c>
      <c r="AB47" s="67">
        <v>9942531</v>
      </c>
      <c r="AC47" s="67">
        <v>36647438</v>
      </c>
      <c r="AD47" s="67">
        <v>34775226</v>
      </c>
      <c r="AE47" s="67">
        <v>95875944</v>
      </c>
      <c r="AF47" s="67">
        <v>95344233</v>
      </c>
      <c r="AG47" s="67">
        <v>43061276</v>
      </c>
      <c r="AH47" s="67">
        <v>3566</v>
      </c>
      <c r="AI47" s="67">
        <v>50204</v>
      </c>
      <c r="AJ47" s="67">
        <v>46961</v>
      </c>
    </row>
    <row r="48" spans="2:36" s="56" customFormat="1" ht="15" customHeight="1">
      <c r="B48" s="70">
        <v>44</v>
      </c>
      <c r="C48" s="71" t="s">
        <v>102</v>
      </c>
      <c r="D48" s="72">
        <v>216028</v>
      </c>
      <c r="E48" s="72">
        <v>450156</v>
      </c>
      <c r="F48" s="72">
        <v>428881</v>
      </c>
      <c r="G48" s="72">
        <v>995668</v>
      </c>
      <c r="H48" s="72">
        <v>981047</v>
      </c>
      <c r="I48" s="72">
        <v>686483</v>
      </c>
      <c r="J48" s="72">
        <v>754</v>
      </c>
      <c r="K48" s="72">
        <v>1032</v>
      </c>
      <c r="L48" s="72">
        <v>910</v>
      </c>
      <c r="N48" s="65">
        <v>44</v>
      </c>
      <c r="O48" s="66" t="str">
        <f t="shared" si="5"/>
        <v>利根町</v>
      </c>
      <c r="P48" s="67">
        <v>6434132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72">
        <v>11563</v>
      </c>
      <c r="W48" s="72">
        <v>0</v>
      </c>
      <c r="X48" s="72">
        <v>0</v>
      </c>
      <c r="Z48" s="65">
        <v>44</v>
      </c>
      <c r="AA48" s="66" t="str">
        <f t="shared" si="6"/>
        <v>利根町</v>
      </c>
      <c r="AB48" s="67">
        <v>7505923</v>
      </c>
      <c r="AC48" s="67">
        <v>17394077</v>
      </c>
      <c r="AD48" s="67">
        <v>16795406</v>
      </c>
      <c r="AE48" s="67">
        <v>27039765</v>
      </c>
      <c r="AF48" s="67">
        <v>26299193</v>
      </c>
      <c r="AG48" s="67">
        <v>9435722</v>
      </c>
      <c r="AH48" s="72">
        <v>14380</v>
      </c>
      <c r="AI48" s="72">
        <v>28055</v>
      </c>
      <c r="AJ48" s="72">
        <v>26440</v>
      </c>
    </row>
    <row r="49" spans="2:36" s="56" customFormat="1" ht="15" customHeight="1">
      <c r="B49" s="73"/>
      <c r="C49" s="74" t="s">
        <v>124</v>
      </c>
      <c r="D49" s="85">
        <f>SUM(D37:D48)</f>
        <v>23239832</v>
      </c>
      <c r="E49" s="85">
        <f aca="true" t="shared" si="7" ref="E49:L49">SUM(E37:E48)</f>
        <v>25015025</v>
      </c>
      <c r="F49" s="85">
        <f t="shared" si="7"/>
        <v>23844637</v>
      </c>
      <c r="G49" s="85">
        <f t="shared" si="7"/>
        <v>77653499</v>
      </c>
      <c r="H49" s="85">
        <f t="shared" si="7"/>
        <v>77150733</v>
      </c>
      <c r="I49" s="85">
        <f t="shared" si="7"/>
        <v>52566547</v>
      </c>
      <c r="J49" s="85">
        <f t="shared" si="7"/>
        <v>52616</v>
      </c>
      <c r="K49" s="85">
        <f t="shared" si="7"/>
        <v>38263</v>
      </c>
      <c r="L49" s="85">
        <f t="shared" si="7"/>
        <v>31048</v>
      </c>
      <c r="N49" s="73"/>
      <c r="O49" s="74" t="s">
        <v>124</v>
      </c>
      <c r="P49" s="85">
        <f aca="true" t="shared" si="8" ref="P49:X49">SUM(P37:P48)</f>
        <v>237022232</v>
      </c>
      <c r="Q49" s="85">
        <f t="shared" si="8"/>
        <v>0</v>
      </c>
      <c r="R49" s="85">
        <f t="shared" si="8"/>
        <v>0</v>
      </c>
      <c r="S49" s="85">
        <f t="shared" si="8"/>
        <v>0</v>
      </c>
      <c r="T49" s="85">
        <f t="shared" si="8"/>
        <v>0</v>
      </c>
      <c r="U49" s="85">
        <f t="shared" si="8"/>
        <v>0</v>
      </c>
      <c r="V49" s="85">
        <f t="shared" si="8"/>
        <v>197943</v>
      </c>
      <c r="W49" s="85">
        <f t="shared" si="8"/>
        <v>0</v>
      </c>
      <c r="X49" s="85">
        <f t="shared" si="8"/>
        <v>0</v>
      </c>
      <c r="Z49" s="73"/>
      <c r="AA49" s="74" t="s">
        <v>124</v>
      </c>
      <c r="AB49" s="85">
        <f aca="true" t="shared" si="9" ref="AB49:AJ49">SUM(AB37:AB48)</f>
        <v>331953399</v>
      </c>
      <c r="AC49" s="85">
        <f t="shared" si="9"/>
        <v>674976570</v>
      </c>
      <c r="AD49" s="85">
        <f t="shared" si="9"/>
        <v>632628816</v>
      </c>
      <c r="AE49" s="85">
        <f t="shared" si="9"/>
        <v>847087065</v>
      </c>
      <c r="AF49" s="85">
        <f t="shared" si="9"/>
        <v>835237825</v>
      </c>
      <c r="AG49" s="85">
        <f t="shared" si="9"/>
        <v>376461280</v>
      </c>
      <c r="AH49" s="85">
        <f t="shared" si="9"/>
        <v>272370</v>
      </c>
      <c r="AI49" s="85">
        <f t="shared" si="9"/>
        <v>654752</v>
      </c>
      <c r="AJ49" s="85">
        <f t="shared" si="9"/>
        <v>593394</v>
      </c>
    </row>
    <row r="50" spans="2:36" s="56" customFormat="1" ht="15" customHeight="1">
      <c r="B50" s="73"/>
      <c r="C50" s="74" t="s">
        <v>125</v>
      </c>
      <c r="D50" s="85">
        <f>SUM(D49,D36)</f>
        <v>155972610</v>
      </c>
      <c r="E50" s="85">
        <f aca="true" t="shared" si="10" ref="E50:L50">SUM(E49,E36)</f>
        <v>200326424</v>
      </c>
      <c r="F50" s="85">
        <f t="shared" si="10"/>
        <v>188795369</v>
      </c>
      <c r="G50" s="85">
        <f t="shared" si="10"/>
        <v>855922989</v>
      </c>
      <c r="H50" s="85">
        <f t="shared" si="10"/>
        <v>850328472</v>
      </c>
      <c r="I50" s="85">
        <f t="shared" si="10"/>
        <v>584630756</v>
      </c>
      <c r="J50" s="85">
        <f t="shared" si="10"/>
        <v>381962</v>
      </c>
      <c r="K50" s="85">
        <f t="shared" si="10"/>
        <v>351882</v>
      </c>
      <c r="L50" s="85">
        <f t="shared" si="10"/>
        <v>290035</v>
      </c>
      <c r="N50" s="73"/>
      <c r="O50" s="74" t="s">
        <v>125</v>
      </c>
      <c r="P50" s="85">
        <f aca="true" t="shared" si="11" ref="P50:X50">SUM(P49,P36)</f>
        <v>1239977449</v>
      </c>
      <c r="Q50" s="85">
        <f t="shared" si="11"/>
        <v>0</v>
      </c>
      <c r="R50" s="85">
        <f t="shared" si="11"/>
        <v>0</v>
      </c>
      <c r="S50" s="85">
        <f t="shared" si="11"/>
        <v>0</v>
      </c>
      <c r="T50" s="85">
        <f t="shared" si="11"/>
        <v>0</v>
      </c>
      <c r="U50" s="85">
        <f t="shared" si="11"/>
        <v>0</v>
      </c>
      <c r="V50" s="85">
        <f t="shared" si="11"/>
        <v>1406445</v>
      </c>
      <c r="W50" s="85">
        <f t="shared" si="11"/>
        <v>0</v>
      </c>
      <c r="X50" s="85">
        <f t="shared" si="11"/>
        <v>0</v>
      </c>
      <c r="Z50" s="73"/>
      <c r="AA50" s="74" t="s">
        <v>125</v>
      </c>
      <c r="AB50" s="85">
        <f aca="true" t="shared" si="12" ref="AB50:AJ50">SUM(AB49,AB36)</f>
        <v>1935960670</v>
      </c>
      <c r="AC50" s="85">
        <f t="shared" si="12"/>
        <v>4161379299</v>
      </c>
      <c r="AD50" s="85">
        <f t="shared" si="12"/>
        <v>3927166873</v>
      </c>
      <c r="AE50" s="85">
        <f t="shared" si="12"/>
        <v>10002407772</v>
      </c>
      <c r="AF50" s="85">
        <f t="shared" si="12"/>
        <v>9917684470</v>
      </c>
      <c r="AG50" s="85">
        <f t="shared" si="12"/>
        <v>4233476464</v>
      </c>
      <c r="AH50" s="85">
        <f t="shared" si="12"/>
        <v>1970833</v>
      </c>
      <c r="AI50" s="85">
        <f t="shared" si="12"/>
        <v>5084913</v>
      </c>
      <c r="AJ50" s="85">
        <f t="shared" si="12"/>
        <v>4672444</v>
      </c>
    </row>
  </sheetData>
  <sheetProtection/>
  <mergeCells count="15">
    <mergeCell ref="O2:O3"/>
    <mergeCell ref="P2:R2"/>
    <mergeCell ref="B2:B3"/>
    <mergeCell ref="C2:C3"/>
    <mergeCell ref="D2:F2"/>
    <mergeCell ref="G2:I2"/>
    <mergeCell ref="J2:L2"/>
    <mergeCell ref="N2:N3"/>
    <mergeCell ref="AB2:AD2"/>
    <mergeCell ref="AE2:AG2"/>
    <mergeCell ref="AH2:AJ2"/>
    <mergeCell ref="S2:U2"/>
    <mergeCell ref="V2:X2"/>
    <mergeCell ref="Z2:Z3"/>
    <mergeCell ref="AA2:AA3"/>
  </mergeCells>
  <printOptions horizontalCentered="1"/>
  <pageMargins left="0.7086614173228347" right="0.7086614173228347" top="0.8267716535433072" bottom="0.7480314960629921" header="0.5118110236220472" footer="0.5118110236220472"/>
  <pageSetup fitToWidth="0" fitToHeight="1" horizontalDpi="600" verticalDpi="600" orientation="landscape" paperSize="9" scale="65" r:id="rId1"/>
  <colBreaks count="2" manualBreakCount="2">
    <brk id="13" max="49" man="1"/>
    <brk id="2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2019-12-12T01:59:27Z</cp:lastPrinted>
  <dcterms:created xsi:type="dcterms:W3CDTF">2003-03-10T08:29:16Z</dcterms:created>
  <dcterms:modified xsi:type="dcterms:W3CDTF">2020-01-29T01:11:22Z</dcterms:modified>
  <cp:category/>
  <cp:version/>
  <cp:contentType/>
  <cp:contentStatus/>
</cp:coreProperties>
</file>