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10" tabRatio="811" activeTab="0"/>
  </bookViews>
  <sheets>
    <sheet name="１表総括表（市計）" sheetId="1" r:id="rId1"/>
    <sheet name="１表総括表（町村計）" sheetId="2" r:id="rId2"/>
    <sheet name="１表総括表（市町村計）" sheetId="3" r:id="rId3"/>
    <sheet name="内訳（納税義務者）" sheetId="4" r:id="rId4"/>
    <sheet name="内訳（地積等１）" sheetId="5" r:id="rId5"/>
    <sheet name="内訳（地積等２）" sheetId="6" r:id="rId6"/>
  </sheets>
  <definedNames>
    <definedName name="_xlnm.Print_Area" localSheetId="0">'１表総括表（市計）'!$A$1:$P$35</definedName>
    <definedName name="_xlnm.Print_Area" localSheetId="2">'１表総括表（市町村計）'!$A$1:$P$33</definedName>
    <definedName name="_xlnm.Print_Area" localSheetId="1">'１表総括表（町村計）'!$A$1:$P$33</definedName>
    <definedName name="_xlnm.Print_Area" localSheetId="4">'内訳（地積等１）'!$A$1:$IR$50</definedName>
    <definedName name="_xlnm.Print_Area" localSheetId="5">'内訳（地積等２）'!$B$1:$AJ$50</definedName>
  </definedNames>
  <calcPr fullCalcOnLoad="1"/>
</workbook>
</file>

<file path=xl/sharedStrings.xml><?xml version="1.0" encoding="utf-8"?>
<sst xmlns="http://schemas.openxmlformats.org/spreadsheetml/2006/main" count="797" uniqueCount="173">
  <si>
    <t>納税義務者数</t>
  </si>
  <si>
    <t>納税義務者数</t>
  </si>
  <si>
    <t>非課税地積
（イ）　（㎡）</t>
  </si>
  <si>
    <t>非課税地積
（イ）　（㎡）</t>
  </si>
  <si>
    <t>評価総地積
（ロ）　（㎡）</t>
  </si>
  <si>
    <t>評価総地積
（ロ）　（㎡）</t>
  </si>
  <si>
    <t>法定免税点
未満のもの
（ロ）（人）</t>
  </si>
  <si>
    <t>法定免税点
未満のもの
（ロ）（人）</t>
  </si>
  <si>
    <t>総数
（イ）（人）</t>
  </si>
  <si>
    <t>総数
（イ）（人）</t>
  </si>
  <si>
    <t>法定免税点
以上のもの
(ｲ)-(ﾛ)(ﾊ)（人）</t>
  </si>
  <si>
    <t>法定免税点
以上のもの
(ｲ)-(ﾛ)(ﾊ)（人）</t>
  </si>
  <si>
    <t>法定免税点
未満のもの
（ハ）　（㎡）</t>
  </si>
  <si>
    <t>法定免税点
未満のもの
（ハ）　（㎡）</t>
  </si>
  <si>
    <t>法定免税点
以上のもの
（ニ）　（㎡）</t>
  </si>
  <si>
    <t>法定免税点
以上のもの
（ニ）　（㎡）</t>
  </si>
  <si>
    <t>総額
（ホ）　（千円）</t>
  </si>
  <si>
    <t>総額
（ホ）　（千円）</t>
  </si>
  <si>
    <t>法定免税点
未満のもの
（ニ）　（千円）</t>
  </si>
  <si>
    <t>法定免税点
未満のもの
（ニ）　（千円）</t>
  </si>
  <si>
    <t>法定免税点
以上のもの
（ト）　（千円）</t>
  </si>
  <si>
    <t>法定免税点
以上のもの
（ト）　（千円）</t>
  </si>
  <si>
    <t>（ト）に係る
課税標準額
（チ）　（千円）</t>
  </si>
  <si>
    <t>（ト）に係る
課税標準額
（チ）　（千円）</t>
  </si>
  <si>
    <t>非課税地筆数（リ）</t>
  </si>
  <si>
    <t>非課税地筆数（リ）</t>
  </si>
  <si>
    <t>評価総筆数
（ヌ）</t>
  </si>
  <si>
    <t>評価総筆数
（ヌ）</t>
  </si>
  <si>
    <t>法定免税点
未満のもの
（ル）</t>
  </si>
  <si>
    <t>法定免税点
未満のもの
（ル）</t>
  </si>
  <si>
    <t>法定免税点
以上のもの
（ヌ）-（ル）</t>
  </si>
  <si>
    <t>法定免税点
以上のもの
（ヌ）-（ル）</t>
  </si>
  <si>
    <t>平均価格</t>
  </si>
  <si>
    <t>平均価格</t>
  </si>
  <si>
    <t>（ホ）/（ロ）
（ワ）　（円/㎡）</t>
  </si>
  <si>
    <t>（ホ）/（ロ）
（ワ）　（円/㎡）</t>
  </si>
  <si>
    <t>　　　　　　　　　　　　　　区　分
地　目　</t>
  </si>
  <si>
    <t>　　　　　　　　　　　　　　区　分
地　目　</t>
  </si>
  <si>
    <t>一般田</t>
  </si>
  <si>
    <t>介在田・市街化区域田</t>
  </si>
  <si>
    <t>一般畑</t>
  </si>
  <si>
    <t>介在畑・市街化区域畑</t>
  </si>
  <si>
    <t>小規模住宅用地</t>
  </si>
  <si>
    <t>一般住宅用地</t>
  </si>
  <si>
    <t>商業地等（非住宅用地）</t>
  </si>
  <si>
    <t>計</t>
  </si>
  <si>
    <t>塩田</t>
  </si>
  <si>
    <t>鉱泉地</t>
  </si>
  <si>
    <t>池沼</t>
  </si>
  <si>
    <t>一般山林</t>
  </si>
  <si>
    <t>介在山林</t>
  </si>
  <si>
    <t>牧場</t>
  </si>
  <si>
    <t>原野</t>
  </si>
  <si>
    <t>ゴルフ場の用地</t>
  </si>
  <si>
    <t>遊園地等の用地</t>
  </si>
  <si>
    <t>その他の雑種地</t>
  </si>
  <si>
    <t>その他</t>
  </si>
  <si>
    <t>合計</t>
  </si>
  <si>
    <t>田</t>
  </si>
  <si>
    <t>畑</t>
  </si>
  <si>
    <t>宅地</t>
  </si>
  <si>
    <t>山林</t>
  </si>
  <si>
    <t>雑種地</t>
  </si>
  <si>
    <t>ひたちなか市</t>
  </si>
  <si>
    <t>日立市</t>
  </si>
  <si>
    <t>潮来市</t>
  </si>
  <si>
    <t>総額
（ニ）　（千円）</t>
  </si>
  <si>
    <t>（ホ）に係る
課税標準額
（ヘ）　（千円）</t>
  </si>
  <si>
    <t>（２）　町　村　計</t>
  </si>
  <si>
    <t>（３）　市　町　村　計</t>
  </si>
  <si>
    <t>地                     積</t>
  </si>
  <si>
    <t>決       定       価      格</t>
  </si>
  <si>
    <t>筆                    数</t>
  </si>
  <si>
    <t>地                  積</t>
  </si>
  <si>
    <t>決      定      価      格</t>
  </si>
  <si>
    <t>筆                    数</t>
  </si>
  <si>
    <t>　１　総括表</t>
  </si>
  <si>
    <t>水戸市</t>
  </si>
  <si>
    <t>土浦市</t>
  </si>
  <si>
    <t>古河市</t>
  </si>
  <si>
    <t>石岡市</t>
  </si>
  <si>
    <t>結城市</t>
  </si>
  <si>
    <t>下妻市</t>
  </si>
  <si>
    <t>常陸太田市</t>
  </si>
  <si>
    <t>高萩市</t>
  </si>
  <si>
    <t>北茨城市</t>
  </si>
  <si>
    <t>笠間市</t>
  </si>
  <si>
    <t>取手市</t>
  </si>
  <si>
    <t>牛久市</t>
  </si>
  <si>
    <t>つくば市</t>
  </si>
  <si>
    <t>鹿嶋市</t>
  </si>
  <si>
    <t>守谷市</t>
  </si>
  <si>
    <t>茨城町</t>
  </si>
  <si>
    <t>東海村</t>
  </si>
  <si>
    <t>大子町</t>
  </si>
  <si>
    <t>美浦村</t>
  </si>
  <si>
    <t>阿見町</t>
  </si>
  <si>
    <t>河内町</t>
  </si>
  <si>
    <t>八千代町</t>
  </si>
  <si>
    <t>五霞町</t>
  </si>
  <si>
    <t>境町</t>
  </si>
  <si>
    <t>利根町</t>
  </si>
  <si>
    <t>龍ケ崎市</t>
  </si>
  <si>
    <t>常総市</t>
  </si>
  <si>
    <t>常陸大宮市</t>
  </si>
  <si>
    <t>那珂市</t>
  </si>
  <si>
    <t>筑西市</t>
  </si>
  <si>
    <t>坂東市</t>
  </si>
  <si>
    <t>稲敷市</t>
  </si>
  <si>
    <t>かすみがうら市</t>
  </si>
  <si>
    <t>桜川市</t>
  </si>
  <si>
    <t>神栖市</t>
  </si>
  <si>
    <t>行方市</t>
  </si>
  <si>
    <t>鉾田市</t>
  </si>
  <si>
    <t>大洗町</t>
  </si>
  <si>
    <t>城里町</t>
  </si>
  <si>
    <t>番号</t>
  </si>
  <si>
    <t>　　　　　　 区分
市町村名</t>
  </si>
  <si>
    <t>　　　　　      区分
市町村名</t>
  </si>
  <si>
    <t>地積</t>
  </si>
  <si>
    <t>決定価格</t>
  </si>
  <si>
    <t>（ロ）の内免税点
以上のもの
（ハ）　（㎡）</t>
  </si>
  <si>
    <t>（ニ）の内免税点
以上のもの
（ホ）　（千円）</t>
  </si>
  <si>
    <t>【町村計】</t>
  </si>
  <si>
    <t>【市町村計】</t>
  </si>
  <si>
    <t>【市計】</t>
  </si>
  <si>
    <t>つくばみらい市</t>
  </si>
  <si>
    <t>小美玉市</t>
  </si>
  <si>
    <t>筆数</t>
  </si>
  <si>
    <t>評価総筆数
（ロ）</t>
  </si>
  <si>
    <t>非課税地筆数（イ）</t>
  </si>
  <si>
    <t>２　一般田</t>
  </si>
  <si>
    <t>鉄軌道用地</t>
  </si>
  <si>
    <t>単体利用</t>
  </si>
  <si>
    <t>複合利用</t>
  </si>
  <si>
    <t>計</t>
  </si>
  <si>
    <t>総額
（ニ）　（千円）</t>
  </si>
  <si>
    <t>（ホ）に係る
課税標準額
（ヘ）　（千円）</t>
  </si>
  <si>
    <t>納税義務者</t>
  </si>
  <si>
    <t>個人</t>
  </si>
  <si>
    <t>合計（個人＋法人）</t>
  </si>
  <si>
    <t>法人</t>
  </si>
  <si>
    <t>３　一般田</t>
  </si>
  <si>
    <t>勧告遊休田</t>
  </si>
  <si>
    <t>勧告遊休畑</t>
  </si>
  <si>
    <t>４　勧告遊休田</t>
  </si>
  <si>
    <t>５　介在田・市街化区域田</t>
  </si>
  <si>
    <t>６　一般畑</t>
  </si>
  <si>
    <t>７　勧告遊休畑</t>
  </si>
  <si>
    <t>８　介在畑・市街化区域畑</t>
  </si>
  <si>
    <t>９　小規模住宅用地</t>
  </si>
  <si>
    <t>１０　一般住宅用地</t>
  </si>
  <si>
    <t>１１　住宅用地以外の宅地</t>
  </si>
  <si>
    <t>１２　宅地　計</t>
  </si>
  <si>
    <t>１３　塩田</t>
  </si>
  <si>
    <t>１４　鉱泉地</t>
  </si>
  <si>
    <t>１５　池沼</t>
  </si>
  <si>
    <t>１６　一般山林</t>
  </si>
  <si>
    <t>１７　介在山林</t>
  </si>
  <si>
    <t>１８　牧場</t>
  </si>
  <si>
    <t>１９　原野</t>
  </si>
  <si>
    <t>２０　ゴルフ場の用地</t>
  </si>
  <si>
    <t>２１　遊園地等の用地</t>
  </si>
  <si>
    <t>２２　鉄軌道用地（単体利用）</t>
  </si>
  <si>
    <t>２３　鉄軌道用地（複合利用）</t>
  </si>
  <si>
    <t>２４　その他の雑種地</t>
  </si>
  <si>
    <t>２５　その他</t>
  </si>
  <si>
    <t>２６　合計</t>
  </si>
  <si>
    <t>（１）　市　計</t>
  </si>
  <si>
    <t>（ロ）の内免税点
以上のもの
（ハ）　（筆）</t>
  </si>
  <si>
    <t>非課税地筆数（イ）　（筆）</t>
  </si>
  <si>
    <t>評価総筆数
（ロ）　（筆）</t>
  </si>
  <si>
    <t>第１表　令和３年度土地に関する概要調書報告書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</si>
</sst>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45">
    <font>
      <sz val="12"/>
      <name val="ＭＳ 明朝"/>
      <family val="1"/>
    </font>
    <font>
      <b/>
      <sz val="12"/>
      <name val="ＭＳ Ｐゴシック"/>
      <family val="3"/>
    </font>
    <font>
      <sz val="12"/>
      <name val="ＭＳ Ｐゴシック"/>
      <family val="3"/>
    </font>
    <font>
      <sz val="6"/>
      <name val="ＭＳ 明朝"/>
      <family val="1"/>
    </font>
    <font>
      <sz val="11"/>
      <name val="ＭＳ Ｐゴシック"/>
      <family val="3"/>
    </font>
    <font>
      <sz val="15.5"/>
      <name val="ＭＳ Ｐゴシック"/>
      <family val="3"/>
    </font>
    <font>
      <sz val="14"/>
      <name val="ＭＳ 明朝"/>
      <family val="1"/>
    </font>
    <font>
      <sz val="14.5"/>
      <name val="ＭＳ 明朝"/>
      <family val="1"/>
    </font>
    <font>
      <sz val="14"/>
      <name val="ＭＳ Ｐゴシック"/>
      <family val="3"/>
    </font>
    <font>
      <sz val="11"/>
      <color indexed="8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000"/>
        <bgColor indexed="64"/>
      </patternFill>
    </fill>
  </fills>
  <borders count="3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 diagonalDown="1">
      <left style="thin"/>
      <right>
        <color indexed="63"/>
      </right>
      <top style="thin"/>
      <bottom style="thin"/>
      <diagonal style="thin"/>
    </border>
    <border diagonalDown="1">
      <left>
        <color indexed="63"/>
      </left>
      <right>
        <color indexed="63"/>
      </right>
      <top style="thin"/>
      <bottom style="thin"/>
      <diagonal style="thin"/>
    </border>
    <border diagonalDown="1">
      <left>
        <color indexed="63"/>
      </left>
      <right style="thin"/>
      <top style="thin"/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4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9" fillId="28" borderId="2" applyNumberFormat="0" applyFont="0" applyAlignment="0" applyProtection="0"/>
    <xf numFmtId="0" fontId="9" fillId="28" borderId="2" applyNumberFormat="0" applyFont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43" fillId="31" borderId="4" applyNumberFormat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44" fillId="32" borderId="0" applyNumberFormat="0" applyBorder="0" applyAlignment="0" applyProtection="0"/>
    <xf numFmtId="0" fontId="44" fillId="32" borderId="0" applyNumberFormat="0" applyBorder="0" applyAlignment="0" applyProtection="0"/>
    <xf numFmtId="0" fontId="44" fillId="32" borderId="0" applyNumberFormat="0" applyBorder="0" applyAlignment="0" applyProtection="0"/>
  </cellStyleXfs>
  <cellXfs count="139">
    <xf numFmtId="0" fontId="0" fillId="0" borderId="0" xfId="0" applyAlignment="1">
      <alignment/>
    </xf>
    <xf numFmtId="38" fontId="2" fillId="0" borderId="10" xfId="113" applyFont="1" applyBorder="1" applyAlignment="1">
      <alignment horizontal="right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0" xfId="113" applyFont="1" applyAlignment="1">
      <alignment horizontal="right" vertical="distributed"/>
    </xf>
    <xf numFmtId="38" fontId="1" fillId="0" borderId="0" xfId="113" applyFont="1" applyAlignment="1">
      <alignment horizontal="center" vertical="distributed"/>
    </xf>
    <xf numFmtId="38" fontId="2" fillId="0" borderId="0" xfId="113" applyFont="1" applyAlignment="1">
      <alignment horizontal="center" vertical="distributed"/>
    </xf>
    <xf numFmtId="38" fontId="2" fillId="0" borderId="0" xfId="113" applyFont="1" applyBorder="1" applyAlignment="1">
      <alignment horizontal="center" vertical="distributed"/>
    </xf>
    <xf numFmtId="38" fontId="2" fillId="0" borderId="10" xfId="113" applyFont="1" applyBorder="1" applyAlignment="1">
      <alignment horizontal="center" vertical="distributed" wrapText="1"/>
    </xf>
    <xf numFmtId="38" fontId="5" fillId="0" borderId="0" xfId="113" applyFont="1" applyAlignment="1">
      <alignment vertical="center"/>
    </xf>
    <xf numFmtId="38" fontId="6" fillId="0" borderId="0" xfId="113" applyFont="1" applyAlignment="1">
      <alignment vertical="center"/>
    </xf>
    <xf numFmtId="38" fontId="2" fillId="0" borderId="0" xfId="0" applyNumberFormat="1" applyFont="1" applyAlignment="1">
      <alignment horizontal="center" vertical="distributed"/>
    </xf>
    <xf numFmtId="38" fontId="2" fillId="33" borderId="10" xfId="113" applyFont="1" applyFill="1" applyBorder="1" applyAlignment="1">
      <alignment horizontal="right" vertical="distributed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8" fontId="2" fillId="0" borderId="0" xfId="0" applyNumberFormat="1" applyFont="1" applyAlignment="1">
      <alignment horizontal="right" vertical="distributed"/>
    </xf>
    <xf numFmtId="0" fontId="5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distributed"/>
    </xf>
    <xf numFmtId="0" fontId="2" fillId="0" borderId="0" xfId="0" applyFont="1" applyFill="1" applyAlignment="1">
      <alignment horizontal="center" vertical="distributed"/>
    </xf>
    <xf numFmtId="0" fontId="7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center" vertical="distributed" wrapText="1"/>
    </xf>
    <xf numFmtId="38" fontId="2" fillId="0" borderId="10" xfId="113" applyFont="1" applyFill="1" applyBorder="1" applyAlignment="1">
      <alignment horizontal="right" vertical="distributed"/>
    </xf>
    <xf numFmtId="38" fontId="2" fillId="0" borderId="0" xfId="113" applyFont="1" applyFill="1" applyAlignment="1">
      <alignment horizontal="right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10" xfId="0" applyFont="1" applyFill="1" applyBorder="1" applyAlignment="1">
      <alignment horizontal="distributed" vertical="distributed"/>
    </xf>
    <xf numFmtId="38" fontId="2" fillId="0" borderId="0" xfId="0" applyNumberFormat="1" applyFont="1" applyFill="1" applyAlignment="1">
      <alignment horizontal="center" vertical="distributed"/>
    </xf>
    <xf numFmtId="38" fontId="2" fillId="0" borderId="0" xfId="0" applyNumberFormat="1" applyFont="1" applyFill="1" applyAlignment="1">
      <alignment horizontal="right" vertical="distributed"/>
    </xf>
    <xf numFmtId="0" fontId="2" fillId="0" borderId="0" xfId="0" applyFont="1" applyFill="1" applyAlignment="1">
      <alignment horizontal="right" vertical="distributed"/>
    </xf>
    <xf numFmtId="38" fontId="2" fillId="34" borderId="10" xfId="113" applyFont="1" applyFill="1" applyBorder="1" applyAlignment="1">
      <alignment horizontal="right" vertical="distributed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horizontal="distributed" vertical="center"/>
    </xf>
    <xf numFmtId="0" fontId="4" fillId="0" borderId="12" xfId="0" applyFont="1" applyFill="1" applyBorder="1" applyAlignment="1">
      <alignment vertical="center"/>
    </xf>
    <xf numFmtId="0" fontId="4" fillId="0" borderId="12" xfId="0" applyFont="1" applyFill="1" applyBorder="1" applyAlignment="1">
      <alignment horizontal="distributed" vertical="center"/>
    </xf>
    <xf numFmtId="0" fontId="4" fillId="0" borderId="13" xfId="0" applyFont="1" applyFill="1" applyBorder="1" applyAlignment="1">
      <alignment vertical="center"/>
    </xf>
    <xf numFmtId="0" fontId="4" fillId="0" borderId="14" xfId="0" applyFont="1" applyFill="1" applyBorder="1" applyAlignment="1">
      <alignment vertical="center"/>
    </xf>
    <xf numFmtId="0" fontId="4" fillId="0" borderId="14" xfId="0" applyFont="1" applyFill="1" applyBorder="1" applyAlignment="1">
      <alignment horizontal="distributed" vertical="center"/>
    </xf>
    <xf numFmtId="0" fontId="4" fillId="0" borderId="15" xfId="0" applyFont="1" applyFill="1" applyBorder="1" applyAlignment="1">
      <alignment vertical="center"/>
    </xf>
    <xf numFmtId="0" fontId="4" fillId="0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vertical="center"/>
    </xf>
    <xf numFmtId="0" fontId="4" fillId="33" borderId="17" xfId="0" applyFont="1" applyFill="1" applyBorder="1" applyAlignment="1">
      <alignment horizontal="distributed" vertical="center"/>
    </xf>
    <xf numFmtId="38" fontId="4" fillId="33" borderId="18" xfId="0" applyNumberFormat="1" applyFont="1" applyFill="1" applyBorder="1" applyAlignment="1">
      <alignment vertical="center"/>
    </xf>
    <xf numFmtId="0" fontId="8" fillId="0" borderId="0" xfId="0" applyFont="1" applyFill="1" applyAlignment="1">
      <alignment vertical="center"/>
    </xf>
    <xf numFmtId="0" fontId="4" fillId="0" borderId="19" xfId="0" applyFont="1" applyFill="1" applyBorder="1" applyAlignment="1">
      <alignment vertical="center"/>
    </xf>
    <xf numFmtId="0" fontId="4" fillId="0" borderId="19" xfId="0" applyFont="1" applyFill="1" applyBorder="1" applyAlignment="1">
      <alignment horizontal="distributed" vertical="center"/>
    </xf>
    <xf numFmtId="0" fontId="4" fillId="33" borderId="10" xfId="0" applyFont="1" applyFill="1" applyBorder="1" applyAlignment="1">
      <alignment vertical="center"/>
    </xf>
    <xf numFmtId="0" fontId="4" fillId="33" borderId="10" xfId="0" applyFont="1" applyFill="1" applyBorder="1" applyAlignment="1">
      <alignment horizontal="distributed" vertical="center"/>
    </xf>
    <xf numFmtId="38" fontId="4" fillId="33" borderId="10" xfId="113" applyFont="1" applyFill="1" applyBorder="1" applyAlignment="1">
      <alignment vertical="center"/>
    </xf>
    <xf numFmtId="38" fontId="4" fillId="0" borderId="11" xfId="113" applyFont="1" applyFill="1" applyBorder="1" applyAlignment="1">
      <alignment vertical="center"/>
    </xf>
    <xf numFmtId="38" fontId="4" fillId="0" borderId="12" xfId="113" applyFont="1" applyFill="1" applyBorder="1" applyAlignment="1">
      <alignment vertical="center"/>
    </xf>
    <xf numFmtId="38" fontId="4" fillId="0" borderId="14" xfId="113" applyFont="1" applyFill="1" applyBorder="1" applyAlignment="1">
      <alignment vertical="center"/>
    </xf>
    <xf numFmtId="38" fontId="4" fillId="0" borderId="15" xfId="113" applyFont="1" applyFill="1" applyBorder="1" applyAlignment="1">
      <alignment vertical="center"/>
    </xf>
    <xf numFmtId="38" fontId="4" fillId="0" borderId="19" xfId="113" applyFont="1" applyFill="1" applyBorder="1" applyAlignment="1">
      <alignment vertical="center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38" fontId="10" fillId="0" borderId="0" xfId="113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11" xfId="0" applyFont="1" applyFill="1" applyBorder="1" applyAlignment="1">
      <alignment vertical="center"/>
    </xf>
    <xf numFmtId="0" fontId="9" fillId="0" borderId="11" xfId="0" applyFont="1" applyFill="1" applyBorder="1" applyAlignment="1">
      <alignment horizontal="distributed" vertical="center"/>
    </xf>
    <xf numFmtId="38" fontId="9" fillId="0" borderId="11" xfId="113" applyFont="1" applyFill="1" applyBorder="1" applyAlignment="1">
      <alignment vertical="center"/>
    </xf>
    <xf numFmtId="38" fontId="9" fillId="0" borderId="0" xfId="113" applyFont="1" applyFill="1" applyAlignment="1">
      <alignment vertical="center"/>
    </xf>
    <xf numFmtId="38" fontId="9" fillId="0" borderId="0" xfId="0" applyNumberFormat="1" applyFont="1" applyFill="1" applyAlignment="1">
      <alignment vertical="center"/>
    </xf>
    <xf numFmtId="0" fontId="9" fillId="0" borderId="12" xfId="0" applyFont="1" applyFill="1" applyBorder="1" applyAlignment="1">
      <alignment vertical="center"/>
    </xf>
    <xf numFmtId="0" fontId="9" fillId="0" borderId="12" xfId="0" applyFont="1" applyFill="1" applyBorder="1" applyAlignment="1">
      <alignment horizontal="distributed" vertical="center"/>
    </xf>
    <xf numFmtId="38" fontId="9" fillId="0" borderId="12" xfId="113" applyFont="1" applyFill="1" applyBorder="1" applyAlignment="1">
      <alignment vertical="center"/>
    </xf>
    <xf numFmtId="0" fontId="9" fillId="0" borderId="13" xfId="0" applyFont="1" applyFill="1" applyBorder="1" applyAlignment="1">
      <alignment vertical="center"/>
    </xf>
    <xf numFmtId="38" fontId="9" fillId="0" borderId="20" xfId="113" applyFont="1" applyFill="1" applyBorder="1" applyAlignment="1">
      <alignment vertical="center"/>
    </xf>
    <xf numFmtId="0" fontId="9" fillId="0" borderId="14" xfId="0" applyFont="1" applyFill="1" applyBorder="1" applyAlignment="1">
      <alignment vertical="center"/>
    </xf>
    <xf numFmtId="0" fontId="9" fillId="0" borderId="14" xfId="0" applyFont="1" applyFill="1" applyBorder="1" applyAlignment="1">
      <alignment horizontal="distributed" vertical="center"/>
    </xf>
    <xf numFmtId="38" fontId="9" fillId="0" borderId="14" xfId="113" applyFont="1" applyFill="1" applyBorder="1" applyAlignment="1">
      <alignment vertical="center"/>
    </xf>
    <xf numFmtId="0" fontId="9" fillId="33" borderId="21" xfId="0" applyFont="1" applyFill="1" applyBorder="1" applyAlignment="1">
      <alignment vertical="center"/>
    </xf>
    <xf numFmtId="0" fontId="9" fillId="33" borderId="22" xfId="0" applyFont="1" applyFill="1" applyBorder="1" applyAlignment="1">
      <alignment horizontal="distributed" vertical="center"/>
    </xf>
    <xf numFmtId="38" fontId="9" fillId="33" borderId="10" xfId="113" applyFont="1" applyFill="1" applyBorder="1" applyAlignment="1">
      <alignment vertical="center"/>
    </xf>
    <xf numFmtId="0" fontId="9" fillId="0" borderId="15" xfId="0" applyFont="1" applyFill="1" applyBorder="1" applyAlignment="1">
      <alignment vertical="center"/>
    </xf>
    <xf numFmtId="0" fontId="9" fillId="0" borderId="15" xfId="0" applyFont="1" applyFill="1" applyBorder="1" applyAlignment="1">
      <alignment horizontal="distributed" vertical="center"/>
    </xf>
    <xf numFmtId="38" fontId="9" fillId="0" borderId="15" xfId="113" applyFont="1" applyFill="1" applyBorder="1" applyAlignment="1">
      <alignment vertical="center"/>
    </xf>
    <xf numFmtId="0" fontId="9" fillId="0" borderId="19" xfId="0" applyFont="1" applyFill="1" applyBorder="1" applyAlignment="1">
      <alignment vertical="center"/>
    </xf>
    <xf numFmtId="0" fontId="9" fillId="0" borderId="19" xfId="0" applyFont="1" applyFill="1" applyBorder="1" applyAlignment="1">
      <alignment horizontal="distributed" vertical="center"/>
    </xf>
    <xf numFmtId="38" fontId="9" fillId="0" borderId="19" xfId="113" applyFont="1" applyFill="1" applyBorder="1" applyAlignment="1">
      <alignment vertical="center"/>
    </xf>
    <xf numFmtId="0" fontId="9" fillId="33" borderId="16" xfId="0" applyFont="1" applyFill="1" applyBorder="1" applyAlignment="1">
      <alignment vertical="center"/>
    </xf>
    <xf numFmtId="0" fontId="9" fillId="33" borderId="17" xfId="0" applyFont="1" applyFill="1" applyBorder="1" applyAlignment="1">
      <alignment horizontal="distributed" vertical="center"/>
    </xf>
    <xf numFmtId="38" fontId="9" fillId="33" borderId="18" xfId="0" applyNumberFormat="1" applyFont="1" applyFill="1" applyBorder="1" applyAlignment="1">
      <alignment vertical="center"/>
    </xf>
    <xf numFmtId="38" fontId="9" fillId="33" borderId="10" xfId="0" applyNumberFormat="1" applyFont="1" applyFill="1" applyBorder="1" applyAlignment="1">
      <alignment vertical="center"/>
    </xf>
    <xf numFmtId="38" fontId="9" fillId="0" borderId="20" xfId="0" applyNumberFormat="1" applyFont="1" applyFill="1" applyBorder="1" applyAlignment="1">
      <alignment vertical="center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38" fontId="11" fillId="0" borderId="0" xfId="113" applyFont="1" applyFill="1" applyAlignment="1">
      <alignment vertical="center"/>
    </xf>
    <xf numFmtId="38" fontId="11" fillId="0" borderId="0" xfId="113" applyFont="1" applyFill="1" applyBorder="1" applyAlignment="1">
      <alignment vertical="center"/>
    </xf>
    <xf numFmtId="0" fontId="4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9" fillId="35" borderId="10" xfId="0" applyFont="1" applyFill="1" applyBorder="1" applyAlignment="1">
      <alignment horizontal="center" vertical="center" wrapText="1"/>
    </xf>
    <xf numFmtId="0" fontId="9" fillId="35" borderId="10" xfId="0" applyFont="1" applyFill="1" applyBorder="1" applyAlignment="1">
      <alignment horizontal="distributed" vertical="center" wrapText="1"/>
    </xf>
    <xf numFmtId="0" fontId="9" fillId="0" borderId="20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38" fontId="9" fillId="0" borderId="0" xfId="113" applyFont="1" applyFill="1" applyBorder="1" applyAlignment="1">
      <alignment vertical="center"/>
    </xf>
    <xf numFmtId="38" fontId="9" fillId="0" borderId="0" xfId="0" applyNumberFormat="1" applyFont="1" applyFill="1" applyBorder="1" applyAlignment="1">
      <alignment vertical="center"/>
    </xf>
    <xf numFmtId="0" fontId="10" fillId="0" borderId="23" xfId="0" applyFont="1" applyFill="1" applyBorder="1" applyAlignment="1">
      <alignment vertical="center"/>
    </xf>
    <xf numFmtId="0" fontId="9" fillId="35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distributed" vertical="distributed"/>
    </xf>
    <xf numFmtId="0" fontId="2" fillId="0" borderId="10" xfId="0" applyFont="1" applyFill="1" applyBorder="1" applyAlignment="1">
      <alignment horizontal="center" vertical="distributed"/>
    </xf>
    <xf numFmtId="0" fontId="2" fillId="0" borderId="21" xfId="0" applyFont="1" applyFill="1" applyBorder="1" applyAlignment="1">
      <alignment horizontal="distributed" vertical="distributed"/>
    </xf>
    <xf numFmtId="0" fontId="2" fillId="0" borderId="22" xfId="0" applyFont="1" applyFill="1" applyBorder="1" applyAlignment="1">
      <alignment horizontal="distributed" vertical="distributed"/>
    </xf>
    <xf numFmtId="0" fontId="2" fillId="0" borderId="24" xfId="0" applyFont="1" applyFill="1" applyBorder="1" applyAlignment="1">
      <alignment horizontal="center" vertical="center" textRotation="255"/>
    </xf>
    <xf numFmtId="0" fontId="2" fillId="0" borderId="16" xfId="0" applyFont="1" applyFill="1" applyBorder="1" applyAlignment="1">
      <alignment horizontal="center" vertical="center" textRotation="255"/>
    </xf>
    <xf numFmtId="0" fontId="2" fillId="0" borderId="21" xfId="0" applyFont="1" applyFill="1" applyBorder="1" applyAlignment="1">
      <alignment horizontal="center" vertical="distributed"/>
    </xf>
    <xf numFmtId="0" fontId="2" fillId="0" borderId="22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distributed" vertical="distributed"/>
    </xf>
    <xf numFmtId="0" fontId="2" fillId="0" borderId="26" xfId="0" applyFont="1" applyFill="1" applyBorder="1" applyAlignment="1">
      <alignment horizontal="center" vertical="distributed"/>
    </xf>
    <xf numFmtId="0" fontId="2" fillId="0" borderId="27" xfId="0" applyFont="1" applyFill="1" applyBorder="1" applyAlignment="1">
      <alignment horizontal="center" vertical="distributed"/>
    </xf>
    <xf numFmtId="0" fontId="2" fillId="0" borderId="28" xfId="0" applyFont="1" applyFill="1" applyBorder="1" applyAlignment="1">
      <alignment horizontal="center" vertical="distributed"/>
    </xf>
    <xf numFmtId="0" fontId="2" fillId="0" borderId="25" xfId="0" applyFont="1" applyFill="1" applyBorder="1" applyAlignment="1">
      <alignment horizontal="center" vertical="distributed"/>
    </xf>
    <xf numFmtId="0" fontId="2" fillId="0" borderId="29" xfId="0" applyFont="1" applyFill="1" applyBorder="1" applyAlignment="1">
      <alignment horizontal="left" vertical="distributed" wrapText="1"/>
    </xf>
    <xf numFmtId="0" fontId="2" fillId="0" borderId="29" xfId="0" applyFont="1" applyFill="1" applyBorder="1" applyAlignment="1">
      <alignment horizontal="left" vertical="distributed"/>
    </xf>
    <xf numFmtId="0" fontId="2" fillId="0" borderId="20" xfId="0" applyFont="1" applyFill="1" applyBorder="1" applyAlignment="1">
      <alignment horizontal="center" vertical="center" textRotation="255"/>
    </xf>
    <xf numFmtId="0" fontId="2" fillId="0" borderId="10" xfId="0" applyFont="1" applyFill="1" applyBorder="1" applyAlignment="1">
      <alignment horizontal="distributed" vertical="center" textRotation="255"/>
    </xf>
    <xf numFmtId="0" fontId="2" fillId="0" borderId="30" xfId="0" applyFont="1" applyFill="1" applyBorder="1" applyAlignment="1">
      <alignment horizontal="center" vertical="center" textRotation="255"/>
    </xf>
    <xf numFmtId="0" fontId="2" fillId="0" borderId="31" xfId="0" applyFont="1" applyFill="1" applyBorder="1" applyAlignment="1">
      <alignment horizontal="center" vertical="center" textRotation="255"/>
    </xf>
    <xf numFmtId="0" fontId="2" fillId="0" borderId="18" xfId="0" applyFont="1" applyFill="1" applyBorder="1" applyAlignment="1">
      <alignment horizontal="center" vertical="center" textRotation="255"/>
    </xf>
    <xf numFmtId="38" fontId="2" fillId="0" borderId="21" xfId="113" applyFont="1" applyBorder="1" applyAlignment="1">
      <alignment horizontal="center" vertical="distributed"/>
    </xf>
    <xf numFmtId="38" fontId="2" fillId="0" borderId="25" xfId="113" applyFont="1" applyBorder="1" applyAlignment="1">
      <alignment horizontal="center" vertical="distributed"/>
    </xf>
    <xf numFmtId="38" fontId="2" fillId="0" borderId="22" xfId="113" applyFont="1" applyBorder="1" applyAlignment="1">
      <alignment horizontal="center" vertical="distributed"/>
    </xf>
    <xf numFmtId="38" fontId="2" fillId="0" borderId="29" xfId="113" applyFont="1" applyBorder="1" applyAlignment="1">
      <alignment horizontal="left" vertical="distributed" wrapText="1"/>
    </xf>
    <xf numFmtId="38" fontId="2" fillId="0" borderId="29" xfId="113" applyFont="1" applyBorder="1" applyAlignment="1">
      <alignment horizontal="left" vertical="distributed"/>
    </xf>
    <xf numFmtId="38" fontId="2" fillId="0" borderId="21" xfId="113" applyFont="1" applyBorder="1" applyAlignment="1">
      <alignment horizontal="distributed" vertical="distributed"/>
    </xf>
    <xf numFmtId="38" fontId="2" fillId="0" borderId="25" xfId="113" applyFont="1" applyBorder="1" applyAlignment="1">
      <alignment horizontal="distributed" vertical="distributed"/>
    </xf>
    <xf numFmtId="38" fontId="2" fillId="0" borderId="22" xfId="113" applyFont="1" applyBorder="1" applyAlignment="1">
      <alignment horizontal="distributed" vertical="distributed"/>
    </xf>
    <xf numFmtId="38" fontId="2" fillId="0" borderId="10" xfId="113" applyFont="1" applyBorder="1" applyAlignment="1">
      <alignment horizontal="center" vertical="distributed"/>
    </xf>
    <xf numFmtId="38" fontId="2" fillId="0" borderId="26" xfId="113" applyFont="1" applyBorder="1" applyAlignment="1">
      <alignment horizontal="center" vertical="distributed"/>
    </xf>
    <xf numFmtId="38" fontId="2" fillId="0" borderId="27" xfId="113" applyFont="1" applyBorder="1" applyAlignment="1">
      <alignment horizontal="center" vertical="distributed"/>
    </xf>
    <xf numFmtId="38" fontId="2" fillId="0" borderId="28" xfId="113" applyFont="1" applyBorder="1" applyAlignment="1">
      <alignment horizontal="center" vertical="distributed"/>
    </xf>
    <xf numFmtId="0" fontId="4" fillId="0" borderId="10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0" fontId="4" fillId="0" borderId="29" xfId="0" applyFont="1" applyFill="1" applyBorder="1" applyAlignment="1">
      <alignment horizontal="left" vertical="center"/>
    </xf>
    <xf numFmtId="0" fontId="4" fillId="0" borderId="10" xfId="0" applyFont="1" applyFill="1" applyBorder="1" applyAlignment="1">
      <alignment horizontal="center" vertical="center" textRotation="255"/>
    </xf>
    <xf numFmtId="0" fontId="9" fillId="0" borderId="29" xfId="0" applyFont="1" applyFill="1" applyBorder="1" applyAlignment="1">
      <alignment horizontal="left" vertical="center" wrapText="1"/>
    </xf>
    <xf numFmtId="0" fontId="9" fillId="0" borderId="29" xfId="0" applyFont="1" applyFill="1" applyBorder="1" applyAlignment="1">
      <alignment horizontal="left" vertical="center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textRotation="255"/>
    </xf>
  </cellXfs>
  <cellStyles count="133">
    <cellStyle name="Normal" xfId="0"/>
    <cellStyle name="20% - アクセント 1" xfId="15"/>
    <cellStyle name="20% - アクセント 1 2" xfId="16"/>
    <cellStyle name="20% - アクセント 1 3" xfId="17"/>
    <cellStyle name="20% - アクセント 2" xfId="18"/>
    <cellStyle name="20% - アクセント 2 2" xfId="19"/>
    <cellStyle name="20% - アクセント 2 3" xfId="20"/>
    <cellStyle name="20% - アクセント 3" xfId="21"/>
    <cellStyle name="20% - アクセント 3 2" xfId="22"/>
    <cellStyle name="20% - アクセント 3 3" xfId="23"/>
    <cellStyle name="20% - アクセント 4" xfId="24"/>
    <cellStyle name="20% - アクセント 4 2" xfId="25"/>
    <cellStyle name="20% - アクセント 4 3" xfId="26"/>
    <cellStyle name="20% - アクセント 5" xfId="27"/>
    <cellStyle name="20% - アクセント 5 2" xfId="28"/>
    <cellStyle name="20% - アクセント 5 3" xfId="29"/>
    <cellStyle name="20% - アクセント 6" xfId="30"/>
    <cellStyle name="20% - アクセント 6 2" xfId="31"/>
    <cellStyle name="20% - アクセント 6 3" xfId="32"/>
    <cellStyle name="40% - アクセント 1" xfId="33"/>
    <cellStyle name="40% - アクセント 1 2" xfId="34"/>
    <cellStyle name="40% - アクセント 1 3" xfId="35"/>
    <cellStyle name="40% - アクセント 2" xfId="36"/>
    <cellStyle name="40% - アクセント 2 2" xfId="37"/>
    <cellStyle name="40% - アクセント 2 3" xfId="38"/>
    <cellStyle name="40% - アクセント 3" xfId="39"/>
    <cellStyle name="40% - アクセント 3 2" xfId="40"/>
    <cellStyle name="40% - アクセント 3 3" xfId="41"/>
    <cellStyle name="40% - アクセント 4" xfId="42"/>
    <cellStyle name="40% - アクセント 4 2" xfId="43"/>
    <cellStyle name="40% - アクセント 4 3" xfId="44"/>
    <cellStyle name="40% - アクセント 5" xfId="45"/>
    <cellStyle name="40% - アクセント 5 2" xfId="46"/>
    <cellStyle name="40% - アクセント 5 3" xfId="47"/>
    <cellStyle name="40% - アクセント 6" xfId="48"/>
    <cellStyle name="40% - アクセント 6 2" xfId="49"/>
    <cellStyle name="40% - アクセント 6 3" xfId="50"/>
    <cellStyle name="60% - アクセント 1" xfId="51"/>
    <cellStyle name="60% - アクセント 1 2" xfId="52"/>
    <cellStyle name="60% - アクセント 1 3" xfId="53"/>
    <cellStyle name="60% - アクセント 2" xfId="54"/>
    <cellStyle name="60% - アクセント 2 2" xfId="55"/>
    <cellStyle name="60% - アクセント 2 3" xfId="56"/>
    <cellStyle name="60% - アクセント 3" xfId="57"/>
    <cellStyle name="60% - アクセント 3 2" xfId="58"/>
    <cellStyle name="60% - アクセント 3 3" xfId="59"/>
    <cellStyle name="60% - アクセント 4" xfId="60"/>
    <cellStyle name="60% - アクセント 4 2" xfId="61"/>
    <cellStyle name="60% - アクセント 4 3" xfId="62"/>
    <cellStyle name="60% - アクセント 5" xfId="63"/>
    <cellStyle name="60% - アクセント 5 2" xfId="64"/>
    <cellStyle name="60% - アクセント 5 3" xfId="65"/>
    <cellStyle name="60% - アクセント 6" xfId="66"/>
    <cellStyle name="60% - アクセント 6 2" xfId="67"/>
    <cellStyle name="60% - アクセント 6 3" xfId="68"/>
    <cellStyle name="アクセント 1" xfId="69"/>
    <cellStyle name="アクセント 1 2" xfId="70"/>
    <cellStyle name="アクセント 1 3" xfId="71"/>
    <cellStyle name="アクセント 2" xfId="72"/>
    <cellStyle name="アクセント 2 2" xfId="73"/>
    <cellStyle name="アクセント 2 3" xfId="74"/>
    <cellStyle name="アクセント 3" xfId="75"/>
    <cellStyle name="アクセント 3 2" xfId="76"/>
    <cellStyle name="アクセント 3 3" xfId="77"/>
    <cellStyle name="アクセント 4" xfId="78"/>
    <cellStyle name="アクセント 4 2" xfId="79"/>
    <cellStyle name="アクセント 4 3" xfId="80"/>
    <cellStyle name="アクセント 5" xfId="81"/>
    <cellStyle name="アクセント 5 2" xfId="82"/>
    <cellStyle name="アクセント 5 3" xfId="83"/>
    <cellStyle name="アクセント 6" xfId="84"/>
    <cellStyle name="アクセント 6 2" xfId="85"/>
    <cellStyle name="アクセント 6 3" xfId="86"/>
    <cellStyle name="タイトル" xfId="87"/>
    <cellStyle name="タイトル 2" xfId="88"/>
    <cellStyle name="タイトル 3" xfId="89"/>
    <cellStyle name="チェック セル" xfId="90"/>
    <cellStyle name="チェック セル 2" xfId="91"/>
    <cellStyle name="チェック セル 3" xfId="92"/>
    <cellStyle name="どちらでもない" xfId="93"/>
    <cellStyle name="どちらでもない 2" xfId="94"/>
    <cellStyle name="どちらでもない 3" xfId="95"/>
    <cellStyle name="Percent" xfId="96"/>
    <cellStyle name="メモ" xfId="97"/>
    <cellStyle name="メモ 2" xfId="98"/>
    <cellStyle name="メモ 3" xfId="99"/>
    <cellStyle name="メモ 4" xfId="100"/>
    <cellStyle name="リンク セル" xfId="101"/>
    <cellStyle name="リンク セル 2" xfId="102"/>
    <cellStyle name="リンク セル 3" xfId="103"/>
    <cellStyle name="悪い" xfId="104"/>
    <cellStyle name="悪い 2" xfId="105"/>
    <cellStyle name="悪い 3" xfId="106"/>
    <cellStyle name="計算" xfId="107"/>
    <cellStyle name="計算 2" xfId="108"/>
    <cellStyle name="計算 3" xfId="109"/>
    <cellStyle name="警告文" xfId="110"/>
    <cellStyle name="警告文 2" xfId="111"/>
    <cellStyle name="警告文 3" xfId="112"/>
    <cellStyle name="Comma [0]" xfId="113"/>
    <cellStyle name="Comma" xfId="114"/>
    <cellStyle name="見出し 1" xfId="115"/>
    <cellStyle name="見出し 1 2" xfId="116"/>
    <cellStyle name="見出し 1 3" xfId="117"/>
    <cellStyle name="見出し 2" xfId="118"/>
    <cellStyle name="見出し 2 2" xfId="119"/>
    <cellStyle name="見出し 2 3" xfId="120"/>
    <cellStyle name="見出し 3" xfId="121"/>
    <cellStyle name="見出し 3 2" xfId="122"/>
    <cellStyle name="見出し 3 3" xfId="123"/>
    <cellStyle name="見出し 4" xfId="124"/>
    <cellStyle name="見出し 4 2" xfId="125"/>
    <cellStyle name="見出し 4 3" xfId="126"/>
    <cellStyle name="集計" xfId="127"/>
    <cellStyle name="集計 2" xfId="128"/>
    <cellStyle name="集計 3" xfId="129"/>
    <cellStyle name="出力" xfId="130"/>
    <cellStyle name="出力 2" xfId="131"/>
    <cellStyle name="出力 3" xfId="132"/>
    <cellStyle name="説明文" xfId="133"/>
    <cellStyle name="説明文 2" xfId="134"/>
    <cellStyle name="説明文 3" xfId="135"/>
    <cellStyle name="Currency [0]" xfId="136"/>
    <cellStyle name="Currency" xfId="137"/>
    <cellStyle name="入力" xfId="138"/>
    <cellStyle name="入力 2" xfId="139"/>
    <cellStyle name="入力 3" xfId="140"/>
    <cellStyle name="標準 2" xfId="141"/>
    <cellStyle name="標準 3" xfId="142"/>
    <cellStyle name="標準 4" xfId="143"/>
    <cellStyle name="良い" xfId="144"/>
    <cellStyle name="良い 2" xfId="145"/>
    <cellStyle name="良い 3" xfId="14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S43"/>
  <sheetViews>
    <sheetView showGridLines="0" tabSelected="1" view="pageBreakPreview" zoomScaleNormal="70" zoomScaleSheetLayoutView="100" zoomScalePageLayoutView="0" workbookViewId="0" topLeftCell="A1">
      <selection activeCell="A1" sqref="A1"/>
    </sheetView>
  </sheetViews>
  <sheetFormatPr defaultColWidth="8.796875" defaultRowHeight="15"/>
  <cols>
    <col min="1" max="2" width="3.69921875" style="17" customWidth="1"/>
    <col min="3" max="3" width="19.5" style="17" customWidth="1"/>
    <col min="4" max="6" width="15.59765625" style="17" customWidth="1"/>
    <col min="7" max="9" width="14.59765625" style="17" customWidth="1"/>
    <col min="10" max="16" width="15.59765625" style="17" customWidth="1"/>
    <col min="17" max="16384" width="9" style="17" customWidth="1"/>
  </cols>
  <sheetData>
    <row r="1" spans="1:5" ht="23.25" customHeight="1">
      <c r="A1" s="15" t="s">
        <v>172</v>
      </c>
      <c r="B1" s="15"/>
      <c r="C1" s="16"/>
      <c r="D1" s="16"/>
      <c r="E1" s="16"/>
    </row>
    <row r="2" spans="1:5" ht="8.25" customHeight="1">
      <c r="A2" s="15"/>
      <c r="B2" s="15"/>
      <c r="C2" s="16"/>
      <c r="D2" s="16"/>
      <c r="E2" s="16"/>
    </row>
    <row r="3" spans="1:5" ht="23.25" customHeight="1">
      <c r="A3" s="18" t="s">
        <v>76</v>
      </c>
      <c r="B3" s="18"/>
      <c r="C3" s="16"/>
      <c r="D3" s="16"/>
      <c r="E3" s="16"/>
    </row>
    <row r="4" spans="1:3" ht="36.75" customHeight="1">
      <c r="A4" s="19" t="s">
        <v>168</v>
      </c>
      <c r="B4" s="19"/>
      <c r="C4" s="20"/>
    </row>
    <row r="5" spans="1:6" ht="42.75">
      <c r="A5" s="108"/>
      <c r="B5" s="109"/>
      <c r="C5" s="110"/>
      <c r="D5" s="21" t="s">
        <v>9</v>
      </c>
      <c r="E5" s="21" t="s">
        <v>7</v>
      </c>
      <c r="F5" s="21" t="s">
        <v>11</v>
      </c>
    </row>
    <row r="6" spans="1:6" ht="30" customHeight="1">
      <c r="A6" s="101" t="s">
        <v>1</v>
      </c>
      <c r="B6" s="107"/>
      <c r="C6" s="102"/>
      <c r="D6" s="22">
        <v>1041333</v>
      </c>
      <c r="E6" s="22">
        <v>222181</v>
      </c>
      <c r="F6" s="22">
        <v>819152</v>
      </c>
    </row>
    <row r="7" spans="1:6" ht="34.5" customHeight="1">
      <c r="A7" s="20"/>
      <c r="B7" s="20"/>
      <c r="C7" s="20"/>
      <c r="D7" s="23"/>
      <c r="E7" s="23"/>
      <c r="F7" s="23"/>
    </row>
    <row r="8" spans="1:16" ht="15.75" customHeight="1">
      <c r="A8" s="112" t="s">
        <v>37</v>
      </c>
      <c r="B8" s="112"/>
      <c r="C8" s="113"/>
      <c r="D8" s="100" t="s">
        <v>70</v>
      </c>
      <c r="E8" s="100"/>
      <c r="F8" s="100"/>
      <c r="G8" s="100"/>
      <c r="H8" s="105" t="s">
        <v>71</v>
      </c>
      <c r="I8" s="111"/>
      <c r="J8" s="105" t="s">
        <v>71</v>
      </c>
      <c r="K8" s="111"/>
      <c r="L8" s="105" t="s">
        <v>72</v>
      </c>
      <c r="M8" s="111"/>
      <c r="N8" s="111"/>
      <c r="O8" s="106"/>
      <c r="P8" s="24" t="s">
        <v>33</v>
      </c>
    </row>
    <row r="9" spans="1:16" ht="45" customHeight="1">
      <c r="A9" s="113"/>
      <c r="B9" s="113"/>
      <c r="C9" s="113"/>
      <c r="D9" s="21" t="s">
        <v>3</v>
      </c>
      <c r="E9" s="21" t="s">
        <v>5</v>
      </c>
      <c r="F9" s="21" t="s">
        <v>13</v>
      </c>
      <c r="G9" s="21" t="s">
        <v>15</v>
      </c>
      <c r="H9" s="21" t="s">
        <v>17</v>
      </c>
      <c r="I9" s="21" t="s">
        <v>19</v>
      </c>
      <c r="J9" s="21" t="s">
        <v>21</v>
      </c>
      <c r="K9" s="21" t="s">
        <v>23</v>
      </c>
      <c r="L9" s="21" t="s">
        <v>25</v>
      </c>
      <c r="M9" s="21" t="s">
        <v>27</v>
      </c>
      <c r="N9" s="21" t="s">
        <v>29</v>
      </c>
      <c r="O9" s="21" t="s">
        <v>31</v>
      </c>
      <c r="P9" s="21" t="s">
        <v>35</v>
      </c>
    </row>
    <row r="10" spans="1:19" ht="30" customHeight="1">
      <c r="A10" s="103" t="s">
        <v>58</v>
      </c>
      <c r="B10" s="99" t="s">
        <v>38</v>
      </c>
      <c r="C10" s="99"/>
      <c r="D10" s="22">
        <f>'内訳（地積等１）'!C36</f>
        <v>10596080</v>
      </c>
      <c r="E10" s="22">
        <f>'内訳（地積等１）'!D36</f>
        <v>773700474</v>
      </c>
      <c r="F10" s="11">
        <f>E10-G10</f>
        <v>26554176</v>
      </c>
      <c r="G10" s="22">
        <f>'内訳（地積等１）'!E36</f>
        <v>747146298</v>
      </c>
      <c r="H10" s="22">
        <f>'内訳（地積等１）'!F36</f>
        <v>84622869</v>
      </c>
      <c r="I10" s="11">
        <f>H10-J10</f>
        <v>2674859</v>
      </c>
      <c r="J10" s="22">
        <f>'内訳（地積等１）'!G36</f>
        <v>81948010</v>
      </c>
      <c r="K10" s="22">
        <f>'内訳（地積等１）'!H36</f>
        <v>81717600</v>
      </c>
      <c r="L10" s="22">
        <f>'内訳（地積等１）'!I36</f>
        <v>31321</v>
      </c>
      <c r="M10" s="22">
        <f>'内訳（地積等１）'!J36</f>
        <v>579820</v>
      </c>
      <c r="N10" s="11">
        <f>M10-O10</f>
        <v>33792</v>
      </c>
      <c r="O10" s="22">
        <f>'内訳（地積等１）'!K36</f>
        <v>546028</v>
      </c>
      <c r="P10" s="11">
        <f aca="true" t="shared" si="0" ref="P10:P33">IF(H10&gt;0,ROUND(H10/E10*1000,1),0)</f>
        <v>109.4</v>
      </c>
      <c r="R10" s="26"/>
      <c r="S10" s="26"/>
    </row>
    <row r="11" spans="1:19" ht="30" customHeight="1">
      <c r="A11" s="114"/>
      <c r="B11" s="99" t="s">
        <v>143</v>
      </c>
      <c r="C11" s="99"/>
      <c r="D11" s="22">
        <f>'内訳（地積等１）'!O36</f>
        <v>0</v>
      </c>
      <c r="E11" s="22">
        <f>'内訳（地積等１）'!P36</f>
        <v>0</v>
      </c>
      <c r="F11" s="11">
        <f>E11-G11</f>
        <v>0</v>
      </c>
      <c r="G11" s="22">
        <f>'内訳（地積等１）'!Q36</f>
        <v>0</v>
      </c>
      <c r="H11" s="22">
        <f>'内訳（地積等１）'!R36</f>
        <v>0</v>
      </c>
      <c r="I11" s="11">
        <f>H11-J11</f>
        <v>0</v>
      </c>
      <c r="J11" s="22">
        <f>'内訳（地積等１）'!S36</f>
        <v>0</v>
      </c>
      <c r="K11" s="22">
        <f>'内訳（地積等１）'!T36</f>
        <v>0</v>
      </c>
      <c r="L11" s="22">
        <f>'内訳（地積等１）'!U36</f>
        <v>0</v>
      </c>
      <c r="M11" s="22">
        <f>'内訳（地積等１）'!V36</f>
        <v>0</v>
      </c>
      <c r="N11" s="11">
        <f>M11-O11</f>
        <v>0</v>
      </c>
      <c r="O11" s="22">
        <f>'内訳（地積等１）'!W36</f>
        <v>0</v>
      </c>
      <c r="P11" s="11">
        <f>IF(H11&gt;0,ROUND(H11/E11*1000,1),0)</f>
        <v>0</v>
      </c>
      <c r="R11" s="26"/>
      <c r="S11" s="26"/>
    </row>
    <row r="12" spans="1:19" ht="30" customHeight="1">
      <c r="A12" s="104"/>
      <c r="B12" s="99" t="s">
        <v>39</v>
      </c>
      <c r="C12" s="99"/>
      <c r="D12" s="22">
        <f>'内訳（地積等１）'!AA36</f>
        <v>216526</v>
      </c>
      <c r="E12" s="22">
        <f>'内訳（地積等１）'!AB36</f>
        <v>5316778</v>
      </c>
      <c r="F12" s="11">
        <f aca="true" t="shared" si="1" ref="F12:F32">E12-G12</f>
        <v>71380</v>
      </c>
      <c r="G12" s="22">
        <f>'内訳（地積等１）'!AC36</f>
        <v>5245398</v>
      </c>
      <c r="H12" s="22">
        <f>'内訳（地積等１）'!AD36</f>
        <v>28636453</v>
      </c>
      <c r="I12" s="11">
        <f aca="true" t="shared" si="2" ref="I12:I32">H12-J12</f>
        <v>371356</v>
      </c>
      <c r="J12" s="22">
        <f>'内訳（地積等１）'!AE36</f>
        <v>28265097</v>
      </c>
      <c r="K12" s="22">
        <f>'内訳（地積等１）'!AF36</f>
        <v>8161532</v>
      </c>
      <c r="L12" s="22">
        <f>'内訳（地積等１）'!AG36</f>
        <v>783</v>
      </c>
      <c r="M12" s="22">
        <f>'内訳（地積等１）'!AH36</f>
        <v>8101</v>
      </c>
      <c r="N12" s="11">
        <f aca="true" t="shared" si="3" ref="N12:N32">M12-O12</f>
        <v>199</v>
      </c>
      <c r="O12" s="22">
        <f>'内訳（地積等１）'!AI36</f>
        <v>7902</v>
      </c>
      <c r="P12" s="11">
        <f t="shared" si="0"/>
        <v>5386.1</v>
      </c>
      <c r="R12" s="26"/>
      <c r="S12" s="26"/>
    </row>
    <row r="13" spans="1:19" ht="30" customHeight="1">
      <c r="A13" s="103" t="s">
        <v>59</v>
      </c>
      <c r="B13" s="99" t="s">
        <v>40</v>
      </c>
      <c r="C13" s="99"/>
      <c r="D13" s="22">
        <f>'内訳（地積等１）'!AM36</f>
        <v>13507269</v>
      </c>
      <c r="E13" s="22">
        <f>'内訳（地積等１）'!AN36</f>
        <v>783022913</v>
      </c>
      <c r="F13" s="11">
        <f t="shared" si="1"/>
        <v>44224522</v>
      </c>
      <c r="G13" s="22">
        <f>'内訳（地積等１）'!AO36</f>
        <v>738798391</v>
      </c>
      <c r="H13" s="22">
        <f>'内訳（地積等１）'!AP36</f>
        <v>41320660</v>
      </c>
      <c r="I13" s="11">
        <f t="shared" si="2"/>
        <v>2272618</v>
      </c>
      <c r="J13" s="22">
        <f>'内訳（地積等１）'!AQ36</f>
        <v>39048042</v>
      </c>
      <c r="K13" s="22">
        <f>'内訳（地積等１）'!AR36</f>
        <v>39008195</v>
      </c>
      <c r="L13" s="22">
        <f>'内訳（地積等１）'!AS36</f>
        <v>38052</v>
      </c>
      <c r="M13" s="22">
        <f>'内訳（地積等１）'!AT36</f>
        <v>792716</v>
      </c>
      <c r="N13" s="11">
        <f t="shared" si="3"/>
        <v>63121</v>
      </c>
      <c r="O13" s="22">
        <f>'内訳（地積等１）'!AU36</f>
        <v>729595</v>
      </c>
      <c r="P13" s="11">
        <f t="shared" si="0"/>
        <v>52.8</v>
      </c>
      <c r="R13" s="26"/>
      <c r="S13" s="26"/>
    </row>
    <row r="14" spans="1:19" ht="30" customHeight="1">
      <c r="A14" s="114"/>
      <c r="B14" s="99" t="s">
        <v>144</v>
      </c>
      <c r="C14" s="99"/>
      <c r="D14" s="22">
        <f>'内訳（地積等１）'!AY36</f>
        <v>0</v>
      </c>
      <c r="E14" s="22">
        <f>'内訳（地積等１）'!AZ36</f>
        <v>0</v>
      </c>
      <c r="F14" s="11">
        <f>E14-G14</f>
        <v>0</v>
      </c>
      <c r="G14" s="22">
        <f>'内訳（地積等１）'!BA36</f>
        <v>0</v>
      </c>
      <c r="H14" s="22">
        <f>'内訳（地積等１）'!BB36</f>
        <v>0</v>
      </c>
      <c r="I14" s="11">
        <f>H14-J14</f>
        <v>0</v>
      </c>
      <c r="J14" s="22">
        <f>'内訳（地積等１）'!BC36</f>
        <v>0</v>
      </c>
      <c r="K14" s="22">
        <f>'内訳（地積等１）'!BD36</f>
        <v>0</v>
      </c>
      <c r="L14" s="22">
        <f>'内訳（地積等１）'!BE36</f>
        <v>0</v>
      </c>
      <c r="M14" s="22">
        <f>'内訳（地積等１）'!BF36</f>
        <v>0</v>
      </c>
      <c r="N14" s="11">
        <f>M14-O14</f>
        <v>0</v>
      </c>
      <c r="O14" s="22">
        <f>'内訳（地積等１）'!BG36</f>
        <v>0</v>
      </c>
      <c r="P14" s="11">
        <f>IF(H14&gt;0,ROUND(H14/E14*1000,1),0)</f>
        <v>0</v>
      </c>
      <c r="R14" s="26"/>
      <c r="S14" s="26"/>
    </row>
    <row r="15" spans="1:19" ht="30" customHeight="1">
      <c r="A15" s="104"/>
      <c r="B15" s="99" t="s">
        <v>41</v>
      </c>
      <c r="C15" s="99"/>
      <c r="D15" s="22">
        <f>'内訳（地積等１）'!BK36</f>
        <v>400934</v>
      </c>
      <c r="E15" s="22">
        <f>'内訳（地積等１）'!BL36</f>
        <v>27809108</v>
      </c>
      <c r="F15" s="11">
        <f t="shared" si="1"/>
        <v>137888</v>
      </c>
      <c r="G15" s="22">
        <f>'内訳（地積等１）'!BM36</f>
        <v>27671220</v>
      </c>
      <c r="H15" s="22">
        <f>'内訳（地積等１）'!BN36</f>
        <v>267163067</v>
      </c>
      <c r="I15" s="11">
        <f t="shared" si="2"/>
        <v>602977</v>
      </c>
      <c r="J15" s="22">
        <f>'内訳（地積等１）'!BO36</f>
        <v>266560090</v>
      </c>
      <c r="K15" s="22">
        <f>'内訳（地積等１）'!BP36</f>
        <v>85162141</v>
      </c>
      <c r="L15" s="22">
        <f>'内訳（地積等１）'!BQ36</f>
        <v>1339</v>
      </c>
      <c r="M15" s="22">
        <f>'内訳（地積等１）'!BR36</f>
        <v>47149</v>
      </c>
      <c r="N15" s="11">
        <f t="shared" si="3"/>
        <v>736</v>
      </c>
      <c r="O15" s="22">
        <f>'内訳（地積等１）'!BS36</f>
        <v>46413</v>
      </c>
      <c r="P15" s="11">
        <f t="shared" si="0"/>
        <v>9607</v>
      </c>
      <c r="R15" s="26"/>
      <c r="S15" s="26"/>
    </row>
    <row r="16" spans="1:19" ht="30" customHeight="1">
      <c r="A16" s="103" t="s">
        <v>60</v>
      </c>
      <c r="B16" s="99" t="s">
        <v>42</v>
      </c>
      <c r="C16" s="99"/>
      <c r="D16" s="29"/>
      <c r="E16" s="22">
        <f>'内訳（地積等１）'!BX36</f>
        <v>197102488</v>
      </c>
      <c r="F16" s="11">
        <f t="shared" si="1"/>
        <v>8447341</v>
      </c>
      <c r="G16" s="22">
        <f>'内訳（地積等１）'!BY36</f>
        <v>188655147</v>
      </c>
      <c r="H16" s="22">
        <f>'内訳（地積等１）'!BZ36</f>
        <v>3224940110</v>
      </c>
      <c r="I16" s="11">
        <f t="shared" si="2"/>
        <v>54766376</v>
      </c>
      <c r="J16" s="22">
        <f>'内訳（地積等１）'!CA36</f>
        <v>3170173734</v>
      </c>
      <c r="K16" s="22">
        <f>'内訳（地積等１）'!CB36</f>
        <v>524765500</v>
      </c>
      <c r="L16" s="29"/>
      <c r="M16" s="22">
        <f>'内訳（地積等１）'!CD36</f>
        <v>998782</v>
      </c>
      <c r="N16" s="11">
        <f t="shared" si="3"/>
        <v>59639</v>
      </c>
      <c r="O16" s="22">
        <f>'内訳（地積等１）'!CE36</f>
        <v>939143</v>
      </c>
      <c r="P16" s="11">
        <f t="shared" si="0"/>
        <v>16361.7</v>
      </c>
      <c r="R16" s="26"/>
      <c r="S16" s="26"/>
    </row>
    <row r="17" spans="1:19" ht="30" customHeight="1">
      <c r="A17" s="114"/>
      <c r="B17" s="99" t="s">
        <v>43</v>
      </c>
      <c r="C17" s="99"/>
      <c r="D17" s="29"/>
      <c r="E17" s="22">
        <f>'内訳（地積等１）'!CJ36</f>
        <v>223485085</v>
      </c>
      <c r="F17" s="11">
        <f t="shared" si="1"/>
        <v>1623123</v>
      </c>
      <c r="G17" s="22">
        <f>'内訳（地積等１）'!CK36</f>
        <v>221861962</v>
      </c>
      <c r="H17" s="22">
        <f>'内訳（地積等１）'!CL36</f>
        <v>1918357048</v>
      </c>
      <c r="I17" s="11">
        <f t="shared" si="2"/>
        <v>6037507</v>
      </c>
      <c r="J17" s="22">
        <f>'内訳（地積等１）'!CM36</f>
        <v>1912319541</v>
      </c>
      <c r="K17" s="22">
        <f>'内訳（地積等１）'!CN36</f>
        <v>634420301</v>
      </c>
      <c r="L17" s="29"/>
      <c r="M17" s="22">
        <f>'内訳（地積等１）'!CP36</f>
        <v>840366</v>
      </c>
      <c r="N17" s="11">
        <f t="shared" si="3"/>
        <v>27294</v>
      </c>
      <c r="O17" s="22">
        <f>'内訳（地積等１）'!CQ36</f>
        <v>813072</v>
      </c>
      <c r="P17" s="11">
        <f t="shared" si="0"/>
        <v>8583.8</v>
      </c>
      <c r="R17" s="26"/>
      <c r="S17" s="26"/>
    </row>
    <row r="18" spans="1:19" ht="30" customHeight="1">
      <c r="A18" s="114"/>
      <c r="B18" s="99" t="s">
        <v>44</v>
      </c>
      <c r="C18" s="99"/>
      <c r="D18" s="29"/>
      <c r="E18" s="22">
        <f>'内訳（地積等１）'!CV36</f>
        <v>208460384</v>
      </c>
      <c r="F18" s="11">
        <f t="shared" si="1"/>
        <v>207895</v>
      </c>
      <c r="G18" s="22">
        <f>'内訳（地積等１）'!CW36</f>
        <v>208252489</v>
      </c>
      <c r="H18" s="22">
        <f>'内訳（地積等１）'!CX36</f>
        <v>2650106182</v>
      </c>
      <c r="I18" s="11">
        <f t="shared" si="2"/>
        <v>642339</v>
      </c>
      <c r="J18" s="22">
        <f>'内訳（地積等１）'!CY36</f>
        <v>2649463843</v>
      </c>
      <c r="K18" s="22">
        <f>'内訳（地積等１）'!CZ36</f>
        <v>1797630731</v>
      </c>
      <c r="L18" s="29"/>
      <c r="M18" s="22">
        <f>'内訳（地積等１）'!DB36</f>
        <v>255104</v>
      </c>
      <c r="N18" s="11">
        <f t="shared" si="3"/>
        <v>3216</v>
      </c>
      <c r="O18" s="22">
        <f>'内訳（地積等１）'!DC36</f>
        <v>251888</v>
      </c>
      <c r="P18" s="11">
        <f t="shared" si="0"/>
        <v>12712.8</v>
      </c>
      <c r="R18" s="26"/>
      <c r="S18" s="26"/>
    </row>
    <row r="19" spans="1:19" ht="30" customHeight="1">
      <c r="A19" s="104"/>
      <c r="B19" s="100" t="s">
        <v>45</v>
      </c>
      <c r="C19" s="100"/>
      <c r="D19" s="22">
        <f>'内訳（地積等１）'!DG36</f>
        <v>53299457</v>
      </c>
      <c r="E19" s="22">
        <f>'内訳（地積等１）'!DH36</f>
        <v>629047957</v>
      </c>
      <c r="F19" s="11">
        <f t="shared" si="1"/>
        <v>10278359</v>
      </c>
      <c r="G19" s="22">
        <f>'内訳（地積等１）'!DI36</f>
        <v>618769598</v>
      </c>
      <c r="H19" s="22">
        <f>'内訳（地積等１）'!DJ36</f>
        <v>7793403340</v>
      </c>
      <c r="I19" s="11">
        <f t="shared" si="2"/>
        <v>61446222</v>
      </c>
      <c r="J19" s="22">
        <f>'内訳（地積等１）'!DK36</f>
        <v>7731957118</v>
      </c>
      <c r="K19" s="22">
        <f>'内訳（地積等１）'!DL36</f>
        <v>2956816532</v>
      </c>
      <c r="L19" s="22">
        <f>'内訳（地積等１）'!DM36</f>
        <v>41432</v>
      </c>
      <c r="M19" s="22">
        <f>'内訳（地積等１）'!DN36</f>
        <v>2094252</v>
      </c>
      <c r="N19" s="11">
        <f t="shared" si="3"/>
        <v>90149</v>
      </c>
      <c r="O19" s="22">
        <f>'内訳（地積等１）'!DO36</f>
        <v>2004103</v>
      </c>
      <c r="P19" s="11">
        <f t="shared" si="0"/>
        <v>12389.2</v>
      </c>
      <c r="R19" s="26"/>
      <c r="S19" s="26"/>
    </row>
    <row r="20" spans="1:19" ht="30" customHeight="1">
      <c r="A20" s="99" t="s">
        <v>46</v>
      </c>
      <c r="B20" s="99"/>
      <c r="C20" s="99"/>
      <c r="D20" s="22">
        <f>'内訳（地積等１）'!DS49</f>
        <v>0</v>
      </c>
      <c r="E20" s="22">
        <f>'内訳（地積等１）'!DT49</f>
        <v>0</v>
      </c>
      <c r="F20" s="11">
        <f t="shared" si="1"/>
        <v>0</v>
      </c>
      <c r="G20" s="22">
        <f>'内訳（地積等１）'!DU49</f>
        <v>0</v>
      </c>
      <c r="H20" s="22">
        <f>'内訳（地積等１）'!DV49</f>
        <v>0</v>
      </c>
      <c r="I20" s="11">
        <f t="shared" si="2"/>
        <v>0</v>
      </c>
      <c r="J20" s="22">
        <f>'内訳（地積等１）'!DW49</f>
        <v>0</v>
      </c>
      <c r="K20" s="22">
        <f>'内訳（地積等１）'!DX49</f>
        <v>0</v>
      </c>
      <c r="L20" s="22">
        <f>'内訳（地積等１）'!DY49</f>
        <v>0</v>
      </c>
      <c r="M20" s="22">
        <f>'内訳（地積等１）'!DZ49</f>
        <v>0</v>
      </c>
      <c r="N20" s="11">
        <f t="shared" si="3"/>
        <v>0</v>
      </c>
      <c r="O20" s="22">
        <f>'内訳（地積等１）'!EA49</f>
        <v>0</v>
      </c>
      <c r="P20" s="11">
        <f t="shared" si="0"/>
        <v>0</v>
      </c>
      <c r="R20" s="26"/>
      <c r="S20" s="26"/>
    </row>
    <row r="21" spans="1:19" ht="30" customHeight="1">
      <c r="A21" s="99" t="s">
        <v>47</v>
      </c>
      <c r="B21" s="99"/>
      <c r="C21" s="99"/>
      <c r="D21" s="22">
        <f>'内訳（地積等１）'!EE36</f>
        <v>7</v>
      </c>
      <c r="E21" s="22">
        <f>'内訳（地積等１）'!EF36</f>
        <v>247</v>
      </c>
      <c r="F21" s="11">
        <f t="shared" si="1"/>
        <v>59</v>
      </c>
      <c r="G21" s="22">
        <f>'内訳（地積等１）'!EG36</f>
        <v>188</v>
      </c>
      <c r="H21" s="22">
        <f>'内訳（地積等１）'!EH36</f>
        <v>1114</v>
      </c>
      <c r="I21" s="11">
        <f t="shared" si="2"/>
        <v>383</v>
      </c>
      <c r="J21" s="22">
        <f>'内訳（地積等１）'!EI36</f>
        <v>731</v>
      </c>
      <c r="K21" s="22">
        <f>'内訳（地積等１）'!EJ36</f>
        <v>570</v>
      </c>
      <c r="L21" s="22">
        <f>'内訳（地積等１）'!EK36</f>
        <v>1</v>
      </c>
      <c r="M21" s="22">
        <f>'内訳（地積等１）'!EL36</f>
        <v>13</v>
      </c>
      <c r="N21" s="11">
        <f t="shared" si="3"/>
        <v>4</v>
      </c>
      <c r="O21" s="22">
        <f>'内訳（地積等１）'!EM36</f>
        <v>9</v>
      </c>
      <c r="P21" s="11">
        <f t="shared" si="0"/>
        <v>4510.1</v>
      </c>
      <c r="R21" s="26"/>
      <c r="S21" s="26"/>
    </row>
    <row r="22" spans="1:19" ht="30" customHeight="1">
      <c r="A22" s="99" t="s">
        <v>48</v>
      </c>
      <c r="B22" s="99"/>
      <c r="C22" s="99"/>
      <c r="D22" s="22">
        <f>'内訳（地積等１）'!EQ36</f>
        <v>13194127</v>
      </c>
      <c r="E22" s="22">
        <f>'内訳（地積等１）'!ER36</f>
        <v>971986</v>
      </c>
      <c r="F22" s="11">
        <f t="shared" si="1"/>
        <v>139255</v>
      </c>
      <c r="G22" s="22">
        <f>'内訳（地積等１）'!ES36</f>
        <v>832731</v>
      </c>
      <c r="H22" s="22">
        <f>'内訳（地積等１）'!ET36</f>
        <v>72703</v>
      </c>
      <c r="I22" s="11">
        <f t="shared" si="2"/>
        <v>3954</v>
      </c>
      <c r="J22" s="22">
        <f>'内訳（地積等１）'!EU36</f>
        <v>68749</v>
      </c>
      <c r="K22" s="22">
        <f>'内訳（地積等１）'!EV36</f>
        <v>58769</v>
      </c>
      <c r="L22" s="22">
        <f>'内訳（地積等１）'!EW36</f>
        <v>3987</v>
      </c>
      <c r="M22" s="22">
        <f>'内訳（地積等１）'!EX36</f>
        <v>1224</v>
      </c>
      <c r="N22" s="11">
        <f t="shared" si="3"/>
        <v>250</v>
      </c>
      <c r="O22" s="22">
        <f>'内訳（地積等１）'!EY36</f>
        <v>974</v>
      </c>
      <c r="P22" s="11">
        <f t="shared" si="0"/>
        <v>74.8</v>
      </c>
      <c r="R22" s="26"/>
      <c r="S22" s="26"/>
    </row>
    <row r="23" spans="1:19" ht="30" customHeight="1">
      <c r="A23" s="103" t="s">
        <v>61</v>
      </c>
      <c r="B23" s="99" t="s">
        <v>49</v>
      </c>
      <c r="C23" s="99"/>
      <c r="D23" s="22">
        <f>'内訳（地積等１）'!FC36</f>
        <v>350997442</v>
      </c>
      <c r="E23" s="22">
        <f>'内訳（地積等１）'!FD36</f>
        <v>928089769</v>
      </c>
      <c r="F23" s="11">
        <f t="shared" si="1"/>
        <v>85708461</v>
      </c>
      <c r="G23" s="22">
        <f>'内訳（地積等１）'!FE36</f>
        <v>842381308</v>
      </c>
      <c r="H23" s="22">
        <f>'内訳（地積等１）'!FF36</f>
        <v>22670052</v>
      </c>
      <c r="I23" s="11">
        <f t="shared" si="2"/>
        <v>2191515</v>
      </c>
      <c r="J23" s="22">
        <f>'内訳（地積等１）'!FG36</f>
        <v>20478537</v>
      </c>
      <c r="K23" s="22">
        <f>'内訳（地積等１）'!FH36</f>
        <v>20478509</v>
      </c>
      <c r="L23" s="22">
        <f>'内訳（地積等１）'!FI36</f>
        <v>25042</v>
      </c>
      <c r="M23" s="22">
        <f>'内訳（地積等１）'!FJ36</f>
        <v>445611</v>
      </c>
      <c r="N23" s="11">
        <f t="shared" si="3"/>
        <v>85301</v>
      </c>
      <c r="O23" s="22">
        <f>'内訳（地積等１）'!FK36</f>
        <v>360310</v>
      </c>
      <c r="P23" s="11">
        <f t="shared" si="0"/>
        <v>24.4</v>
      </c>
      <c r="R23" s="26"/>
      <c r="S23" s="26"/>
    </row>
    <row r="24" spans="1:19" ht="30" customHeight="1">
      <c r="A24" s="104"/>
      <c r="B24" s="99" t="s">
        <v>50</v>
      </c>
      <c r="C24" s="99"/>
      <c r="D24" s="22">
        <f>'内訳（地積等１）'!FO36</f>
        <v>2550145</v>
      </c>
      <c r="E24" s="22">
        <f>'内訳（地積等１）'!FP36</f>
        <v>9791873</v>
      </c>
      <c r="F24" s="11">
        <f t="shared" si="1"/>
        <v>241583</v>
      </c>
      <c r="G24" s="22">
        <f>'内訳（地積等１）'!FQ36</f>
        <v>9550290</v>
      </c>
      <c r="H24" s="22">
        <f>'内訳（地積等１）'!FR36</f>
        <v>20328971</v>
      </c>
      <c r="I24" s="11">
        <f t="shared" si="2"/>
        <v>100030</v>
      </c>
      <c r="J24" s="22">
        <f>'内訳（地積等１）'!FS36</f>
        <v>20228941</v>
      </c>
      <c r="K24" s="22">
        <f>'内訳（地積等１）'!FT36</f>
        <v>13979296</v>
      </c>
      <c r="L24" s="22">
        <f>'内訳（地積等１）'!FU36</f>
        <v>1742</v>
      </c>
      <c r="M24" s="22">
        <f>'内訳（地積等１）'!FV36</f>
        <v>10655</v>
      </c>
      <c r="N24" s="11">
        <f t="shared" si="3"/>
        <v>682</v>
      </c>
      <c r="O24" s="22">
        <f>'内訳（地積等１）'!FW36</f>
        <v>9973</v>
      </c>
      <c r="P24" s="11">
        <f t="shared" si="0"/>
        <v>2076.1</v>
      </c>
      <c r="R24" s="26"/>
      <c r="S24" s="26"/>
    </row>
    <row r="25" spans="1:19" ht="30" customHeight="1">
      <c r="A25" s="99" t="s">
        <v>51</v>
      </c>
      <c r="B25" s="99"/>
      <c r="C25" s="99"/>
      <c r="D25" s="22">
        <f>'内訳（地積等１）'!GA36</f>
        <v>3904474</v>
      </c>
      <c r="E25" s="22">
        <f>'内訳（地積等１）'!GB36</f>
        <v>6046889</v>
      </c>
      <c r="F25" s="11">
        <f t="shared" si="1"/>
        <v>92502</v>
      </c>
      <c r="G25" s="22">
        <f>'内訳（地積等１）'!GC36</f>
        <v>5954387</v>
      </c>
      <c r="H25" s="22">
        <f>'内訳（地積等１）'!GD36</f>
        <v>253494</v>
      </c>
      <c r="I25" s="11">
        <f t="shared" si="2"/>
        <v>2132</v>
      </c>
      <c r="J25" s="22">
        <f>'内訳（地積等１）'!GE36</f>
        <v>251362</v>
      </c>
      <c r="K25" s="22">
        <f>'内訳（地積等１）'!GF36</f>
        <v>251252</v>
      </c>
      <c r="L25" s="22">
        <f>'内訳（地積等１）'!GG36</f>
        <v>90</v>
      </c>
      <c r="M25" s="22">
        <f>'内訳（地積等１）'!GH36</f>
        <v>1043</v>
      </c>
      <c r="N25" s="11">
        <f t="shared" si="3"/>
        <v>49</v>
      </c>
      <c r="O25" s="22">
        <f>'内訳（地積等１）'!GI36</f>
        <v>994</v>
      </c>
      <c r="P25" s="11">
        <f t="shared" si="0"/>
        <v>41.9</v>
      </c>
      <c r="R25" s="26"/>
      <c r="S25" s="26"/>
    </row>
    <row r="26" spans="1:19" ht="30" customHeight="1">
      <c r="A26" s="99" t="s">
        <v>52</v>
      </c>
      <c r="B26" s="99"/>
      <c r="C26" s="99"/>
      <c r="D26" s="22">
        <f>'内訳（地積等１）'!GM36</f>
        <v>17899075</v>
      </c>
      <c r="E26" s="22">
        <f>'内訳（地積等１）'!GN36</f>
        <v>54821345</v>
      </c>
      <c r="F26" s="11">
        <f t="shared" si="1"/>
        <v>11518947</v>
      </c>
      <c r="G26" s="22">
        <f>'内訳（地積等１）'!GO36</f>
        <v>43302398</v>
      </c>
      <c r="H26" s="22">
        <f>'内訳（地積等１）'!GP36</f>
        <v>3479511</v>
      </c>
      <c r="I26" s="11">
        <f t="shared" si="2"/>
        <v>364727</v>
      </c>
      <c r="J26" s="22">
        <f>'内訳（地積等１）'!GQ36</f>
        <v>3114784</v>
      </c>
      <c r="K26" s="22">
        <f>'内訳（地積等１）'!GR36</f>
        <v>2517747</v>
      </c>
      <c r="L26" s="22">
        <f>'内訳（地積等１）'!GS36</f>
        <v>15502</v>
      </c>
      <c r="M26" s="22">
        <f>'内訳（地積等１）'!GT36</f>
        <v>97923</v>
      </c>
      <c r="N26" s="11">
        <f t="shared" si="3"/>
        <v>22968</v>
      </c>
      <c r="O26" s="22">
        <f>'内訳（地積等１）'!GU36</f>
        <v>74955</v>
      </c>
      <c r="P26" s="11">
        <f t="shared" si="0"/>
        <v>63.5</v>
      </c>
      <c r="R26" s="26"/>
      <c r="S26" s="26"/>
    </row>
    <row r="27" spans="1:19" ht="30" customHeight="1">
      <c r="A27" s="115" t="s">
        <v>62</v>
      </c>
      <c r="B27" s="101" t="s">
        <v>53</v>
      </c>
      <c r="C27" s="102"/>
      <c r="D27" s="22">
        <f>'内訳（地積等１）'!GY36</f>
        <v>337202</v>
      </c>
      <c r="E27" s="22">
        <f>'内訳（地積等１）'!GZ36</f>
        <v>71893960</v>
      </c>
      <c r="F27" s="11">
        <f t="shared" si="1"/>
        <v>14544</v>
      </c>
      <c r="G27" s="22">
        <f>'内訳（地積等１）'!HA36</f>
        <v>71879416</v>
      </c>
      <c r="H27" s="22">
        <f>'内訳（地積等１）'!HB36</f>
        <v>91787208</v>
      </c>
      <c r="I27" s="11">
        <f t="shared" si="2"/>
        <v>15494</v>
      </c>
      <c r="J27" s="22">
        <f>'内訳（地積等１）'!HC36</f>
        <v>91771714</v>
      </c>
      <c r="K27" s="22">
        <f>'内訳（地積等１）'!HD36</f>
        <v>64968097</v>
      </c>
      <c r="L27" s="22">
        <f>'内訳（地積等１）'!HE36</f>
        <v>793</v>
      </c>
      <c r="M27" s="22">
        <f>'内訳（地積等１）'!HF36</f>
        <v>30036</v>
      </c>
      <c r="N27" s="11">
        <f t="shared" si="3"/>
        <v>113</v>
      </c>
      <c r="O27" s="22">
        <f>'内訳（地積等１）'!HG36</f>
        <v>29923</v>
      </c>
      <c r="P27" s="11">
        <f t="shared" si="0"/>
        <v>1276.7</v>
      </c>
      <c r="R27" s="26"/>
      <c r="S27" s="26"/>
    </row>
    <row r="28" spans="1:19" ht="30" customHeight="1">
      <c r="A28" s="115"/>
      <c r="B28" s="101" t="s">
        <v>54</v>
      </c>
      <c r="C28" s="102"/>
      <c r="D28" s="22">
        <f>'内訳（地積等１）'!HK36</f>
        <v>954324</v>
      </c>
      <c r="E28" s="22">
        <f>'内訳（地積等１）'!HL36</f>
        <v>997435</v>
      </c>
      <c r="F28" s="11">
        <f t="shared" si="1"/>
        <v>712</v>
      </c>
      <c r="G28" s="22">
        <f>'内訳（地積等１）'!HM36</f>
        <v>996723</v>
      </c>
      <c r="H28" s="22">
        <f>'内訳（地積等１）'!HN36</f>
        <v>8180862</v>
      </c>
      <c r="I28" s="11">
        <f t="shared" si="2"/>
        <v>873</v>
      </c>
      <c r="J28" s="22">
        <f>'内訳（地積等１）'!HO36</f>
        <v>8179989</v>
      </c>
      <c r="K28" s="22">
        <f>'内訳（地積等１）'!HP36</f>
        <v>5608606</v>
      </c>
      <c r="L28" s="22">
        <f>'内訳（地積等１）'!HQ36</f>
        <v>614</v>
      </c>
      <c r="M28" s="22">
        <f>'内訳（地積等１）'!HR36</f>
        <v>534</v>
      </c>
      <c r="N28" s="11">
        <f t="shared" si="3"/>
        <v>5</v>
      </c>
      <c r="O28" s="22">
        <f>'内訳（地積等１）'!HS36</f>
        <v>529</v>
      </c>
      <c r="P28" s="11">
        <f t="shared" si="0"/>
        <v>8201.9</v>
      </c>
      <c r="R28" s="26"/>
      <c r="S28" s="26"/>
    </row>
    <row r="29" spans="1:19" ht="30" customHeight="1">
      <c r="A29" s="115"/>
      <c r="B29" s="116" t="s">
        <v>132</v>
      </c>
      <c r="C29" s="25" t="s">
        <v>133</v>
      </c>
      <c r="D29" s="22">
        <f>'内訳（地積等１）'!HW36</f>
        <v>127814</v>
      </c>
      <c r="E29" s="22">
        <f>'内訳（地積等１）'!HX36</f>
        <v>7022693</v>
      </c>
      <c r="F29" s="11">
        <f t="shared" si="1"/>
        <v>2605</v>
      </c>
      <c r="G29" s="22">
        <f>'内訳（地積等１）'!HY36</f>
        <v>7020088</v>
      </c>
      <c r="H29" s="22">
        <f>'内訳（地積等１）'!HZ36</f>
        <v>26355627</v>
      </c>
      <c r="I29" s="11">
        <f t="shared" si="2"/>
        <v>2789</v>
      </c>
      <c r="J29" s="22">
        <f>'内訳（地積等１）'!IA36</f>
        <v>26352838</v>
      </c>
      <c r="K29" s="22">
        <f>'内訳（地積等１）'!IB36</f>
        <v>17859895</v>
      </c>
      <c r="L29" s="22">
        <f>'内訳（地積等１）'!IC36</f>
        <v>692</v>
      </c>
      <c r="M29" s="22">
        <f>'内訳（地積等１）'!ID36</f>
        <v>19321</v>
      </c>
      <c r="N29" s="11">
        <f t="shared" si="3"/>
        <v>28</v>
      </c>
      <c r="O29" s="22">
        <f>'内訳（地積等１）'!IE36</f>
        <v>19293</v>
      </c>
      <c r="P29" s="11">
        <f t="shared" si="0"/>
        <v>3752.9</v>
      </c>
      <c r="R29" s="26"/>
      <c r="S29" s="26"/>
    </row>
    <row r="30" spans="1:19" ht="30" customHeight="1">
      <c r="A30" s="115"/>
      <c r="B30" s="117"/>
      <c r="C30" s="25" t="s">
        <v>134</v>
      </c>
      <c r="D30" s="22">
        <f>'内訳（地積等１）'!II36</f>
        <v>0</v>
      </c>
      <c r="E30" s="22">
        <f>'内訳（地積等１）'!IJ36</f>
        <v>61505</v>
      </c>
      <c r="F30" s="11">
        <f t="shared" si="1"/>
        <v>0</v>
      </c>
      <c r="G30" s="22">
        <f>'内訳（地積等１）'!IK36</f>
        <v>61505</v>
      </c>
      <c r="H30" s="22">
        <f>'内訳（地積等１）'!IL36</f>
        <v>2202810</v>
      </c>
      <c r="I30" s="11">
        <f t="shared" si="2"/>
        <v>0</v>
      </c>
      <c r="J30" s="22">
        <f>'内訳（地積等１）'!IM36</f>
        <v>2202810</v>
      </c>
      <c r="K30" s="22">
        <f>'内訳（地積等１）'!IN36</f>
        <v>1486988</v>
      </c>
      <c r="L30" s="22">
        <f>'内訳（地積等１）'!IO36</f>
        <v>0</v>
      </c>
      <c r="M30" s="22">
        <f>'内訳（地積等１）'!IP36</f>
        <v>149</v>
      </c>
      <c r="N30" s="11">
        <f t="shared" si="3"/>
        <v>0</v>
      </c>
      <c r="O30" s="22">
        <f>'内訳（地積等１）'!IQ36</f>
        <v>149</v>
      </c>
      <c r="P30" s="11">
        <f t="shared" si="0"/>
        <v>35815.1</v>
      </c>
      <c r="R30" s="26"/>
      <c r="S30" s="26"/>
    </row>
    <row r="31" spans="1:19" ht="30" customHeight="1">
      <c r="A31" s="115"/>
      <c r="B31" s="118"/>
      <c r="C31" s="25" t="s">
        <v>135</v>
      </c>
      <c r="D31" s="11">
        <f aca="true" t="shared" si="4" ref="D31:M31">SUM(D29:D30)</f>
        <v>127814</v>
      </c>
      <c r="E31" s="11">
        <f t="shared" si="4"/>
        <v>7084198</v>
      </c>
      <c r="F31" s="11">
        <f t="shared" si="4"/>
        <v>2605</v>
      </c>
      <c r="G31" s="11">
        <f t="shared" si="4"/>
        <v>7081593</v>
      </c>
      <c r="H31" s="11">
        <f t="shared" si="4"/>
        <v>28558437</v>
      </c>
      <c r="I31" s="11">
        <f t="shared" si="4"/>
        <v>2789</v>
      </c>
      <c r="J31" s="11">
        <f t="shared" si="4"/>
        <v>28555648</v>
      </c>
      <c r="K31" s="11">
        <f t="shared" si="4"/>
        <v>19346883</v>
      </c>
      <c r="L31" s="11">
        <f t="shared" si="4"/>
        <v>692</v>
      </c>
      <c r="M31" s="11">
        <f t="shared" si="4"/>
        <v>19470</v>
      </c>
      <c r="N31" s="11">
        <f>SUM(N29:N30)</f>
        <v>28</v>
      </c>
      <c r="O31" s="11">
        <f>SUM(O29:O30)</f>
        <v>19442</v>
      </c>
      <c r="P31" s="11">
        <f t="shared" si="0"/>
        <v>4031.3</v>
      </c>
      <c r="R31" s="26"/>
      <c r="S31" s="26"/>
    </row>
    <row r="32" spans="1:19" ht="30" customHeight="1">
      <c r="A32" s="115"/>
      <c r="B32" s="101" t="s">
        <v>55</v>
      </c>
      <c r="C32" s="102"/>
      <c r="D32" s="22">
        <f>'内訳（地積等２）'!D36</f>
        <v>139266879</v>
      </c>
      <c r="E32" s="22">
        <f>'内訳（地積等２）'!E36</f>
        <v>188282819</v>
      </c>
      <c r="F32" s="11">
        <f t="shared" si="1"/>
        <v>10583869</v>
      </c>
      <c r="G32" s="22">
        <f>'内訳（地積等２）'!F36</f>
        <v>177698950</v>
      </c>
      <c r="H32" s="22">
        <f>'内訳（地積等２）'!G36</f>
        <v>776769566</v>
      </c>
      <c r="I32" s="11">
        <f t="shared" si="2"/>
        <v>5296109</v>
      </c>
      <c r="J32" s="22">
        <f>'内訳（地積等２）'!H36</f>
        <v>771473457</v>
      </c>
      <c r="K32" s="22">
        <f>'内訳（地積等２）'!I36</f>
        <v>529161140</v>
      </c>
      <c r="L32" s="22">
        <f>'内訳（地積等２）'!J36</f>
        <v>333154</v>
      </c>
      <c r="M32" s="22">
        <f>'内訳（地積等２）'!K36</f>
        <v>324390</v>
      </c>
      <c r="N32" s="11">
        <f t="shared" si="3"/>
        <v>55818</v>
      </c>
      <c r="O32" s="22">
        <f>'内訳（地積等２）'!L36</f>
        <v>268572</v>
      </c>
      <c r="P32" s="11">
        <f t="shared" si="0"/>
        <v>4125.5</v>
      </c>
      <c r="R32" s="26"/>
      <c r="S32" s="26"/>
    </row>
    <row r="33" spans="1:19" ht="30" customHeight="1">
      <c r="A33" s="115"/>
      <c r="B33" s="105" t="s">
        <v>45</v>
      </c>
      <c r="C33" s="106"/>
      <c r="D33" s="11">
        <f>SUM(D27,D28,D31,D32)</f>
        <v>140686219</v>
      </c>
      <c r="E33" s="11">
        <f aca="true" t="shared" si="5" ref="E33:O33">SUM(E27,E28,E31,E32)</f>
        <v>268258412</v>
      </c>
      <c r="F33" s="11">
        <f t="shared" si="5"/>
        <v>10601730</v>
      </c>
      <c r="G33" s="11">
        <f t="shared" si="5"/>
        <v>257656682</v>
      </c>
      <c r="H33" s="11">
        <f t="shared" si="5"/>
        <v>905296073</v>
      </c>
      <c r="I33" s="11">
        <f t="shared" si="5"/>
        <v>5315265</v>
      </c>
      <c r="J33" s="11">
        <f t="shared" si="5"/>
        <v>899980808</v>
      </c>
      <c r="K33" s="11">
        <f t="shared" si="5"/>
        <v>619084726</v>
      </c>
      <c r="L33" s="11">
        <f t="shared" si="5"/>
        <v>335253</v>
      </c>
      <c r="M33" s="11">
        <f t="shared" si="5"/>
        <v>374430</v>
      </c>
      <c r="N33" s="11">
        <f t="shared" si="5"/>
        <v>55964</v>
      </c>
      <c r="O33" s="11">
        <f t="shared" si="5"/>
        <v>318466</v>
      </c>
      <c r="P33" s="11">
        <f t="shared" si="0"/>
        <v>3374.7</v>
      </c>
      <c r="R33" s="26"/>
      <c r="S33" s="26"/>
    </row>
    <row r="34" spans="1:19" ht="30" customHeight="1">
      <c r="A34" s="99" t="s">
        <v>56</v>
      </c>
      <c r="B34" s="99"/>
      <c r="C34" s="99"/>
      <c r="D34" s="22">
        <f>'内訳（地積等２）'!P36</f>
        <v>996380494</v>
      </c>
      <c r="E34" s="29"/>
      <c r="F34" s="29"/>
      <c r="G34" s="29"/>
      <c r="H34" s="29"/>
      <c r="I34" s="29"/>
      <c r="J34" s="29"/>
      <c r="K34" s="29"/>
      <c r="L34" s="22">
        <f>'内訳（地積等２）'!V36</f>
        <v>1216116</v>
      </c>
      <c r="M34" s="29"/>
      <c r="N34" s="29"/>
      <c r="O34" s="29"/>
      <c r="P34" s="29"/>
      <c r="R34" s="26"/>
      <c r="S34" s="26"/>
    </row>
    <row r="35" spans="1:19" ht="30" customHeight="1">
      <c r="A35" s="99" t="s">
        <v>57</v>
      </c>
      <c r="B35" s="99"/>
      <c r="C35" s="99"/>
      <c r="D35" s="22">
        <f>'内訳（地積等２）'!AB36</f>
        <v>1603632249</v>
      </c>
      <c r="E35" s="22">
        <f>'内訳（地積等２）'!AC36</f>
        <v>3486877751</v>
      </c>
      <c r="F35" s="22">
        <f>E35-G35</f>
        <v>189568862</v>
      </c>
      <c r="G35" s="22">
        <f>'内訳（地積等２）'!AD36</f>
        <v>3297308889</v>
      </c>
      <c r="H35" s="22">
        <f>'内訳（地積等２）'!AE36</f>
        <v>9167248307</v>
      </c>
      <c r="I35" s="22">
        <f>H35-J35</f>
        <v>75346038</v>
      </c>
      <c r="J35" s="22">
        <f>'内訳（地積等２）'!AF36</f>
        <v>9091902269</v>
      </c>
      <c r="K35" s="22">
        <f>'内訳（地積等２）'!AG36</f>
        <v>3827236869</v>
      </c>
      <c r="L35" s="22">
        <f>'内訳（地積等２）'!AH36</f>
        <v>1710660</v>
      </c>
      <c r="M35" s="22">
        <f>'内訳（地積等２）'!AI36</f>
        <v>4452937</v>
      </c>
      <c r="N35" s="22">
        <f>M35-O35</f>
        <v>353215</v>
      </c>
      <c r="O35" s="22">
        <f>'内訳（地積等２）'!AJ36</f>
        <v>4099722</v>
      </c>
      <c r="P35" s="11">
        <f>IF(H35&gt;0,ROUND(H35/E35*1000,1),0)</f>
        <v>2629.1</v>
      </c>
      <c r="R35" s="26"/>
      <c r="S35" s="26"/>
    </row>
    <row r="38" spans="4:16" s="28" customFormat="1" ht="14.25" hidden="1">
      <c r="D38" s="27">
        <f>D10+D12+D13+D15+D19+D20+D21+D22+D23+D24+D25+D26+D33+D34</f>
        <v>1603632249</v>
      </c>
      <c r="E38" s="27">
        <f>E10+E12+E13+E15+E19+E20+E21+E22+E23+E24+E25+E26+E33+E34</f>
        <v>3486877751</v>
      </c>
      <c r="F38" s="27">
        <f>F10+F12+F13+F15+F19+G20+F21+F22+F23+F24+F25+F26+F33+F34</f>
        <v>189568862</v>
      </c>
      <c r="G38" s="27" t="e">
        <f>G10+G12+G13+G15+G19+#REF!+G21+G22+G23+G24+G25+G26+G33+G34</f>
        <v>#REF!</v>
      </c>
      <c r="H38" s="27">
        <f>H10+H12+H13+H15+H19+H20+H21+H22+H23+H24+H25+H26+H33+H34</f>
        <v>9167248307</v>
      </c>
      <c r="I38" s="27">
        <f>I10+I12+I13+I15+I19+J20+I21+I22+I23+I24+I25+I26+I33+I34</f>
        <v>75346038</v>
      </c>
      <c r="J38" s="27">
        <f>J10+J12+J13+J15+J19+K20+J21+J22+J23+J24+J25+J26+J33+J34</f>
        <v>9091902269</v>
      </c>
      <c r="K38" s="27" t="e">
        <f>K10+K12+K13+K15+K19+#REF!+K21+K22+K23+K24+K25+K26+K33+K34</f>
        <v>#REF!</v>
      </c>
      <c r="L38" s="27">
        <f>L10+L12+L13+L15+L19+L20+L21+L22+L23+L24+L25+L26+L33+L34</f>
        <v>1710660</v>
      </c>
      <c r="M38" s="27">
        <f>M10+M12+M13+M15+M19+M20+M21+M22+M23+M24+M25+M26+M33+M34</f>
        <v>4452937</v>
      </c>
      <c r="N38" s="27">
        <f>N10+N12+N13+N15+N19+O20+N21+N22+N23+N24+N25+N26+N33+N34</f>
        <v>353215</v>
      </c>
      <c r="O38" s="27" t="e">
        <f>O10+O12+O13+O15+O19+#REF!+O21+O22+O23+O24+O25+O26+O33+O34</f>
        <v>#REF!</v>
      </c>
      <c r="P38" s="27"/>
    </row>
    <row r="39" spans="4:7" s="28" customFormat="1" ht="14.25" hidden="1">
      <c r="D39" s="27"/>
      <c r="E39" s="27"/>
      <c r="F39" s="27"/>
      <c r="G39" s="27"/>
    </row>
    <row r="40" s="28" customFormat="1" ht="14.25" hidden="1"/>
    <row r="41" spans="4:16" s="28" customFormat="1" ht="19.5" customHeight="1" hidden="1">
      <c r="D41" s="27">
        <f>SUM(D10:D34)-D31-D33</f>
        <v>1603632249</v>
      </c>
      <c r="E41" s="27">
        <f>SUM(E10:E34)-E31-E33-E19</f>
        <v>3486877751</v>
      </c>
      <c r="F41" s="27">
        <f aca="true" t="shared" si="6" ref="F41:O41">SUM(F10:F34)-F31-F33-F19</f>
        <v>189568862</v>
      </c>
      <c r="G41" s="27">
        <f t="shared" si="6"/>
        <v>3297308889</v>
      </c>
      <c r="H41" s="27">
        <f t="shared" si="6"/>
        <v>9167248307</v>
      </c>
      <c r="I41" s="27">
        <f t="shared" si="6"/>
        <v>75346038</v>
      </c>
      <c r="J41" s="27">
        <f t="shared" si="6"/>
        <v>9091902269</v>
      </c>
      <c r="K41" s="27">
        <f t="shared" si="6"/>
        <v>3827236869</v>
      </c>
      <c r="L41" s="27">
        <f>SUM(L10:L34)-L31-L33</f>
        <v>1710660</v>
      </c>
      <c r="M41" s="27">
        <f t="shared" si="6"/>
        <v>4452937</v>
      </c>
      <c r="N41" s="27">
        <f t="shared" si="6"/>
        <v>353215</v>
      </c>
      <c r="O41" s="27">
        <f t="shared" si="6"/>
        <v>4099722</v>
      </c>
      <c r="P41" s="27"/>
    </row>
    <row r="42" spans="4:16" s="28" customFormat="1" ht="19.5" customHeight="1" hidden="1">
      <c r="D42" s="27">
        <f>D35-D41</f>
        <v>0</v>
      </c>
      <c r="E42" s="27">
        <f>E35-E41</f>
        <v>0</v>
      </c>
      <c r="F42" s="27">
        <f aca="true" t="shared" si="7" ref="F42:O42">F35-F41</f>
        <v>0</v>
      </c>
      <c r="G42" s="27">
        <f t="shared" si="7"/>
        <v>0</v>
      </c>
      <c r="H42" s="27">
        <f t="shared" si="7"/>
        <v>0</v>
      </c>
      <c r="I42" s="27">
        <f t="shared" si="7"/>
        <v>0</v>
      </c>
      <c r="J42" s="27">
        <f t="shared" si="7"/>
        <v>0</v>
      </c>
      <c r="K42" s="27">
        <f t="shared" si="7"/>
        <v>0</v>
      </c>
      <c r="L42" s="27">
        <f t="shared" si="7"/>
        <v>0</v>
      </c>
      <c r="M42" s="27">
        <f t="shared" si="7"/>
        <v>0</v>
      </c>
      <c r="N42" s="27">
        <f t="shared" si="7"/>
        <v>0</v>
      </c>
      <c r="O42" s="27">
        <f t="shared" si="7"/>
        <v>0</v>
      </c>
      <c r="P42" s="27"/>
    </row>
    <row r="43" spans="4:16" s="28" customFormat="1" ht="19.5" customHeight="1" hidden="1"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</row>
    <row r="44" s="28" customFormat="1" ht="14.25"/>
    <row r="45" s="28" customFormat="1" ht="14.25"/>
    <row r="46" s="28" customFormat="1" ht="14.25"/>
    <row r="47" s="28" customFormat="1" ht="14.25"/>
    <row r="48" s="28" customFormat="1" ht="14.25"/>
    <row r="49" s="28" customFormat="1" ht="14.25"/>
  </sheetData>
  <sheetProtection/>
  <mergeCells count="36">
    <mergeCell ref="A10:A12"/>
    <mergeCell ref="A13:A15"/>
    <mergeCell ref="A16:A19"/>
    <mergeCell ref="A35:C35"/>
    <mergeCell ref="A27:A33"/>
    <mergeCell ref="A34:C34"/>
    <mergeCell ref="A25:C25"/>
    <mergeCell ref="A26:C26"/>
    <mergeCell ref="A22:C22"/>
    <mergeCell ref="B29:B31"/>
    <mergeCell ref="A6:C6"/>
    <mergeCell ref="A5:C5"/>
    <mergeCell ref="D8:G8"/>
    <mergeCell ref="L8:O8"/>
    <mergeCell ref="A8:C9"/>
    <mergeCell ref="H8:I8"/>
    <mergeCell ref="J8:K8"/>
    <mergeCell ref="B19:C19"/>
    <mergeCell ref="B23:C23"/>
    <mergeCell ref="B28:C28"/>
    <mergeCell ref="B24:C24"/>
    <mergeCell ref="A23:A24"/>
    <mergeCell ref="B33:C33"/>
    <mergeCell ref="B32:C32"/>
    <mergeCell ref="A20:C20"/>
    <mergeCell ref="A21:C21"/>
    <mergeCell ref="B27:C27"/>
    <mergeCell ref="B10:C10"/>
    <mergeCell ref="B12:C12"/>
    <mergeCell ref="B13:C13"/>
    <mergeCell ref="B15:C15"/>
    <mergeCell ref="B16:C16"/>
    <mergeCell ref="B18:C18"/>
    <mergeCell ref="B17:C17"/>
    <mergeCell ref="B11:C11"/>
    <mergeCell ref="B14:C14"/>
  </mergeCells>
  <printOptions horizontalCentered="1"/>
  <pageMargins left="0.7086614173228347" right="0.7086614173228347" top="0.8267716535433072" bottom="0.7480314960629921" header="0.5118110236220472" footer="0.5118110236220472"/>
  <pageSetup fitToWidth="2" horizontalDpi="600" verticalDpi="600" orientation="portrait" paperSize="9" scale="67" r:id="rId1"/>
  <colBreaks count="1" manualBreakCount="1">
    <brk id="9" max="34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2"/>
  </sheetPr>
  <dimension ref="A1:P41"/>
  <sheetViews>
    <sheetView showGridLines="0" view="pageBreakPreview" zoomScaleNormal="55" zoomScaleSheetLayoutView="100" zoomScalePageLayoutView="0" workbookViewId="0" topLeftCell="A1">
      <selection activeCell="A1" sqref="A1"/>
    </sheetView>
  </sheetViews>
  <sheetFormatPr defaultColWidth="8.796875" defaultRowHeight="15"/>
  <cols>
    <col min="1" max="2" width="3.5" style="5" customWidth="1"/>
    <col min="3" max="3" width="22.69921875" style="5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C1" s="4"/>
      <c r="D1" s="4"/>
      <c r="E1" s="4"/>
    </row>
    <row r="2" spans="1:3" ht="27" customHeight="1">
      <c r="A2" s="9" t="s">
        <v>68</v>
      </c>
      <c r="B2" s="9"/>
      <c r="C2" s="6"/>
    </row>
    <row r="3" spans="1:6" ht="42.75">
      <c r="A3" s="128"/>
      <c r="B3" s="129"/>
      <c r="C3" s="130"/>
      <c r="D3" s="7" t="s">
        <v>8</v>
      </c>
      <c r="E3" s="7" t="s">
        <v>6</v>
      </c>
      <c r="F3" s="7" t="s">
        <v>10</v>
      </c>
    </row>
    <row r="4" spans="1:6" ht="30" customHeight="1">
      <c r="A4" s="124" t="s">
        <v>0</v>
      </c>
      <c r="B4" s="125"/>
      <c r="C4" s="126"/>
      <c r="D4" s="1">
        <v>127169</v>
      </c>
      <c r="E4" s="1">
        <v>37173</v>
      </c>
      <c r="F4" s="1">
        <v>89996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22" t="s">
        <v>36</v>
      </c>
      <c r="B6" s="122"/>
      <c r="C6" s="123"/>
      <c r="D6" s="127" t="s">
        <v>73</v>
      </c>
      <c r="E6" s="127"/>
      <c r="F6" s="127"/>
      <c r="G6" s="127"/>
      <c r="H6" s="105" t="s">
        <v>71</v>
      </c>
      <c r="I6" s="111"/>
      <c r="J6" s="105" t="s">
        <v>71</v>
      </c>
      <c r="K6" s="111"/>
      <c r="L6" s="119" t="s">
        <v>75</v>
      </c>
      <c r="M6" s="120"/>
      <c r="N6" s="120"/>
      <c r="O6" s="121"/>
      <c r="P6" s="2" t="s">
        <v>32</v>
      </c>
    </row>
    <row r="7" spans="1:16" ht="45" customHeight="1">
      <c r="A7" s="123"/>
      <c r="B7" s="123"/>
      <c r="C7" s="123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103" t="s">
        <v>58</v>
      </c>
      <c r="B8" s="99" t="s">
        <v>38</v>
      </c>
      <c r="C8" s="99"/>
      <c r="D8" s="1">
        <f>'内訳（地積等１）'!C49</f>
        <v>1157219</v>
      </c>
      <c r="E8" s="1">
        <f>'内訳（地積等１）'!D49</f>
        <v>136708019</v>
      </c>
      <c r="F8" s="11">
        <f>E8-G8</f>
        <v>5511426</v>
      </c>
      <c r="G8" s="1">
        <f>'内訳（地積等１）'!E49</f>
        <v>131196593</v>
      </c>
      <c r="H8" s="1">
        <f>'内訳（地積等１）'!F49</f>
        <v>14125707</v>
      </c>
      <c r="I8" s="11">
        <f>H8-J8</f>
        <v>532984</v>
      </c>
      <c r="J8" s="1">
        <f>'内訳（地積等１）'!G49</f>
        <v>13592723</v>
      </c>
      <c r="K8" s="1">
        <f>'内訳（地積等１）'!H49</f>
        <v>13575940</v>
      </c>
      <c r="L8" s="1">
        <f>'内訳（地積等１）'!I49</f>
        <v>3895</v>
      </c>
      <c r="M8" s="1">
        <f>'内訳（地積等１）'!J49</f>
        <v>108644</v>
      </c>
      <c r="N8" s="11">
        <f>M8-O8</f>
        <v>7290</v>
      </c>
      <c r="O8" s="1">
        <f>'内訳（地積等１）'!K49</f>
        <v>101354</v>
      </c>
      <c r="P8" s="11">
        <f aca="true" t="shared" si="0" ref="P8:P31">IF(H8&gt;0,ROUND(H8/E8*1000,1),0)</f>
        <v>103.3</v>
      </c>
    </row>
    <row r="9" spans="1:16" ht="30" customHeight="1">
      <c r="A9" s="114"/>
      <c r="B9" s="99" t="s">
        <v>143</v>
      </c>
      <c r="C9" s="99"/>
      <c r="D9" s="1">
        <f>'内訳（地積等１）'!O49</f>
        <v>0</v>
      </c>
      <c r="E9" s="1">
        <f>'内訳（地積等１）'!P49</f>
        <v>0</v>
      </c>
      <c r="F9" s="11">
        <f>E9-G9</f>
        <v>0</v>
      </c>
      <c r="G9" s="1">
        <f>'内訳（地積等１）'!Q49</f>
        <v>0</v>
      </c>
      <c r="H9" s="1">
        <f>'内訳（地積等１）'!R49</f>
        <v>0</v>
      </c>
      <c r="I9" s="11">
        <f>H9-J9</f>
        <v>0</v>
      </c>
      <c r="J9" s="1">
        <f>'内訳（地積等１）'!S49</f>
        <v>0</v>
      </c>
      <c r="K9" s="1">
        <f>'内訳（地積等１）'!T49</f>
        <v>0</v>
      </c>
      <c r="L9" s="1">
        <f>'内訳（地積等１）'!U49</f>
        <v>0</v>
      </c>
      <c r="M9" s="1">
        <f>'内訳（地積等１）'!V49</f>
        <v>0</v>
      </c>
      <c r="N9" s="11">
        <f>M9-O9</f>
        <v>0</v>
      </c>
      <c r="O9" s="1">
        <f>'内訳（地積等１）'!W49</f>
        <v>0</v>
      </c>
      <c r="P9" s="11">
        <f>IF(H9&gt;0,ROUND(H9/E9*1000,1),0)</f>
        <v>0</v>
      </c>
    </row>
    <row r="10" spans="1:16" ht="30" customHeight="1">
      <c r="A10" s="104"/>
      <c r="B10" s="99" t="s">
        <v>39</v>
      </c>
      <c r="C10" s="99"/>
      <c r="D10" s="1">
        <f>'内訳（地積等１）'!AA49</f>
        <v>141533</v>
      </c>
      <c r="E10" s="1">
        <f>'内訳（地積等１）'!AB49</f>
        <v>346645</v>
      </c>
      <c r="F10" s="11">
        <f aca="true" t="shared" si="1" ref="F10:F30">E10-G10</f>
        <v>2523</v>
      </c>
      <c r="G10" s="1">
        <f>'内訳（地積等１）'!AC49</f>
        <v>344122</v>
      </c>
      <c r="H10" s="1">
        <f>'内訳（地積等１）'!AD49</f>
        <v>1497044</v>
      </c>
      <c r="I10" s="11">
        <f aca="true" t="shared" si="2" ref="I10:I30">H10-J10</f>
        <v>3751</v>
      </c>
      <c r="J10" s="1">
        <f>'内訳（地積等１）'!AE49</f>
        <v>1493293</v>
      </c>
      <c r="K10" s="1">
        <f>'内訳（地積等１）'!AF49</f>
        <v>420812</v>
      </c>
      <c r="L10" s="1">
        <f>'内訳（地積等１）'!AG49</f>
        <v>250</v>
      </c>
      <c r="M10" s="1">
        <f>'内訳（地積等１）'!AH49</f>
        <v>519</v>
      </c>
      <c r="N10" s="11">
        <f aca="true" t="shared" si="3" ref="N10:N30">M10-O10</f>
        <v>12</v>
      </c>
      <c r="O10" s="1">
        <f>'内訳（地積等１）'!AI49</f>
        <v>507</v>
      </c>
      <c r="P10" s="11">
        <f t="shared" si="0"/>
        <v>4318.7</v>
      </c>
    </row>
    <row r="11" spans="1:16" ht="30" customHeight="1">
      <c r="A11" s="103" t="s">
        <v>59</v>
      </c>
      <c r="B11" s="99" t="s">
        <v>40</v>
      </c>
      <c r="C11" s="99"/>
      <c r="D11" s="1">
        <f>'内訳（地積等１）'!AM49</f>
        <v>1341921</v>
      </c>
      <c r="E11" s="1">
        <f>'内訳（地積等１）'!AN49</f>
        <v>145305843</v>
      </c>
      <c r="F11" s="11">
        <f t="shared" si="1"/>
        <v>8905476</v>
      </c>
      <c r="G11" s="1">
        <f>'内訳（地積等１）'!AO49</f>
        <v>136400367</v>
      </c>
      <c r="H11" s="1">
        <f>'内訳（地積等１）'!AP49</f>
        <v>7943729</v>
      </c>
      <c r="I11" s="11">
        <f t="shared" si="2"/>
        <v>465807</v>
      </c>
      <c r="J11" s="1">
        <f>'内訳（地積等１）'!AQ49</f>
        <v>7477922</v>
      </c>
      <c r="K11" s="1">
        <f>'内訳（地積等１）'!AR49</f>
        <v>7476560</v>
      </c>
      <c r="L11" s="1">
        <f>'内訳（地積等１）'!AS49</f>
        <v>4588</v>
      </c>
      <c r="M11" s="1">
        <f>'内訳（地積等１）'!AT49</f>
        <v>158983</v>
      </c>
      <c r="N11" s="11">
        <f t="shared" si="3"/>
        <v>13467</v>
      </c>
      <c r="O11" s="1">
        <f>'内訳（地積等１）'!AU49</f>
        <v>145516</v>
      </c>
      <c r="P11" s="11">
        <f t="shared" si="0"/>
        <v>54.7</v>
      </c>
    </row>
    <row r="12" spans="1:16" ht="30" customHeight="1">
      <c r="A12" s="114"/>
      <c r="B12" s="99" t="s">
        <v>144</v>
      </c>
      <c r="C12" s="99"/>
      <c r="D12" s="1">
        <f>'内訳（地積等１）'!AY49</f>
        <v>0</v>
      </c>
      <c r="E12" s="1">
        <f>'内訳（地積等１）'!AZ49</f>
        <v>0</v>
      </c>
      <c r="F12" s="11">
        <f>E12-G12</f>
        <v>0</v>
      </c>
      <c r="G12" s="1">
        <f>'内訳（地積等１）'!BA49</f>
        <v>0</v>
      </c>
      <c r="H12" s="1">
        <f>'内訳（地積等１）'!BB49</f>
        <v>0</v>
      </c>
      <c r="I12" s="11">
        <f>H12-J12</f>
        <v>0</v>
      </c>
      <c r="J12" s="1">
        <f>'内訳（地積等１）'!BC49</f>
        <v>0</v>
      </c>
      <c r="K12" s="1">
        <f>'内訳（地積等１）'!BD49</f>
        <v>0</v>
      </c>
      <c r="L12" s="1">
        <f>'内訳（地積等１）'!BE49</f>
        <v>0</v>
      </c>
      <c r="M12" s="1">
        <f>'内訳（地積等１）'!BF49</f>
        <v>0</v>
      </c>
      <c r="N12" s="11">
        <f>M12-O12</f>
        <v>0</v>
      </c>
      <c r="O12" s="1">
        <f>'内訳（地積等１）'!BG49</f>
        <v>0</v>
      </c>
      <c r="P12" s="11">
        <f>IF(H12&gt;0,ROUND(H12/E12*1000,1),0)</f>
        <v>0</v>
      </c>
    </row>
    <row r="13" spans="1:16" ht="30" customHeight="1">
      <c r="A13" s="104"/>
      <c r="B13" s="99" t="s">
        <v>41</v>
      </c>
      <c r="C13" s="99"/>
      <c r="D13" s="1">
        <f>'内訳（地積等１）'!BK49</f>
        <v>540421</v>
      </c>
      <c r="E13" s="1">
        <f>'内訳（地積等１）'!BL49</f>
        <v>2821156</v>
      </c>
      <c r="F13" s="11">
        <f t="shared" si="1"/>
        <v>28721</v>
      </c>
      <c r="G13" s="1">
        <f>'内訳（地積等１）'!BM49</f>
        <v>2792435</v>
      </c>
      <c r="H13" s="1">
        <f>'内訳（地積等１）'!BN49</f>
        <v>24371724</v>
      </c>
      <c r="I13" s="11">
        <f t="shared" si="2"/>
        <v>238059</v>
      </c>
      <c r="J13" s="1">
        <f>'内訳（地積等１）'!BO49</f>
        <v>24133665</v>
      </c>
      <c r="K13" s="1">
        <f>'内訳（地積等１）'!BP49</f>
        <v>5322463</v>
      </c>
      <c r="L13" s="1">
        <f>'内訳（地積等１）'!BQ49</f>
        <v>405</v>
      </c>
      <c r="M13" s="1">
        <f>'内訳（地積等１）'!BR49</f>
        <v>4508</v>
      </c>
      <c r="N13" s="11">
        <f t="shared" si="3"/>
        <v>119</v>
      </c>
      <c r="O13" s="1">
        <f>'内訳（地積等１）'!BS49</f>
        <v>4389</v>
      </c>
      <c r="P13" s="11">
        <f t="shared" si="0"/>
        <v>8638.9</v>
      </c>
    </row>
    <row r="14" spans="1:16" ht="30" customHeight="1">
      <c r="A14" s="103" t="s">
        <v>60</v>
      </c>
      <c r="B14" s="99" t="s">
        <v>42</v>
      </c>
      <c r="C14" s="99"/>
      <c r="D14" s="29"/>
      <c r="E14" s="1">
        <f>'内訳（地積等１）'!BX49</f>
        <v>21099652</v>
      </c>
      <c r="F14" s="11">
        <f t="shared" si="1"/>
        <v>1638572</v>
      </c>
      <c r="G14" s="1">
        <f>'内訳（地積等１）'!BY49</f>
        <v>19461080</v>
      </c>
      <c r="H14" s="1">
        <f>'内訳（地積等１）'!BZ49</f>
        <v>215934568</v>
      </c>
      <c r="I14" s="11">
        <f t="shared" si="2"/>
        <v>9963309</v>
      </c>
      <c r="J14" s="1">
        <f>'内訳（地積等１）'!CA49</f>
        <v>205971259</v>
      </c>
      <c r="K14" s="1">
        <f>'内訳（地積等１）'!CB49</f>
        <v>33866156</v>
      </c>
      <c r="L14" s="29"/>
      <c r="M14" s="1">
        <f>'内訳（地積等１）'!CD49</f>
        <v>104480</v>
      </c>
      <c r="N14" s="11">
        <f t="shared" si="3"/>
        <v>11134</v>
      </c>
      <c r="O14" s="1">
        <f>'内訳（地積等１）'!CE49</f>
        <v>93346</v>
      </c>
      <c r="P14" s="11">
        <f t="shared" si="0"/>
        <v>10234</v>
      </c>
    </row>
    <row r="15" spans="1:16" ht="30" customHeight="1">
      <c r="A15" s="114"/>
      <c r="B15" s="99" t="s">
        <v>43</v>
      </c>
      <c r="C15" s="99"/>
      <c r="D15" s="29"/>
      <c r="E15" s="1">
        <f>'内訳（地積等１）'!CJ49</f>
        <v>34199810</v>
      </c>
      <c r="F15" s="11">
        <f t="shared" si="1"/>
        <v>363327</v>
      </c>
      <c r="G15" s="1">
        <f>'内訳（地積等１）'!CK49</f>
        <v>33836483</v>
      </c>
      <c r="H15" s="1">
        <f>'内訳（地積等１）'!CL49</f>
        <v>227677904</v>
      </c>
      <c r="I15" s="11">
        <f t="shared" si="2"/>
        <v>1129257</v>
      </c>
      <c r="J15" s="1">
        <f>'内訳（地積等１）'!CM49</f>
        <v>226548647</v>
      </c>
      <c r="K15" s="1">
        <f>'内訳（地積等１）'!CN49</f>
        <v>74861542</v>
      </c>
      <c r="L15" s="29"/>
      <c r="M15" s="1">
        <f>'内訳（地積等１）'!CP49</f>
        <v>102428</v>
      </c>
      <c r="N15" s="11">
        <f t="shared" si="3"/>
        <v>5346</v>
      </c>
      <c r="O15" s="1">
        <f>'内訳（地積等１）'!CQ49</f>
        <v>97082</v>
      </c>
      <c r="P15" s="11">
        <f t="shared" si="0"/>
        <v>6657.3</v>
      </c>
    </row>
    <row r="16" spans="1:16" ht="30" customHeight="1">
      <c r="A16" s="114"/>
      <c r="B16" s="99" t="s">
        <v>44</v>
      </c>
      <c r="C16" s="99"/>
      <c r="D16" s="29"/>
      <c r="E16" s="1">
        <f>'内訳（地積等１）'!CV49</f>
        <v>24052207</v>
      </c>
      <c r="F16" s="11">
        <f t="shared" si="1"/>
        <v>28689</v>
      </c>
      <c r="G16" s="1">
        <f>'内訳（地積等１）'!CW49</f>
        <v>24023518</v>
      </c>
      <c r="H16" s="1">
        <f>'内訳（地積等１）'!CX49</f>
        <v>262406467</v>
      </c>
      <c r="I16" s="11">
        <f t="shared" si="2"/>
        <v>77201</v>
      </c>
      <c r="J16" s="1">
        <f>'内訳（地積等１）'!CY49</f>
        <v>262329266</v>
      </c>
      <c r="K16" s="1">
        <f>'内訳（地積等１）'!CZ49</f>
        <v>169323924</v>
      </c>
      <c r="L16" s="29"/>
      <c r="M16" s="1">
        <f>'内訳（地積等１）'!DB49</f>
        <v>24678</v>
      </c>
      <c r="N16" s="11">
        <f t="shared" si="3"/>
        <v>487</v>
      </c>
      <c r="O16" s="1">
        <f>'内訳（地積等１）'!DC49</f>
        <v>24191</v>
      </c>
      <c r="P16" s="11">
        <f t="shared" si="0"/>
        <v>10909.9</v>
      </c>
    </row>
    <row r="17" spans="1:16" ht="30" customHeight="1">
      <c r="A17" s="104"/>
      <c r="B17" s="100" t="s">
        <v>45</v>
      </c>
      <c r="C17" s="100"/>
      <c r="D17" s="1">
        <f>'内訳（地積等１）'!DG49</f>
        <v>6016693</v>
      </c>
      <c r="E17" s="1">
        <f>'内訳（地積等１）'!DH49</f>
        <v>79351669</v>
      </c>
      <c r="F17" s="11">
        <f t="shared" si="1"/>
        <v>2030588</v>
      </c>
      <c r="G17" s="1">
        <f>'内訳（地積等１）'!DI49</f>
        <v>77321081</v>
      </c>
      <c r="H17" s="1">
        <f>'内訳（地積等１）'!DJ49</f>
        <v>706018939</v>
      </c>
      <c r="I17" s="11">
        <f t="shared" si="2"/>
        <v>11169767</v>
      </c>
      <c r="J17" s="1">
        <f>'内訳（地積等１）'!DK49</f>
        <v>694849172</v>
      </c>
      <c r="K17" s="1">
        <f>'内訳（地積等１）'!DL49</f>
        <v>278051622</v>
      </c>
      <c r="L17" s="1">
        <f>'内訳（地積等１）'!DM49</f>
        <v>5084</v>
      </c>
      <c r="M17" s="1">
        <f>'内訳（地積等１）'!DN49</f>
        <v>231586</v>
      </c>
      <c r="N17" s="11">
        <f t="shared" si="3"/>
        <v>16967</v>
      </c>
      <c r="O17" s="1">
        <f>'内訳（地積等１）'!DO49</f>
        <v>214619</v>
      </c>
      <c r="P17" s="11">
        <f t="shared" si="0"/>
        <v>8897.3</v>
      </c>
    </row>
    <row r="18" spans="1:16" ht="30" customHeight="1">
      <c r="A18" s="99" t="s">
        <v>46</v>
      </c>
      <c r="B18" s="99"/>
      <c r="C18" s="99"/>
      <c r="D18" s="22">
        <f>'内訳（地積等１）'!DS34</f>
        <v>0</v>
      </c>
      <c r="E18" s="22">
        <f>'内訳（地積等１）'!DT34</f>
        <v>0</v>
      </c>
      <c r="F18" s="11">
        <f t="shared" si="1"/>
        <v>0</v>
      </c>
      <c r="G18" s="22">
        <f>'内訳（地積等１）'!DU34</f>
        <v>0</v>
      </c>
      <c r="H18" s="22">
        <f>'内訳（地積等１）'!DV34</f>
        <v>0</v>
      </c>
      <c r="I18" s="11">
        <f t="shared" si="2"/>
        <v>0</v>
      </c>
      <c r="J18" s="22">
        <f>'内訳（地積等１）'!DW34</f>
        <v>0</v>
      </c>
      <c r="K18" s="22">
        <f>'内訳（地積等１）'!DX34</f>
        <v>0</v>
      </c>
      <c r="L18" s="22">
        <f>'内訳（地積等１）'!DY34</f>
        <v>0</v>
      </c>
      <c r="M18" s="22">
        <f>'内訳（地積等１）'!DZ34</f>
        <v>0</v>
      </c>
      <c r="N18" s="11">
        <f t="shared" si="3"/>
        <v>0</v>
      </c>
      <c r="O18" s="22">
        <f>'内訳（地積等１）'!EA34</f>
        <v>0</v>
      </c>
      <c r="P18" s="11">
        <f t="shared" si="0"/>
        <v>0</v>
      </c>
    </row>
    <row r="19" spans="1:16" ht="30" customHeight="1">
      <c r="A19" s="99" t="s">
        <v>47</v>
      </c>
      <c r="B19" s="99"/>
      <c r="C19" s="99"/>
      <c r="D19" s="1">
        <f>'内訳（地積等１）'!EE49</f>
        <v>996</v>
      </c>
      <c r="E19" s="1">
        <f>'内訳（地積等１）'!EF49</f>
        <v>54</v>
      </c>
      <c r="F19" s="11">
        <f t="shared" si="1"/>
        <v>0</v>
      </c>
      <c r="G19" s="1">
        <f>'内訳（地積等１）'!EG49</f>
        <v>54</v>
      </c>
      <c r="H19" s="1">
        <f>'内訳（地積等１）'!EH49</f>
        <v>11302</v>
      </c>
      <c r="I19" s="11">
        <f t="shared" si="2"/>
        <v>0</v>
      </c>
      <c r="J19" s="1">
        <f>'内訳（地積等１）'!EI49</f>
        <v>11302</v>
      </c>
      <c r="K19" s="1">
        <f>'内訳（地積等１）'!EJ49</f>
        <v>11302</v>
      </c>
      <c r="L19" s="1">
        <f>'内訳（地積等１）'!EK49</f>
        <v>4</v>
      </c>
      <c r="M19" s="1">
        <f>'内訳（地積等１）'!EL49</f>
        <v>11</v>
      </c>
      <c r="N19" s="11">
        <f t="shared" si="3"/>
        <v>0</v>
      </c>
      <c r="O19" s="1">
        <f>'内訳（地積等１）'!EM49</f>
        <v>11</v>
      </c>
      <c r="P19" s="11">
        <f t="shared" si="0"/>
        <v>209296.3</v>
      </c>
    </row>
    <row r="20" spans="1:16" ht="30" customHeight="1">
      <c r="A20" s="99" t="s">
        <v>48</v>
      </c>
      <c r="B20" s="99"/>
      <c r="C20" s="99"/>
      <c r="D20" s="1">
        <f>'内訳（地積等１）'!EQ49</f>
        <v>6203109</v>
      </c>
      <c r="E20" s="1">
        <f>'内訳（地積等１）'!ER49</f>
        <v>133505</v>
      </c>
      <c r="F20" s="11">
        <f t="shared" si="1"/>
        <v>16347</v>
      </c>
      <c r="G20" s="1">
        <f>'内訳（地積等１）'!ES49</f>
        <v>117158</v>
      </c>
      <c r="H20" s="1">
        <f>'内訳（地積等１）'!ET49</f>
        <v>39565</v>
      </c>
      <c r="I20" s="11">
        <f t="shared" si="2"/>
        <v>563</v>
      </c>
      <c r="J20" s="1">
        <f>'内訳（地積等１）'!EU49</f>
        <v>39002</v>
      </c>
      <c r="K20" s="1">
        <f>'内訳（地積等１）'!EV49</f>
        <v>27887</v>
      </c>
      <c r="L20" s="1">
        <f>'内訳（地積等１）'!EW49</f>
        <v>265</v>
      </c>
      <c r="M20" s="1">
        <f>'内訳（地積等１）'!EX49</f>
        <v>178</v>
      </c>
      <c r="N20" s="11">
        <f t="shared" si="3"/>
        <v>33</v>
      </c>
      <c r="O20" s="1">
        <f>'内訳（地積等１）'!EY49</f>
        <v>145</v>
      </c>
      <c r="P20" s="11">
        <f t="shared" si="0"/>
        <v>296.4</v>
      </c>
    </row>
    <row r="21" spans="1:16" ht="30" customHeight="1">
      <c r="A21" s="103" t="s">
        <v>61</v>
      </c>
      <c r="B21" s="99" t="s">
        <v>49</v>
      </c>
      <c r="C21" s="99"/>
      <c r="D21" s="1">
        <f>'内訳（地積等１）'!FC49</f>
        <v>50997405</v>
      </c>
      <c r="E21" s="1">
        <f>'内訳（地積等１）'!FD49</f>
        <v>245734340</v>
      </c>
      <c r="F21" s="11">
        <f t="shared" si="1"/>
        <v>20316782</v>
      </c>
      <c r="G21" s="1">
        <f>'内訳（地積等１）'!FE49</f>
        <v>225417558</v>
      </c>
      <c r="H21" s="1">
        <f>'内訳（地積等１）'!FF49</f>
        <v>4888641</v>
      </c>
      <c r="I21" s="11">
        <f t="shared" si="2"/>
        <v>437935</v>
      </c>
      <c r="J21" s="1">
        <f>'内訳（地積等１）'!FH49</f>
        <v>4450706</v>
      </c>
      <c r="K21" s="1">
        <f>'内訳（地積等１）'!FH49</f>
        <v>4450706</v>
      </c>
      <c r="L21" s="1">
        <f>'内訳（地積等１）'!FI49</f>
        <v>3176</v>
      </c>
      <c r="M21" s="1">
        <f>'内訳（地積等１）'!FJ49</f>
        <v>84998</v>
      </c>
      <c r="N21" s="11">
        <f t="shared" si="3"/>
        <v>13363</v>
      </c>
      <c r="O21" s="1">
        <f>'内訳（地積等１）'!FK49</f>
        <v>71635</v>
      </c>
      <c r="P21" s="11">
        <f t="shared" si="0"/>
        <v>19.9</v>
      </c>
    </row>
    <row r="22" spans="1:16" ht="30" customHeight="1">
      <c r="A22" s="104"/>
      <c r="B22" s="99" t="s">
        <v>50</v>
      </c>
      <c r="C22" s="99"/>
      <c r="D22" s="1">
        <f>'内訳（地積等１）'!FO49</f>
        <v>356854</v>
      </c>
      <c r="E22" s="1">
        <f>'内訳（地積等１）'!FP49</f>
        <v>2050255</v>
      </c>
      <c r="F22" s="11">
        <f t="shared" si="1"/>
        <v>59141</v>
      </c>
      <c r="G22" s="1">
        <f>'内訳（地積等１）'!FQ49</f>
        <v>1991114</v>
      </c>
      <c r="H22" s="1">
        <f>'内訳（地積等１）'!FR49</f>
        <v>6439405</v>
      </c>
      <c r="I22" s="11">
        <f t="shared" si="2"/>
        <v>7705</v>
      </c>
      <c r="J22" s="1">
        <f>'内訳（地積等１）'!FS49</f>
        <v>6431700</v>
      </c>
      <c r="K22" s="1">
        <f>'内訳（地積等１）'!FT49</f>
        <v>4376167</v>
      </c>
      <c r="L22" s="1">
        <f>'内訳（地積等１）'!FU49</f>
        <v>281</v>
      </c>
      <c r="M22" s="1">
        <f>'内訳（地積等１）'!FV49</f>
        <v>1167</v>
      </c>
      <c r="N22" s="11">
        <f t="shared" si="3"/>
        <v>132</v>
      </c>
      <c r="O22" s="1">
        <f>'内訳（地積等１）'!FW49</f>
        <v>1035</v>
      </c>
      <c r="P22" s="11">
        <f t="shared" si="0"/>
        <v>3140.8</v>
      </c>
    </row>
    <row r="23" spans="1:16" ht="30" customHeight="1">
      <c r="A23" s="99" t="s">
        <v>51</v>
      </c>
      <c r="B23" s="99"/>
      <c r="C23" s="99"/>
      <c r="D23" s="1">
        <f>'内訳（地積等１）'!GA49</f>
        <v>637697</v>
      </c>
      <c r="E23" s="1">
        <f>'内訳（地積等１）'!GB49</f>
        <v>2557161</v>
      </c>
      <c r="F23" s="11">
        <f t="shared" si="1"/>
        <v>13455</v>
      </c>
      <c r="G23" s="1">
        <f>'内訳（地積等１）'!GC49</f>
        <v>2543706</v>
      </c>
      <c r="H23" s="1">
        <f>'内訳（地積等１）'!GD49</f>
        <v>121292</v>
      </c>
      <c r="I23" s="11">
        <f t="shared" si="2"/>
        <v>221</v>
      </c>
      <c r="J23" s="1">
        <f>'内訳（地積等１）'!GE49</f>
        <v>121071</v>
      </c>
      <c r="K23" s="1">
        <f>'内訳（地積等１）'!GF49</f>
        <v>97565</v>
      </c>
      <c r="L23" s="1">
        <f>'内訳（地積等１）'!GG49</f>
        <v>39</v>
      </c>
      <c r="M23" s="1">
        <f>'内訳（地積等１）'!GH49</f>
        <v>359</v>
      </c>
      <c r="N23" s="11">
        <f t="shared" si="3"/>
        <v>16</v>
      </c>
      <c r="O23" s="1">
        <f>'内訳（地積等１）'!GI49</f>
        <v>343</v>
      </c>
      <c r="P23" s="11">
        <f t="shared" si="0"/>
        <v>47.4</v>
      </c>
    </row>
    <row r="24" spans="1:16" ht="30" customHeight="1">
      <c r="A24" s="99" t="s">
        <v>52</v>
      </c>
      <c r="B24" s="99"/>
      <c r="C24" s="99"/>
      <c r="D24" s="1">
        <f>'内訳（地積等１）'!GM49</f>
        <v>2118301</v>
      </c>
      <c r="E24" s="1">
        <f>'内訳（地積等１）'!GN49</f>
        <v>22147643</v>
      </c>
      <c r="F24" s="11">
        <f t="shared" si="1"/>
        <v>4050549</v>
      </c>
      <c r="G24" s="1">
        <f>'内訳（地積等１）'!GO49</f>
        <v>18097094</v>
      </c>
      <c r="H24" s="1">
        <f>'内訳（地積等１）'!GP49</f>
        <v>561080</v>
      </c>
      <c r="I24" s="11">
        <f t="shared" si="2"/>
        <v>54449</v>
      </c>
      <c r="J24" s="1">
        <f>'内訳（地積等１）'!GQ49</f>
        <v>506631</v>
      </c>
      <c r="K24" s="1">
        <f>'内訳（地積等１）'!GR49</f>
        <v>424191</v>
      </c>
      <c r="L24" s="1">
        <f>'内訳（地積等１）'!GS49</f>
        <v>1882</v>
      </c>
      <c r="M24" s="1">
        <f>'内訳（地積等１）'!GT49</f>
        <v>20832</v>
      </c>
      <c r="N24" s="11">
        <f t="shared" si="3"/>
        <v>3908</v>
      </c>
      <c r="O24" s="1">
        <f>'内訳（地積等１）'!GU49</f>
        <v>16924</v>
      </c>
      <c r="P24" s="11">
        <f t="shared" si="0"/>
        <v>25.3</v>
      </c>
    </row>
    <row r="25" spans="1:16" ht="30" customHeight="1">
      <c r="A25" s="115" t="s">
        <v>62</v>
      </c>
      <c r="B25" s="101" t="s">
        <v>53</v>
      </c>
      <c r="C25" s="102"/>
      <c r="D25" s="1">
        <f>'内訳（地積等１）'!GY49</f>
        <v>860020</v>
      </c>
      <c r="E25" s="1">
        <f>'内訳（地積等１）'!GZ49</f>
        <v>10094885</v>
      </c>
      <c r="F25" s="11">
        <f t="shared" si="1"/>
        <v>1723</v>
      </c>
      <c r="G25" s="1">
        <f>'内訳（地積等１）'!HA49</f>
        <v>10093162</v>
      </c>
      <c r="H25" s="1">
        <f>'内訳（地積等１）'!HB49</f>
        <v>9927277</v>
      </c>
      <c r="I25" s="11">
        <f t="shared" si="2"/>
        <v>1749</v>
      </c>
      <c r="J25" s="1">
        <f>'内訳（地積等１）'!HC49</f>
        <v>9925528</v>
      </c>
      <c r="K25" s="1">
        <f>'内訳（地積等１）'!HD49</f>
        <v>6759569</v>
      </c>
      <c r="L25" s="1">
        <f>'内訳（地積等１）'!HE49</f>
        <v>185</v>
      </c>
      <c r="M25" s="1">
        <f>'内訳（地積等１）'!HF49</f>
        <v>3882</v>
      </c>
      <c r="N25" s="11">
        <f t="shared" si="3"/>
        <v>13</v>
      </c>
      <c r="O25" s="1">
        <f>'内訳（地積等１）'!HG49</f>
        <v>3869</v>
      </c>
      <c r="P25" s="11">
        <f t="shared" si="0"/>
        <v>983.4</v>
      </c>
    </row>
    <row r="26" spans="1:16" ht="30" customHeight="1">
      <c r="A26" s="115"/>
      <c r="B26" s="101" t="s">
        <v>54</v>
      </c>
      <c r="C26" s="102"/>
      <c r="D26" s="1">
        <f>'内訳（地積等１）'!HK49</f>
        <v>598731</v>
      </c>
      <c r="E26" s="1">
        <f>'内訳（地積等１）'!HL49</f>
        <v>52364</v>
      </c>
      <c r="F26" s="11">
        <f t="shared" si="1"/>
        <v>133</v>
      </c>
      <c r="G26" s="1">
        <f>'内訳（地積等１）'!HM49</f>
        <v>52231</v>
      </c>
      <c r="H26" s="1">
        <f>'内訳（地積等１）'!HN49</f>
        <v>98034</v>
      </c>
      <c r="I26" s="11">
        <f t="shared" si="2"/>
        <v>101</v>
      </c>
      <c r="J26" s="1">
        <f>'内訳（地積等１）'!HO49</f>
        <v>97933</v>
      </c>
      <c r="K26" s="1">
        <f>'内訳（地積等１）'!HP49</f>
        <v>61522</v>
      </c>
      <c r="L26" s="1">
        <f>'内訳（地積等１）'!HQ49</f>
        <v>214</v>
      </c>
      <c r="M26" s="1">
        <f>'内訳（地積等１）'!HR49</f>
        <v>45</v>
      </c>
      <c r="N26" s="11">
        <f t="shared" si="3"/>
        <v>1</v>
      </c>
      <c r="O26" s="1">
        <f>'内訳（地積等１）'!HS49</f>
        <v>44</v>
      </c>
      <c r="P26" s="11">
        <f t="shared" si="0"/>
        <v>1872.2</v>
      </c>
    </row>
    <row r="27" spans="1:16" ht="30" customHeight="1">
      <c r="A27" s="115"/>
      <c r="B27" s="116" t="s">
        <v>132</v>
      </c>
      <c r="C27" s="25" t="s">
        <v>133</v>
      </c>
      <c r="D27" s="1">
        <f>'内訳（地積等１）'!HW49</f>
        <v>1799</v>
      </c>
      <c r="E27" s="1">
        <f>'内訳（地積等１）'!HX49</f>
        <v>608817</v>
      </c>
      <c r="F27" s="11">
        <f t="shared" si="1"/>
        <v>0</v>
      </c>
      <c r="G27" s="1">
        <f>'内訳（地積等１）'!HY49</f>
        <v>608817</v>
      </c>
      <c r="H27" s="1">
        <f>'内訳（地積等１）'!HZ49</f>
        <v>467549</v>
      </c>
      <c r="I27" s="11">
        <f t="shared" si="2"/>
        <v>0</v>
      </c>
      <c r="J27" s="1">
        <f>'内訳（地積等１）'!IA49</f>
        <v>467549</v>
      </c>
      <c r="K27" s="1">
        <f>'内訳（地積等１）'!IB49</f>
        <v>227285</v>
      </c>
      <c r="L27" s="1">
        <f>'内訳（地積等１）'!IC49</f>
        <v>18</v>
      </c>
      <c r="M27" s="1">
        <f>'内訳（地積等１）'!ID49</f>
        <v>1731</v>
      </c>
      <c r="N27" s="11">
        <f t="shared" si="3"/>
        <v>0</v>
      </c>
      <c r="O27" s="1">
        <f>'内訳（地積等１）'!IE49</f>
        <v>1731</v>
      </c>
      <c r="P27" s="11">
        <f t="shared" si="0"/>
        <v>768</v>
      </c>
    </row>
    <row r="28" spans="1:16" ht="30" customHeight="1">
      <c r="A28" s="115"/>
      <c r="B28" s="117"/>
      <c r="C28" s="25" t="s">
        <v>134</v>
      </c>
      <c r="D28" s="1">
        <f>'内訳（地積等１）'!II49</f>
        <v>0</v>
      </c>
      <c r="E28" s="1">
        <f>'内訳（地積等１）'!IJ49</f>
        <v>0</v>
      </c>
      <c r="F28" s="11">
        <f t="shared" si="1"/>
        <v>0</v>
      </c>
      <c r="G28" s="1">
        <f>'内訳（地積等１）'!IK49</f>
        <v>0</v>
      </c>
      <c r="H28" s="1">
        <f>'内訳（地積等１）'!IL49</f>
        <v>0</v>
      </c>
      <c r="I28" s="11">
        <f t="shared" si="2"/>
        <v>0</v>
      </c>
      <c r="J28" s="1">
        <f>'内訳（地積等１）'!IM49</f>
        <v>0</v>
      </c>
      <c r="K28" s="1">
        <f>'内訳（地積等１）'!IN49</f>
        <v>0</v>
      </c>
      <c r="L28" s="1">
        <f>'内訳（地積等１）'!IO49</f>
        <v>0</v>
      </c>
      <c r="M28" s="1">
        <f>'内訳（地積等１）'!IP49</f>
        <v>0</v>
      </c>
      <c r="N28" s="11">
        <f t="shared" si="3"/>
        <v>0</v>
      </c>
      <c r="O28" s="1">
        <f>'内訳（地積等１）'!IQ49</f>
        <v>0</v>
      </c>
      <c r="P28" s="11">
        <f t="shared" si="0"/>
        <v>0</v>
      </c>
    </row>
    <row r="29" spans="1:16" ht="30" customHeight="1">
      <c r="A29" s="115"/>
      <c r="B29" s="118"/>
      <c r="C29" s="25" t="s">
        <v>135</v>
      </c>
      <c r="D29" s="1">
        <f aca="true" t="shared" si="4" ref="D29:O29">SUM(D27:D28)</f>
        <v>1799</v>
      </c>
      <c r="E29" s="1">
        <f t="shared" si="4"/>
        <v>608817</v>
      </c>
      <c r="F29" s="11">
        <f t="shared" si="4"/>
        <v>0</v>
      </c>
      <c r="G29" s="1">
        <f t="shared" si="4"/>
        <v>608817</v>
      </c>
      <c r="H29" s="1">
        <f t="shared" si="4"/>
        <v>467549</v>
      </c>
      <c r="I29" s="11">
        <f t="shared" si="4"/>
        <v>0</v>
      </c>
      <c r="J29" s="1">
        <f t="shared" si="4"/>
        <v>467549</v>
      </c>
      <c r="K29" s="1">
        <f t="shared" si="4"/>
        <v>227285</v>
      </c>
      <c r="L29" s="1">
        <f t="shared" si="4"/>
        <v>18</v>
      </c>
      <c r="M29" s="1">
        <f t="shared" si="4"/>
        <v>1731</v>
      </c>
      <c r="N29" s="11">
        <f t="shared" si="4"/>
        <v>0</v>
      </c>
      <c r="O29" s="1">
        <f t="shared" si="4"/>
        <v>1731</v>
      </c>
      <c r="P29" s="11">
        <f t="shared" si="0"/>
        <v>768</v>
      </c>
    </row>
    <row r="30" spans="1:16" ht="30" customHeight="1">
      <c r="A30" s="115"/>
      <c r="B30" s="101" t="s">
        <v>55</v>
      </c>
      <c r="C30" s="102"/>
      <c r="D30" s="1">
        <f>'内訳（地積等２）'!D49</f>
        <v>23483271</v>
      </c>
      <c r="E30" s="1">
        <f>'内訳（地積等２）'!E49</f>
        <v>26781190</v>
      </c>
      <c r="F30" s="11">
        <f t="shared" si="1"/>
        <v>1162947</v>
      </c>
      <c r="G30" s="1">
        <f>'内訳（地積等２）'!F49</f>
        <v>25618243</v>
      </c>
      <c r="H30" s="1">
        <f>'内訳（地積等２）'!G49</f>
        <v>79893979</v>
      </c>
      <c r="I30" s="11">
        <f t="shared" si="2"/>
        <v>506031</v>
      </c>
      <c r="J30" s="1">
        <f>'内訳（地積等２）'!H49</f>
        <v>79387948</v>
      </c>
      <c r="K30" s="1">
        <f>'内訳（地積等２）'!I49</f>
        <v>53559303</v>
      </c>
      <c r="L30" s="1">
        <f>'内訳（地積等２）'!J49</f>
        <v>52983</v>
      </c>
      <c r="M30" s="1">
        <f>'内訳（地積等２）'!K49</f>
        <v>39945</v>
      </c>
      <c r="N30" s="11">
        <f t="shared" si="3"/>
        <v>7259</v>
      </c>
      <c r="O30" s="1">
        <f>'内訳（地積等２）'!L49</f>
        <v>32686</v>
      </c>
      <c r="P30" s="11">
        <f t="shared" si="0"/>
        <v>2983.2</v>
      </c>
    </row>
    <row r="31" spans="1:16" ht="30" customHeight="1">
      <c r="A31" s="115"/>
      <c r="B31" s="105" t="s">
        <v>45</v>
      </c>
      <c r="C31" s="106"/>
      <c r="D31" s="11">
        <f>SUM(D25,D26,D29,D30)</f>
        <v>24943821</v>
      </c>
      <c r="E31" s="11">
        <f aca="true" t="shared" si="5" ref="E31:O31">SUM(E25,E26,E29,E30)</f>
        <v>37537256</v>
      </c>
      <c r="F31" s="11">
        <f t="shared" si="5"/>
        <v>1164803</v>
      </c>
      <c r="G31" s="11">
        <f t="shared" si="5"/>
        <v>36372453</v>
      </c>
      <c r="H31" s="11">
        <f t="shared" si="5"/>
        <v>90386839</v>
      </c>
      <c r="I31" s="11">
        <f t="shared" si="5"/>
        <v>507881</v>
      </c>
      <c r="J31" s="11">
        <f t="shared" si="5"/>
        <v>89878958</v>
      </c>
      <c r="K31" s="11">
        <f t="shared" si="5"/>
        <v>60607679</v>
      </c>
      <c r="L31" s="11">
        <f t="shared" si="5"/>
        <v>53400</v>
      </c>
      <c r="M31" s="11">
        <f t="shared" si="5"/>
        <v>45603</v>
      </c>
      <c r="N31" s="11">
        <f t="shared" si="5"/>
        <v>7273</v>
      </c>
      <c r="O31" s="11">
        <f t="shared" si="5"/>
        <v>38330</v>
      </c>
      <c r="P31" s="11">
        <f t="shared" si="0"/>
        <v>2407.9</v>
      </c>
    </row>
    <row r="32" spans="1:16" ht="30" customHeight="1">
      <c r="A32" s="99" t="s">
        <v>56</v>
      </c>
      <c r="B32" s="99"/>
      <c r="C32" s="99"/>
      <c r="D32" s="1">
        <f>'内訳（地積等２）'!P49</f>
        <v>237780484</v>
      </c>
      <c r="E32" s="29"/>
      <c r="F32" s="29"/>
      <c r="G32" s="29"/>
      <c r="H32" s="29"/>
      <c r="I32" s="29"/>
      <c r="J32" s="29"/>
      <c r="K32" s="29"/>
      <c r="L32" s="1">
        <f>'内訳（地積等２）'!V49</f>
        <v>200882</v>
      </c>
      <c r="M32" s="29"/>
      <c r="N32" s="29"/>
      <c r="O32" s="29"/>
      <c r="P32" s="29"/>
    </row>
    <row r="33" spans="1:16" ht="30" customHeight="1">
      <c r="A33" s="99" t="s">
        <v>57</v>
      </c>
      <c r="B33" s="99"/>
      <c r="C33" s="99"/>
      <c r="D33" s="1">
        <f>'内訳（地積等２）'!AB49</f>
        <v>332236454</v>
      </c>
      <c r="E33" s="1">
        <f>'内訳（地積等２）'!AC49</f>
        <v>674693546</v>
      </c>
      <c r="F33" s="1">
        <f>E33-G33</f>
        <v>42099811</v>
      </c>
      <c r="G33" s="1">
        <f>'内訳（地積等２）'!AD49</f>
        <v>632593735</v>
      </c>
      <c r="H33" s="1">
        <f>'内訳（地積等２）'!AE49</f>
        <v>856405267</v>
      </c>
      <c r="I33" s="1">
        <f>H33-J33</f>
        <v>13419086</v>
      </c>
      <c r="J33" s="1">
        <f>'内訳（地積等２）'!AF49</f>
        <v>842986181</v>
      </c>
      <c r="K33" s="1">
        <f>'内訳（地積等２）'!AG49</f>
        <v>374842894</v>
      </c>
      <c r="L33" s="1">
        <f>'内訳（地積等２）'!AH49</f>
        <v>274151</v>
      </c>
      <c r="M33" s="1">
        <f>'内訳（地積等２）'!AI49</f>
        <v>657388</v>
      </c>
      <c r="N33" s="1">
        <f>M33-O33</f>
        <v>62580</v>
      </c>
      <c r="O33" s="1">
        <f>'内訳（地積等２）'!AJ49</f>
        <v>594808</v>
      </c>
      <c r="P33" s="11">
        <f>IF(H33&gt;0,ROUND(H33/E33*1000,1),0)</f>
        <v>1269.3</v>
      </c>
    </row>
    <row r="36" spans="4:15" s="3" customFormat="1" ht="14.25" hidden="1">
      <c r="D36" s="14">
        <f aca="true" t="shared" si="6" ref="D36:O36">D8+D10+D11+D13+D17+D18+D19+D20+D21+D22+D23+D24+D31+D32</f>
        <v>332236454</v>
      </c>
      <c r="E36" s="14">
        <f t="shared" si="6"/>
        <v>674693546</v>
      </c>
      <c r="F36" s="14">
        <f t="shared" si="6"/>
        <v>42099811</v>
      </c>
      <c r="G36" s="14">
        <f t="shared" si="6"/>
        <v>632593735</v>
      </c>
      <c r="H36" s="14">
        <f t="shared" si="6"/>
        <v>856405267</v>
      </c>
      <c r="I36" s="14">
        <f t="shared" si="6"/>
        <v>13419122</v>
      </c>
      <c r="J36" s="14">
        <f t="shared" si="6"/>
        <v>842986145</v>
      </c>
      <c r="K36" s="14">
        <f t="shared" si="6"/>
        <v>374842894</v>
      </c>
      <c r="L36" s="14">
        <f t="shared" si="6"/>
        <v>274151</v>
      </c>
      <c r="M36" s="14">
        <f t="shared" si="6"/>
        <v>657388</v>
      </c>
      <c r="N36" s="14">
        <f t="shared" si="6"/>
        <v>62580</v>
      </c>
      <c r="O36" s="14">
        <f t="shared" si="6"/>
        <v>594808</v>
      </c>
    </row>
    <row r="37" ht="14.25" hidden="1"/>
    <row r="38" spans="4:15" ht="14.25" hidden="1">
      <c r="D38" s="5">
        <f>SUM(D8:D32)-D29-D31</f>
        <v>332236454</v>
      </c>
      <c r="E38" s="5">
        <f>SUM(E8:E32)-E29-E31-E17</f>
        <v>674693546</v>
      </c>
      <c r="F38" s="5">
        <f aca="true" t="shared" si="7" ref="F38:O38">SUM(F8:F32)-F29-F31-F17</f>
        <v>42099811</v>
      </c>
      <c r="G38" s="5">
        <f t="shared" si="7"/>
        <v>632593735</v>
      </c>
      <c r="H38" s="5">
        <f t="shared" si="7"/>
        <v>856405267</v>
      </c>
      <c r="I38" s="5">
        <f t="shared" si="7"/>
        <v>13419122</v>
      </c>
      <c r="J38" s="5">
        <f t="shared" si="7"/>
        <v>842986145</v>
      </c>
      <c r="K38" s="5">
        <f t="shared" si="7"/>
        <v>374842894</v>
      </c>
      <c r="L38" s="5">
        <f>SUM(L8:L32)-L29-L31</f>
        <v>274151</v>
      </c>
      <c r="M38" s="5">
        <f t="shared" si="7"/>
        <v>657388</v>
      </c>
      <c r="N38" s="5">
        <f t="shared" si="7"/>
        <v>62580</v>
      </c>
      <c r="O38" s="5">
        <f t="shared" si="7"/>
        <v>594808</v>
      </c>
    </row>
    <row r="39" spans="4:16" ht="14.25" hidden="1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4:16" ht="14.25" hidden="1">
      <c r="D40" s="27">
        <f>D33-D38</f>
        <v>0</v>
      </c>
      <c r="E40" s="27">
        <f aca="true" t="shared" si="8" ref="E40:O40">E33-E38</f>
        <v>0</v>
      </c>
      <c r="F40" s="27">
        <f t="shared" si="8"/>
        <v>0</v>
      </c>
      <c r="G40" s="27">
        <f t="shared" si="8"/>
        <v>0</v>
      </c>
      <c r="H40" s="27">
        <f t="shared" si="8"/>
        <v>0</v>
      </c>
      <c r="I40" s="27">
        <f t="shared" si="8"/>
        <v>-36</v>
      </c>
      <c r="J40" s="27">
        <f t="shared" si="8"/>
        <v>36</v>
      </c>
      <c r="K40" s="27">
        <f t="shared" si="8"/>
        <v>0</v>
      </c>
      <c r="L40" s="27">
        <f t="shared" si="8"/>
        <v>0</v>
      </c>
      <c r="M40" s="27">
        <f t="shared" si="8"/>
        <v>0</v>
      </c>
      <c r="N40" s="27">
        <f t="shared" si="8"/>
        <v>0</v>
      </c>
      <c r="O40" s="27">
        <f t="shared" si="8"/>
        <v>0</v>
      </c>
      <c r="P40" s="27"/>
    </row>
    <row r="41" spans="4:16" ht="14.2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</sheetData>
  <sheetProtection/>
  <mergeCells count="36">
    <mergeCell ref="A3:C3"/>
    <mergeCell ref="B16:C16"/>
    <mergeCell ref="B17:C17"/>
    <mergeCell ref="A20:C20"/>
    <mergeCell ref="B10:C10"/>
    <mergeCell ref="B11:C11"/>
    <mergeCell ref="B13:C13"/>
    <mergeCell ref="B14:C14"/>
    <mergeCell ref="B8:C8"/>
    <mergeCell ref="B15:C15"/>
    <mergeCell ref="L6:O6"/>
    <mergeCell ref="A6:C7"/>
    <mergeCell ref="A4:C4"/>
    <mergeCell ref="D6:G6"/>
    <mergeCell ref="H6:I6"/>
    <mergeCell ref="J6:K6"/>
    <mergeCell ref="A33:C33"/>
    <mergeCell ref="A25:A31"/>
    <mergeCell ref="B25:C25"/>
    <mergeCell ref="B26:C26"/>
    <mergeCell ref="B27:B29"/>
    <mergeCell ref="A18:C18"/>
    <mergeCell ref="A19:C19"/>
    <mergeCell ref="B21:C21"/>
    <mergeCell ref="B22:C22"/>
    <mergeCell ref="A24:C24"/>
    <mergeCell ref="A8:A10"/>
    <mergeCell ref="A11:A13"/>
    <mergeCell ref="A14:A17"/>
    <mergeCell ref="A21:A22"/>
    <mergeCell ref="A32:C32"/>
    <mergeCell ref="B9:C9"/>
    <mergeCell ref="B12:C12"/>
    <mergeCell ref="B30:C30"/>
    <mergeCell ref="B31:C31"/>
    <mergeCell ref="A23:C23"/>
  </mergeCells>
  <printOptions horizontalCentered="1"/>
  <pageMargins left="0.7086614173228347" right="0.7086614173228347" top="0.8267716535433072" bottom="0.7480314960629921" header="0.5118110236220472" footer="0.5118110236220472"/>
  <pageSetup fitToHeight="0" fitToWidth="0" horizontalDpi="600" verticalDpi="600" orientation="portrait" paperSize="9" scale="67" r:id="rId1"/>
  <colBreaks count="1" manualBreakCount="1">
    <brk id="9" max="32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2"/>
  </sheetPr>
  <dimension ref="A1:P41"/>
  <sheetViews>
    <sheetView showGridLines="0" view="pageBreakPreview" zoomScaleNormal="55" zoomScaleSheetLayoutView="100" zoomScalePageLayoutView="0" workbookViewId="0" topLeftCell="A1">
      <selection activeCell="A1" sqref="A1"/>
    </sheetView>
  </sheetViews>
  <sheetFormatPr defaultColWidth="8.796875" defaultRowHeight="15"/>
  <cols>
    <col min="1" max="2" width="3.5" style="5" customWidth="1"/>
    <col min="3" max="3" width="22.69921875" style="5" bestFit="1" customWidth="1"/>
    <col min="4" max="6" width="15.59765625" style="5" customWidth="1"/>
    <col min="7" max="9" width="14.59765625" style="5" customWidth="1"/>
    <col min="10" max="16" width="15.59765625" style="5" customWidth="1"/>
    <col min="17" max="16384" width="9" style="5" customWidth="1"/>
  </cols>
  <sheetData>
    <row r="1" spans="1:5" ht="23.25" customHeight="1">
      <c r="A1" s="8"/>
      <c r="B1" s="8"/>
      <c r="D1" s="4"/>
      <c r="E1" s="4"/>
    </row>
    <row r="2" spans="1:3" ht="27" customHeight="1">
      <c r="A2" s="9" t="s">
        <v>69</v>
      </c>
      <c r="B2" s="9"/>
      <c r="C2" s="6"/>
    </row>
    <row r="3" spans="1:6" ht="42.75">
      <c r="A3" s="128"/>
      <c r="B3" s="129"/>
      <c r="C3" s="130"/>
      <c r="D3" s="7" t="s">
        <v>8</v>
      </c>
      <c r="E3" s="7" t="s">
        <v>6</v>
      </c>
      <c r="F3" s="7" t="s">
        <v>10</v>
      </c>
    </row>
    <row r="4" spans="1:6" ht="30" customHeight="1">
      <c r="A4" s="124" t="s">
        <v>0</v>
      </c>
      <c r="B4" s="125"/>
      <c r="C4" s="126"/>
      <c r="D4" s="1">
        <f>'１表総括表（市計）'!D6+'１表総括表（町村計）'!D4</f>
        <v>1168502</v>
      </c>
      <c r="E4" s="1">
        <f>'１表総括表（市計）'!E6+'１表総括表（町村計）'!E4</f>
        <v>259354</v>
      </c>
      <c r="F4" s="1">
        <f>'１表総括表（市計）'!F6+'１表総括表（町村計）'!F4</f>
        <v>909148</v>
      </c>
    </row>
    <row r="5" spans="1:6" ht="34.5" customHeight="1">
      <c r="A5" s="6"/>
      <c r="B5" s="6"/>
      <c r="C5" s="6"/>
      <c r="D5" s="3"/>
      <c r="E5" s="3"/>
      <c r="F5" s="3"/>
    </row>
    <row r="6" spans="1:16" ht="15.75" customHeight="1">
      <c r="A6" s="122" t="s">
        <v>36</v>
      </c>
      <c r="B6" s="122"/>
      <c r="C6" s="123"/>
      <c r="D6" s="127" t="s">
        <v>73</v>
      </c>
      <c r="E6" s="127"/>
      <c r="F6" s="127"/>
      <c r="G6" s="127"/>
      <c r="H6" s="119" t="s">
        <v>74</v>
      </c>
      <c r="I6" s="120"/>
      <c r="J6" s="119" t="s">
        <v>74</v>
      </c>
      <c r="K6" s="120"/>
      <c r="L6" s="119" t="s">
        <v>75</v>
      </c>
      <c r="M6" s="120"/>
      <c r="N6" s="120"/>
      <c r="O6" s="121"/>
      <c r="P6" s="2" t="s">
        <v>32</v>
      </c>
    </row>
    <row r="7" spans="1:16" ht="45" customHeight="1">
      <c r="A7" s="123"/>
      <c r="B7" s="123"/>
      <c r="C7" s="123"/>
      <c r="D7" s="7" t="s">
        <v>2</v>
      </c>
      <c r="E7" s="7" t="s">
        <v>4</v>
      </c>
      <c r="F7" s="7" t="s">
        <v>12</v>
      </c>
      <c r="G7" s="7" t="s">
        <v>14</v>
      </c>
      <c r="H7" s="7" t="s">
        <v>16</v>
      </c>
      <c r="I7" s="7" t="s">
        <v>18</v>
      </c>
      <c r="J7" s="7" t="s">
        <v>20</v>
      </c>
      <c r="K7" s="7" t="s">
        <v>22</v>
      </c>
      <c r="L7" s="7" t="s">
        <v>24</v>
      </c>
      <c r="M7" s="7" t="s">
        <v>26</v>
      </c>
      <c r="N7" s="7" t="s">
        <v>28</v>
      </c>
      <c r="O7" s="7" t="s">
        <v>30</v>
      </c>
      <c r="P7" s="7" t="s">
        <v>34</v>
      </c>
    </row>
    <row r="8" spans="1:16" ht="30" customHeight="1">
      <c r="A8" s="103" t="s">
        <v>58</v>
      </c>
      <c r="B8" s="99" t="s">
        <v>38</v>
      </c>
      <c r="C8" s="99"/>
      <c r="D8" s="1">
        <f>'１表総括表（市計）'!D10+'１表総括表（町村計）'!D8</f>
        <v>11753299</v>
      </c>
      <c r="E8" s="1">
        <f>'１表総括表（市計）'!E10+'１表総括表（町村計）'!E8</f>
        <v>910408493</v>
      </c>
      <c r="F8" s="1">
        <f>'１表総括表（市計）'!F10+'１表総括表（町村計）'!F8</f>
        <v>32065602</v>
      </c>
      <c r="G8" s="1">
        <f>'１表総括表（市計）'!G10+'１表総括表（町村計）'!G8</f>
        <v>878342891</v>
      </c>
      <c r="H8" s="1">
        <f>'１表総括表（市計）'!H10+'１表総括表（町村計）'!H8</f>
        <v>98748576</v>
      </c>
      <c r="I8" s="1">
        <f>'１表総括表（市計）'!I10+'１表総括表（町村計）'!I8</f>
        <v>3207843</v>
      </c>
      <c r="J8" s="1">
        <f>'１表総括表（市計）'!J10+'１表総括表（町村計）'!J8</f>
        <v>95540733</v>
      </c>
      <c r="K8" s="1">
        <f>'１表総括表（市計）'!K10+'１表総括表（町村計）'!K8</f>
        <v>95293540</v>
      </c>
      <c r="L8" s="1">
        <f>'１表総括表（市計）'!L10+'１表総括表（町村計）'!L8</f>
        <v>35216</v>
      </c>
      <c r="M8" s="1">
        <f>'１表総括表（市計）'!M10+'１表総括表（町村計）'!M8</f>
        <v>688464</v>
      </c>
      <c r="N8" s="1">
        <f>'１表総括表（市計）'!N10+'１表総括表（町村計）'!N8</f>
        <v>41082</v>
      </c>
      <c r="O8" s="1">
        <f>'１表総括表（市計）'!O10+'１表総括表（町村計）'!O8</f>
        <v>647382</v>
      </c>
      <c r="P8" s="1">
        <f aca="true" t="shared" si="0" ref="P8:P31">IF(H8&gt;0,ROUND(H8/E8*1000,1),0)</f>
        <v>108.5</v>
      </c>
    </row>
    <row r="9" spans="1:16" ht="30" customHeight="1">
      <c r="A9" s="114"/>
      <c r="B9" s="99" t="s">
        <v>143</v>
      </c>
      <c r="C9" s="99"/>
      <c r="D9" s="1">
        <f>'１表総括表（市計）'!D11+'１表総括表（町村計）'!D9</f>
        <v>0</v>
      </c>
      <c r="E9" s="1">
        <f>'１表総括表（市計）'!E11+'１表総括表（町村計）'!E9</f>
        <v>0</v>
      </c>
      <c r="F9" s="1">
        <f>'１表総括表（市計）'!F11+'１表総括表（町村計）'!F9</f>
        <v>0</v>
      </c>
      <c r="G9" s="1">
        <f>'１表総括表（市計）'!G11+'１表総括表（町村計）'!G9</f>
        <v>0</v>
      </c>
      <c r="H9" s="1">
        <f>'１表総括表（市計）'!H11+'１表総括表（町村計）'!H9</f>
        <v>0</v>
      </c>
      <c r="I9" s="1">
        <f>'１表総括表（市計）'!I11+'１表総括表（町村計）'!I9</f>
        <v>0</v>
      </c>
      <c r="J9" s="1">
        <f>'１表総括表（市計）'!J11+'１表総括表（町村計）'!J9</f>
        <v>0</v>
      </c>
      <c r="K9" s="1">
        <f>'１表総括表（市計）'!K11+'１表総括表（町村計）'!K9</f>
        <v>0</v>
      </c>
      <c r="L9" s="1">
        <f>'１表総括表（市計）'!L11+'１表総括表（町村計）'!L9</f>
        <v>0</v>
      </c>
      <c r="M9" s="1">
        <f>'１表総括表（市計）'!M11+'１表総括表（町村計）'!M9</f>
        <v>0</v>
      </c>
      <c r="N9" s="1">
        <f>'１表総括表（市計）'!N11+'１表総括表（町村計）'!N9</f>
        <v>0</v>
      </c>
      <c r="O9" s="1">
        <f>'１表総括表（市計）'!O11+'１表総括表（町村計）'!O9</f>
        <v>0</v>
      </c>
      <c r="P9" s="1">
        <f>IF(H9&gt;0,ROUND(H9/E9*1000,1),0)</f>
        <v>0</v>
      </c>
    </row>
    <row r="10" spans="1:16" ht="30" customHeight="1">
      <c r="A10" s="104"/>
      <c r="B10" s="99" t="s">
        <v>39</v>
      </c>
      <c r="C10" s="99"/>
      <c r="D10" s="1">
        <f>'１表総括表（市計）'!D12+'１表総括表（町村計）'!D10</f>
        <v>358059</v>
      </c>
      <c r="E10" s="1">
        <f>'１表総括表（市計）'!E12+'１表総括表（町村計）'!E10</f>
        <v>5663423</v>
      </c>
      <c r="F10" s="1">
        <f>'１表総括表（市計）'!F12+'１表総括表（町村計）'!F10</f>
        <v>73903</v>
      </c>
      <c r="G10" s="1">
        <f>'１表総括表（市計）'!G12+'１表総括表（町村計）'!G10</f>
        <v>5589520</v>
      </c>
      <c r="H10" s="1">
        <f>'１表総括表（市計）'!H12+'１表総括表（町村計）'!H10</f>
        <v>30133497</v>
      </c>
      <c r="I10" s="1">
        <f>'１表総括表（市計）'!I12+'１表総括表（町村計）'!I10</f>
        <v>375107</v>
      </c>
      <c r="J10" s="1">
        <f>'１表総括表（市計）'!J12+'１表総括表（町村計）'!J10</f>
        <v>29758390</v>
      </c>
      <c r="K10" s="1">
        <f>'１表総括表（市計）'!K12+'１表総括表（町村計）'!K10</f>
        <v>8582344</v>
      </c>
      <c r="L10" s="1">
        <f>'１表総括表（市計）'!L12+'１表総括表（町村計）'!L10</f>
        <v>1033</v>
      </c>
      <c r="M10" s="1">
        <f>'１表総括表（市計）'!M12+'１表総括表（町村計）'!M10</f>
        <v>8620</v>
      </c>
      <c r="N10" s="1">
        <f>'１表総括表（市計）'!N12+'１表総括表（町村計）'!N10</f>
        <v>211</v>
      </c>
      <c r="O10" s="1">
        <f>'１表総括表（市計）'!O12+'１表総括表（町村計）'!O10</f>
        <v>8409</v>
      </c>
      <c r="P10" s="1">
        <f t="shared" si="0"/>
        <v>5320.7</v>
      </c>
    </row>
    <row r="11" spans="1:16" ht="30" customHeight="1">
      <c r="A11" s="103" t="s">
        <v>59</v>
      </c>
      <c r="B11" s="99" t="s">
        <v>40</v>
      </c>
      <c r="C11" s="99"/>
      <c r="D11" s="1">
        <f>'１表総括表（市計）'!D13+'１表総括表（町村計）'!D11</f>
        <v>14849190</v>
      </c>
      <c r="E11" s="1">
        <f>'１表総括表（市計）'!E13+'１表総括表（町村計）'!E11</f>
        <v>928328756</v>
      </c>
      <c r="F11" s="1">
        <f>'１表総括表（市計）'!F13+'１表総括表（町村計）'!F11</f>
        <v>53129998</v>
      </c>
      <c r="G11" s="1">
        <f>'１表総括表（市計）'!G13+'１表総括表（町村計）'!G11</f>
        <v>875198758</v>
      </c>
      <c r="H11" s="1">
        <f>'１表総括表（市計）'!H13+'１表総括表（町村計）'!H11</f>
        <v>49264389</v>
      </c>
      <c r="I11" s="1">
        <f>'１表総括表（市計）'!I13+'１表総括表（町村計）'!I11</f>
        <v>2738425</v>
      </c>
      <c r="J11" s="1">
        <f>'１表総括表（市計）'!J13+'１表総括表（町村計）'!J11</f>
        <v>46525964</v>
      </c>
      <c r="K11" s="1">
        <f>'１表総括表（市計）'!K13+'１表総括表（町村計）'!K11</f>
        <v>46484755</v>
      </c>
      <c r="L11" s="1">
        <f>'１表総括表（市計）'!L13+'１表総括表（町村計）'!L11</f>
        <v>42640</v>
      </c>
      <c r="M11" s="1">
        <f>'１表総括表（市計）'!M13+'１表総括表（町村計）'!M11</f>
        <v>951699</v>
      </c>
      <c r="N11" s="1">
        <f>'１表総括表（市計）'!N13+'１表総括表（町村計）'!N11</f>
        <v>76588</v>
      </c>
      <c r="O11" s="1">
        <f>'１表総括表（市計）'!O13+'１表総括表（町村計）'!O11</f>
        <v>875111</v>
      </c>
      <c r="P11" s="1">
        <f t="shared" si="0"/>
        <v>53.1</v>
      </c>
    </row>
    <row r="12" spans="1:16" ht="30" customHeight="1">
      <c r="A12" s="114"/>
      <c r="B12" s="99" t="s">
        <v>144</v>
      </c>
      <c r="C12" s="99"/>
      <c r="D12" s="1">
        <f>'１表総括表（市計）'!D14+'１表総括表（町村計）'!D12</f>
        <v>0</v>
      </c>
      <c r="E12" s="1">
        <f>'１表総括表（市計）'!E14+'１表総括表（町村計）'!E12</f>
        <v>0</v>
      </c>
      <c r="F12" s="1">
        <f>'１表総括表（市計）'!F14+'１表総括表（町村計）'!F12</f>
        <v>0</v>
      </c>
      <c r="G12" s="1">
        <f>'１表総括表（市計）'!G14+'１表総括表（町村計）'!G12</f>
        <v>0</v>
      </c>
      <c r="H12" s="1">
        <f>'１表総括表（市計）'!H14+'１表総括表（町村計）'!H12</f>
        <v>0</v>
      </c>
      <c r="I12" s="1">
        <f>'１表総括表（市計）'!I14+'１表総括表（町村計）'!I12</f>
        <v>0</v>
      </c>
      <c r="J12" s="1">
        <f>'１表総括表（市計）'!J14+'１表総括表（町村計）'!J12</f>
        <v>0</v>
      </c>
      <c r="K12" s="1">
        <f>'１表総括表（市計）'!K14+'１表総括表（町村計）'!K12</f>
        <v>0</v>
      </c>
      <c r="L12" s="1">
        <f>'１表総括表（市計）'!L14+'１表総括表（町村計）'!L12</f>
        <v>0</v>
      </c>
      <c r="M12" s="1">
        <f>'１表総括表（市計）'!M14+'１表総括表（町村計）'!M12</f>
        <v>0</v>
      </c>
      <c r="N12" s="1">
        <f>'１表総括表（市計）'!N14+'１表総括表（町村計）'!N12</f>
        <v>0</v>
      </c>
      <c r="O12" s="1">
        <f>'１表総括表（市計）'!O14+'１表総括表（町村計）'!O12</f>
        <v>0</v>
      </c>
      <c r="P12" s="1">
        <f>IF(H12&gt;0,ROUND(H12/E12*1000,1),0)</f>
        <v>0</v>
      </c>
    </row>
    <row r="13" spans="1:16" ht="30" customHeight="1">
      <c r="A13" s="104"/>
      <c r="B13" s="99" t="s">
        <v>41</v>
      </c>
      <c r="C13" s="99"/>
      <c r="D13" s="1">
        <f>'１表総括表（市計）'!D15+'１表総括表（町村計）'!D13</f>
        <v>941355</v>
      </c>
      <c r="E13" s="1">
        <f>'１表総括表（市計）'!E15+'１表総括表（町村計）'!E13</f>
        <v>30630264</v>
      </c>
      <c r="F13" s="1">
        <f>'１表総括表（市計）'!F15+'１表総括表（町村計）'!F13</f>
        <v>166609</v>
      </c>
      <c r="G13" s="1">
        <f>'１表総括表（市計）'!G15+'１表総括表（町村計）'!G13</f>
        <v>30463655</v>
      </c>
      <c r="H13" s="1">
        <f>'１表総括表（市計）'!H15+'１表総括表（町村計）'!H13</f>
        <v>291534791</v>
      </c>
      <c r="I13" s="1">
        <f>'１表総括表（市計）'!I15+'１表総括表（町村計）'!I13</f>
        <v>841036</v>
      </c>
      <c r="J13" s="1">
        <f>'１表総括表（市計）'!J15+'１表総括表（町村計）'!J13</f>
        <v>290693755</v>
      </c>
      <c r="K13" s="1">
        <f>'１表総括表（市計）'!K15+'１表総括表（町村計）'!K13</f>
        <v>90484604</v>
      </c>
      <c r="L13" s="1">
        <f>'１表総括表（市計）'!L15+'１表総括表（町村計）'!L13</f>
        <v>1744</v>
      </c>
      <c r="M13" s="1">
        <f>'１表総括表（市計）'!M15+'１表総括表（町村計）'!M13</f>
        <v>51657</v>
      </c>
      <c r="N13" s="1">
        <f>'１表総括表（市計）'!N15+'１表総括表（町村計）'!N13</f>
        <v>855</v>
      </c>
      <c r="O13" s="1">
        <f>'１表総括表（市計）'!O15+'１表総括表（町村計）'!O13</f>
        <v>50802</v>
      </c>
      <c r="P13" s="1">
        <f t="shared" si="0"/>
        <v>9517.9</v>
      </c>
    </row>
    <row r="14" spans="1:16" ht="30" customHeight="1">
      <c r="A14" s="103" t="s">
        <v>60</v>
      </c>
      <c r="B14" s="99" t="s">
        <v>42</v>
      </c>
      <c r="C14" s="99"/>
      <c r="D14" s="29"/>
      <c r="E14" s="1">
        <f>'１表総括表（市計）'!E16+'１表総括表（町村計）'!E14</f>
        <v>218202140</v>
      </c>
      <c r="F14" s="1">
        <f>'１表総括表（市計）'!F16+'１表総括表（町村計）'!F14</f>
        <v>10085913</v>
      </c>
      <c r="G14" s="1">
        <f>'１表総括表（市計）'!G16+'１表総括表（町村計）'!G14</f>
        <v>208116227</v>
      </c>
      <c r="H14" s="1">
        <f>'１表総括表（市計）'!H16+'１表総括表（町村計）'!H14</f>
        <v>3440874678</v>
      </c>
      <c r="I14" s="1">
        <f>'１表総括表（市計）'!I16+'１表総括表（町村計）'!I14</f>
        <v>64729685</v>
      </c>
      <c r="J14" s="1">
        <f>'１表総括表（市計）'!J16+'１表総括表（町村計）'!J14</f>
        <v>3376144993</v>
      </c>
      <c r="K14" s="1">
        <f>'１表総括表（市計）'!K16+'１表総括表（町村計）'!K14</f>
        <v>558631656</v>
      </c>
      <c r="L14" s="29"/>
      <c r="M14" s="1">
        <f>'１表総括表（市計）'!M16+'１表総括表（町村計）'!M14</f>
        <v>1103262</v>
      </c>
      <c r="N14" s="1">
        <f>'１表総括表（市計）'!N16+'１表総括表（町村計）'!N14</f>
        <v>70773</v>
      </c>
      <c r="O14" s="1">
        <f>'１表総括表（市計）'!O16+'１表総括表（町村計）'!O14</f>
        <v>1032489</v>
      </c>
      <c r="P14" s="1">
        <f t="shared" si="0"/>
        <v>15769.2</v>
      </c>
    </row>
    <row r="15" spans="1:16" ht="30" customHeight="1">
      <c r="A15" s="114"/>
      <c r="B15" s="99" t="s">
        <v>43</v>
      </c>
      <c r="C15" s="99"/>
      <c r="D15" s="29"/>
      <c r="E15" s="1">
        <f>'１表総括表（市計）'!E17+'１表総括表（町村計）'!E15</f>
        <v>257684895</v>
      </c>
      <c r="F15" s="1">
        <f>'１表総括表（市計）'!F17+'１表総括表（町村計）'!F15</f>
        <v>1986450</v>
      </c>
      <c r="G15" s="1">
        <f>'１表総括表（市計）'!G17+'１表総括表（町村計）'!G15</f>
        <v>255698445</v>
      </c>
      <c r="H15" s="1">
        <f>'１表総括表（市計）'!H17+'１表総括表（町村計）'!H15</f>
        <v>2146034952</v>
      </c>
      <c r="I15" s="1">
        <f>'１表総括表（市計）'!I17+'１表総括表（町村計）'!I15</f>
        <v>7166764</v>
      </c>
      <c r="J15" s="1">
        <f>'１表総括表（市計）'!J17+'１表総括表（町村計）'!J15</f>
        <v>2138868188</v>
      </c>
      <c r="K15" s="1">
        <f>'１表総括表（市計）'!K17+'１表総括表（町村計）'!K15</f>
        <v>709281843</v>
      </c>
      <c r="L15" s="29"/>
      <c r="M15" s="1">
        <f>'１表総括表（市計）'!M17+'１表総括表（町村計）'!M15</f>
        <v>942794</v>
      </c>
      <c r="N15" s="1">
        <f>'１表総括表（市計）'!N17+'１表総括表（町村計）'!N15</f>
        <v>32640</v>
      </c>
      <c r="O15" s="1">
        <f>'１表総括表（市計）'!O17+'１表総括表（町村計）'!O15</f>
        <v>910154</v>
      </c>
      <c r="P15" s="1">
        <f t="shared" si="0"/>
        <v>8328.1</v>
      </c>
    </row>
    <row r="16" spans="1:16" ht="30" customHeight="1">
      <c r="A16" s="114"/>
      <c r="B16" s="99" t="s">
        <v>44</v>
      </c>
      <c r="C16" s="99"/>
      <c r="D16" s="29"/>
      <c r="E16" s="1">
        <f>'１表総括表（市計）'!E18+'１表総括表（町村計）'!E16</f>
        <v>232512591</v>
      </c>
      <c r="F16" s="1">
        <f>'１表総括表（市計）'!F18+'１表総括表（町村計）'!F16</f>
        <v>236584</v>
      </c>
      <c r="G16" s="1">
        <f>'１表総括表（市計）'!G18+'１表総括表（町村計）'!G16</f>
        <v>232276007</v>
      </c>
      <c r="H16" s="1">
        <f>'１表総括表（市計）'!H18+'１表総括表（町村計）'!H16</f>
        <v>2912512649</v>
      </c>
      <c r="I16" s="1">
        <f>'１表総括表（市計）'!I18+'１表総括表（町村計）'!I16</f>
        <v>719540</v>
      </c>
      <c r="J16" s="1">
        <f>'１表総括表（市計）'!J18+'１表総括表（町村計）'!J16</f>
        <v>2911793109</v>
      </c>
      <c r="K16" s="1">
        <f>'１表総括表（市計）'!K18+'１表総括表（町村計）'!K16</f>
        <v>1966954655</v>
      </c>
      <c r="L16" s="29"/>
      <c r="M16" s="1">
        <f>'１表総括表（市計）'!M18+'１表総括表（町村計）'!M16</f>
        <v>279782</v>
      </c>
      <c r="N16" s="1">
        <f>'１表総括表（市計）'!N18+'１表総括表（町村計）'!N16</f>
        <v>3703</v>
      </c>
      <c r="O16" s="1">
        <f>'１表総括表（市計）'!O18+'１表総括表（町村計）'!O16</f>
        <v>276079</v>
      </c>
      <c r="P16" s="1">
        <f t="shared" si="0"/>
        <v>12526.3</v>
      </c>
    </row>
    <row r="17" spans="1:16" ht="30" customHeight="1">
      <c r="A17" s="104"/>
      <c r="B17" s="100" t="s">
        <v>45</v>
      </c>
      <c r="C17" s="100"/>
      <c r="D17" s="1">
        <f>'１表総括表（市計）'!D19+'１表総括表（町村計）'!D17</f>
        <v>59316150</v>
      </c>
      <c r="E17" s="1">
        <f>'１表総括表（市計）'!E19+'１表総括表（町村計）'!E17</f>
        <v>708399626</v>
      </c>
      <c r="F17" s="1">
        <f>'１表総括表（市計）'!F19+'１表総括表（町村計）'!F17</f>
        <v>12308947</v>
      </c>
      <c r="G17" s="1">
        <f>'１表総括表（市計）'!G19+'１表総括表（町村計）'!G17</f>
        <v>696090679</v>
      </c>
      <c r="H17" s="1">
        <f>'１表総括表（市計）'!H19+'１表総括表（町村計）'!H17</f>
        <v>8499422279</v>
      </c>
      <c r="I17" s="1">
        <f>'１表総括表（市計）'!I19+'１表総括表（町村計）'!I17</f>
        <v>72615989</v>
      </c>
      <c r="J17" s="1">
        <f>'１表総括表（市計）'!J19+'１表総括表（町村計）'!J17</f>
        <v>8426806290</v>
      </c>
      <c r="K17" s="1">
        <f>'１表総括表（市計）'!K19+'１表総括表（町村計）'!K17</f>
        <v>3234868154</v>
      </c>
      <c r="L17" s="1">
        <f>'１表総括表（市計）'!L19+'１表総括表（町村計）'!L17</f>
        <v>46516</v>
      </c>
      <c r="M17" s="1">
        <f>'１表総括表（市計）'!M19+'１表総括表（町村計）'!M17</f>
        <v>2325838</v>
      </c>
      <c r="N17" s="1">
        <f>'１表総括表（市計）'!N19+'１表総括表（町村計）'!N17</f>
        <v>107116</v>
      </c>
      <c r="O17" s="1">
        <f>'１表総括表（市計）'!O19+'１表総括表（町村計）'!O17</f>
        <v>2218722</v>
      </c>
      <c r="P17" s="1">
        <f t="shared" si="0"/>
        <v>11998.1</v>
      </c>
    </row>
    <row r="18" spans="1:16" ht="30" customHeight="1">
      <c r="A18" s="99" t="s">
        <v>46</v>
      </c>
      <c r="B18" s="99"/>
      <c r="C18" s="99"/>
      <c r="D18" s="1">
        <f>'１表総括表（市計）'!D20+'１表総括表（町村計）'!D18</f>
        <v>0</v>
      </c>
      <c r="E18" s="1">
        <f>'１表総括表（市計）'!E20+'１表総括表（町村計）'!E18</f>
        <v>0</v>
      </c>
      <c r="F18" s="1">
        <f>'１表総括表（市計）'!F20+'１表総括表（町村計）'!F18</f>
        <v>0</v>
      </c>
      <c r="G18" s="1">
        <f>'１表総括表（市計）'!G20+'１表総括表（町村計）'!G18</f>
        <v>0</v>
      </c>
      <c r="H18" s="1">
        <f>'１表総括表（市計）'!H20+'１表総括表（町村計）'!H18</f>
        <v>0</v>
      </c>
      <c r="I18" s="1">
        <f>'１表総括表（市計）'!I20+'１表総括表（町村計）'!I18</f>
        <v>0</v>
      </c>
      <c r="J18" s="1">
        <f>'１表総括表（市計）'!J20+'１表総括表（町村計）'!J18</f>
        <v>0</v>
      </c>
      <c r="K18" s="1">
        <f>'１表総括表（市計）'!K20+'１表総括表（町村計）'!K18</f>
        <v>0</v>
      </c>
      <c r="L18" s="1">
        <f>'１表総括表（市計）'!L20+'１表総括表（町村計）'!L18</f>
        <v>0</v>
      </c>
      <c r="M18" s="1">
        <f>'１表総括表（市計）'!M20+'１表総括表（町村計）'!M18</f>
        <v>0</v>
      </c>
      <c r="N18" s="1">
        <f>'１表総括表（市計）'!N20+'１表総括表（町村計）'!N18</f>
        <v>0</v>
      </c>
      <c r="O18" s="1">
        <f>'１表総括表（市計）'!O20+'１表総括表（町村計）'!O18</f>
        <v>0</v>
      </c>
      <c r="P18" s="1">
        <f>IF(H18&gt;0,ROUND(H18/E18*1000,1),0)</f>
        <v>0</v>
      </c>
    </row>
    <row r="19" spans="1:16" ht="30" customHeight="1">
      <c r="A19" s="99" t="s">
        <v>47</v>
      </c>
      <c r="B19" s="99"/>
      <c r="C19" s="99"/>
      <c r="D19" s="1">
        <f>'１表総括表（市計）'!D21+'１表総括表（町村計）'!D19</f>
        <v>1003</v>
      </c>
      <c r="E19" s="1">
        <f>'１表総括表（市計）'!E21+'１表総括表（町村計）'!E19</f>
        <v>301</v>
      </c>
      <c r="F19" s="1">
        <f>'１表総括表（市計）'!F21+'１表総括表（町村計）'!F19</f>
        <v>59</v>
      </c>
      <c r="G19" s="1">
        <f>'１表総括表（市計）'!G21+'１表総括表（町村計）'!G19</f>
        <v>242</v>
      </c>
      <c r="H19" s="1">
        <f>'１表総括表（市計）'!H21+'１表総括表（町村計）'!H19</f>
        <v>12416</v>
      </c>
      <c r="I19" s="1">
        <f>'１表総括表（市計）'!I21+'１表総括表（町村計）'!I19</f>
        <v>383</v>
      </c>
      <c r="J19" s="1">
        <f>'１表総括表（市計）'!J21+'１表総括表（町村計）'!J19</f>
        <v>12033</v>
      </c>
      <c r="K19" s="1">
        <f>'１表総括表（市計）'!K21+'１表総括表（町村計）'!K19</f>
        <v>11872</v>
      </c>
      <c r="L19" s="1">
        <f>'１表総括表（市計）'!L21+'１表総括表（町村計）'!L19</f>
        <v>5</v>
      </c>
      <c r="M19" s="1">
        <f>'１表総括表（市計）'!M21+'１表総括表（町村計）'!M19</f>
        <v>24</v>
      </c>
      <c r="N19" s="1">
        <f>'１表総括表（市計）'!N21+'１表総括表（町村計）'!N19</f>
        <v>4</v>
      </c>
      <c r="O19" s="1">
        <f>'１表総括表（市計）'!O21+'１表総括表（町村計）'!O19</f>
        <v>20</v>
      </c>
      <c r="P19" s="1">
        <f t="shared" si="0"/>
        <v>41249.2</v>
      </c>
    </row>
    <row r="20" spans="1:16" ht="30" customHeight="1">
      <c r="A20" s="99" t="s">
        <v>48</v>
      </c>
      <c r="B20" s="99"/>
      <c r="C20" s="99"/>
      <c r="D20" s="1">
        <f>'１表総括表（市計）'!D22+'１表総括表（町村計）'!D20</f>
        <v>19397236</v>
      </c>
      <c r="E20" s="1">
        <f>'１表総括表（市計）'!E22+'１表総括表（町村計）'!E20</f>
        <v>1105491</v>
      </c>
      <c r="F20" s="1">
        <f>'１表総括表（市計）'!F22+'１表総括表（町村計）'!F20</f>
        <v>155602</v>
      </c>
      <c r="G20" s="1">
        <f>'１表総括表（市計）'!G22+'１表総括表（町村計）'!G20</f>
        <v>949889</v>
      </c>
      <c r="H20" s="1">
        <f>'１表総括表（市計）'!H22+'１表総括表（町村計）'!H20</f>
        <v>112268</v>
      </c>
      <c r="I20" s="1">
        <f>'１表総括表（市計）'!I22+'１表総括表（町村計）'!I20</f>
        <v>4517</v>
      </c>
      <c r="J20" s="1">
        <f>'１表総括表（市計）'!J22+'１表総括表（町村計）'!J20</f>
        <v>107751</v>
      </c>
      <c r="K20" s="1">
        <f>'１表総括表（市計）'!K22+'１表総括表（町村計）'!K20</f>
        <v>86656</v>
      </c>
      <c r="L20" s="1">
        <f>'１表総括表（市計）'!L22+'１表総括表（町村計）'!L20</f>
        <v>4252</v>
      </c>
      <c r="M20" s="1">
        <f>'１表総括表（市計）'!M22+'１表総括表（町村計）'!M20</f>
        <v>1402</v>
      </c>
      <c r="N20" s="1">
        <f>'１表総括表（市計）'!N22+'１表総括表（町村計）'!N20</f>
        <v>283</v>
      </c>
      <c r="O20" s="1">
        <f>'１表総括表（市計）'!O22+'１表総括表（町村計）'!O20</f>
        <v>1119</v>
      </c>
      <c r="P20" s="1">
        <f t="shared" si="0"/>
        <v>101.6</v>
      </c>
    </row>
    <row r="21" spans="1:16" ht="30" customHeight="1">
      <c r="A21" s="103" t="s">
        <v>61</v>
      </c>
      <c r="B21" s="99" t="s">
        <v>49</v>
      </c>
      <c r="C21" s="99"/>
      <c r="D21" s="1">
        <f>'１表総括表（市計）'!D23+'１表総括表（町村計）'!D21</f>
        <v>401994847</v>
      </c>
      <c r="E21" s="1">
        <f>'１表総括表（市計）'!E23+'１表総括表（町村計）'!E21</f>
        <v>1173824109</v>
      </c>
      <c r="F21" s="1">
        <f>'１表総括表（市計）'!F23+'１表総括表（町村計）'!F21</f>
        <v>106025243</v>
      </c>
      <c r="G21" s="1">
        <f>'１表総括表（市計）'!G23+'１表総括表（町村計）'!G21</f>
        <v>1067798866</v>
      </c>
      <c r="H21" s="1">
        <f>'１表総括表（市計）'!H23+'１表総括表（町村計）'!H21</f>
        <v>27558693</v>
      </c>
      <c r="I21" s="1">
        <f>'１表総括表（市計）'!I23+'１表総括表（町村計）'!I21</f>
        <v>2629450</v>
      </c>
      <c r="J21" s="1">
        <f>'１表総括表（市計）'!J23+'１表総括表（町村計）'!J21</f>
        <v>24929243</v>
      </c>
      <c r="K21" s="1">
        <f>'１表総括表（市計）'!K23+'１表総括表（町村計）'!K21</f>
        <v>24929215</v>
      </c>
      <c r="L21" s="1">
        <f>'１表総括表（市計）'!L23+'１表総括表（町村計）'!L21</f>
        <v>28218</v>
      </c>
      <c r="M21" s="1">
        <f>'１表総括表（市計）'!M23+'１表総括表（町村計）'!M21</f>
        <v>530609</v>
      </c>
      <c r="N21" s="1">
        <f>'１表総括表（市計）'!N23+'１表総括表（町村計）'!N21</f>
        <v>98664</v>
      </c>
      <c r="O21" s="1">
        <f>'１表総括表（市計）'!O23+'１表総括表（町村計）'!O21</f>
        <v>431945</v>
      </c>
      <c r="P21" s="1">
        <f t="shared" si="0"/>
        <v>23.5</v>
      </c>
    </row>
    <row r="22" spans="1:16" ht="30" customHeight="1">
      <c r="A22" s="104"/>
      <c r="B22" s="99" t="s">
        <v>50</v>
      </c>
      <c r="C22" s="99"/>
      <c r="D22" s="1">
        <f>'１表総括表（市計）'!D24+'１表総括表（町村計）'!D22</f>
        <v>2906999</v>
      </c>
      <c r="E22" s="1">
        <f>'１表総括表（市計）'!E24+'１表総括表（町村計）'!E22</f>
        <v>11842128</v>
      </c>
      <c r="F22" s="1">
        <f>'１表総括表（市計）'!F24+'１表総括表（町村計）'!F22</f>
        <v>300724</v>
      </c>
      <c r="G22" s="1">
        <f>'１表総括表（市計）'!G24+'１表総括表（町村計）'!G22</f>
        <v>11541404</v>
      </c>
      <c r="H22" s="1">
        <f>'１表総括表（市計）'!H24+'１表総括表（町村計）'!H22</f>
        <v>26768376</v>
      </c>
      <c r="I22" s="1">
        <f>'１表総括表（市計）'!I24+'１表総括表（町村計）'!I22</f>
        <v>107735</v>
      </c>
      <c r="J22" s="1">
        <f>'１表総括表（市計）'!J24+'１表総括表（町村計）'!J22</f>
        <v>26660641</v>
      </c>
      <c r="K22" s="1">
        <f>'１表総括表（市計）'!K24+'１表総括表（町村計）'!K22</f>
        <v>18355463</v>
      </c>
      <c r="L22" s="1">
        <f>'１表総括表（市計）'!L24+'１表総括表（町村計）'!L22</f>
        <v>2023</v>
      </c>
      <c r="M22" s="1">
        <f>'１表総括表（市計）'!M24+'１表総括表（町村計）'!M22</f>
        <v>11822</v>
      </c>
      <c r="N22" s="1">
        <f>'１表総括表（市計）'!N24+'１表総括表（町村計）'!N22</f>
        <v>814</v>
      </c>
      <c r="O22" s="1">
        <f>'１表総括表（市計）'!O24+'１表総括表（町村計）'!O22</f>
        <v>11008</v>
      </c>
      <c r="P22" s="1">
        <f t="shared" si="0"/>
        <v>2260.4</v>
      </c>
    </row>
    <row r="23" spans="1:16" ht="30" customHeight="1">
      <c r="A23" s="99" t="s">
        <v>51</v>
      </c>
      <c r="B23" s="99"/>
      <c r="C23" s="99"/>
      <c r="D23" s="1">
        <f>'１表総括表（市計）'!D25+'１表総括表（町村計）'!D23</f>
        <v>4542171</v>
      </c>
      <c r="E23" s="1">
        <f>'１表総括表（市計）'!E25+'１表総括表（町村計）'!E23</f>
        <v>8604050</v>
      </c>
      <c r="F23" s="1">
        <f>'１表総括表（市計）'!F25+'１表総括表（町村計）'!F23</f>
        <v>105957</v>
      </c>
      <c r="G23" s="1">
        <f>'１表総括表（市計）'!G25+'１表総括表（町村計）'!G23</f>
        <v>8498093</v>
      </c>
      <c r="H23" s="1">
        <f>'１表総括表（市計）'!H25+'１表総括表（町村計）'!H23</f>
        <v>374786</v>
      </c>
      <c r="I23" s="1">
        <f>'１表総括表（市計）'!I25+'１表総括表（町村計）'!I23</f>
        <v>2353</v>
      </c>
      <c r="J23" s="1">
        <f>'１表総括表（市計）'!J25+'１表総括表（町村計）'!J23</f>
        <v>372433</v>
      </c>
      <c r="K23" s="1">
        <f>'１表総括表（市計）'!K25+'１表総括表（町村計）'!K23</f>
        <v>348817</v>
      </c>
      <c r="L23" s="1">
        <f>'１表総括表（市計）'!L25+'１表総括表（町村計）'!L23</f>
        <v>129</v>
      </c>
      <c r="M23" s="1">
        <f>'１表総括表（市計）'!M25+'１表総括表（町村計）'!M23</f>
        <v>1402</v>
      </c>
      <c r="N23" s="1">
        <f>'１表総括表（市計）'!N25+'１表総括表（町村計）'!N23</f>
        <v>65</v>
      </c>
      <c r="O23" s="1">
        <f>'１表総括表（市計）'!O25+'１表総括表（町村計）'!O23</f>
        <v>1337</v>
      </c>
      <c r="P23" s="1">
        <f t="shared" si="0"/>
        <v>43.6</v>
      </c>
    </row>
    <row r="24" spans="1:16" ht="30" customHeight="1">
      <c r="A24" s="99" t="s">
        <v>52</v>
      </c>
      <c r="B24" s="99"/>
      <c r="C24" s="99"/>
      <c r="D24" s="1">
        <f>'１表総括表（市計）'!D26+'１表総括表（町村計）'!D24</f>
        <v>20017376</v>
      </c>
      <c r="E24" s="1">
        <f>'１表総括表（市計）'!E26+'１表総括表（町村計）'!E24</f>
        <v>76968988</v>
      </c>
      <c r="F24" s="1">
        <f>'１表総括表（市計）'!F26+'１表総括表（町村計）'!F24</f>
        <v>15569496</v>
      </c>
      <c r="G24" s="1">
        <f>'１表総括表（市計）'!G26+'１表総括表（町村計）'!G24</f>
        <v>61399492</v>
      </c>
      <c r="H24" s="1">
        <f>'１表総括表（市計）'!H26+'１表総括表（町村計）'!H24</f>
        <v>4040591</v>
      </c>
      <c r="I24" s="1">
        <f>'１表総括表（市計）'!I26+'１表総括表（町村計）'!I24</f>
        <v>419176</v>
      </c>
      <c r="J24" s="1">
        <f>'１表総括表（市計）'!J26+'１表総括表（町村計）'!J24</f>
        <v>3621415</v>
      </c>
      <c r="K24" s="1">
        <f>'１表総括表（市計）'!K26+'１表総括表（町村計）'!K24</f>
        <v>2941938</v>
      </c>
      <c r="L24" s="1">
        <f>'１表総括表（市計）'!L26+'１表総括表（町村計）'!L24</f>
        <v>17384</v>
      </c>
      <c r="M24" s="1">
        <f>'１表総括表（市計）'!M26+'１表総括表（町村計）'!M24</f>
        <v>118755</v>
      </c>
      <c r="N24" s="1">
        <f>'１表総括表（市計）'!N26+'１表総括表（町村計）'!N24</f>
        <v>26876</v>
      </c>
      <c r="O24" s="1">
        <f>'１表総括表（市計）'!O26+'１表総括表（町村計）'!O24</f>
        <v>91879</v>
      </c>
      <c r="P24" s="1">
        <f t="shared" si="0"/>
        <v>52.5</v>
      </c>
    </row>
    <row r="25" spans="1:16" ht="30" customHeight="1">
      <c r="A25" s="115" t="s">
        <v>62</v>
      </c>
      <c r="B25" s="101" t="s">
        <v>53</v>
      </c>
      <c r="C25" s="102"/>
      <c r="D25" s="1">
        <f>'１表総括表（市計）'!D27+'１表総括表（町村計）'!D25</f>
        <v>1197222</v>
      </c>
      <c r="E25" s="1">
        <f>'１表総括表（市計）'!E27+'１表総括表（町村計）'!E25</f>
        <v>81988845</v>
      </c>
      <c r="F25" s="1">
        <f>'１表総括表（市計）'!F27+'１表総括表（町村計）'!F25</f>
        <v>16267</v>
      </c>
      <c r="G25" s="1">
        <f>'１表総括表（市計）'!G27+'１表総括表（町村計）'!G25</f>
        <v>81972578</v>
      </c>
      <c r="H25" s="1">
        <f>'１表総括表（市計）'!H27+'１表総括表（町村計）'!H25</f>
        <v>101714485</v>
      </c>
      <c r="I25" s="1">
        <f>'１表総括表（市計）'!I27+'１表総括表（町村計）'!I25</f>
        <v>17243</v>
      </c>
      <c r="J25" s="1">
        <f>'１表総括表（市計）'!J27+'１表総括表（町村計）'!J25</f>
        <v>101697242</v>
      </c>
      <c r="K25" s="1">
        <f>'１表総括表（市計）'!K27+'１表総括表（町村計）'!K25</f>
        <v>71727666</v>
      </c>
      <c r="L25" s="1">
        <f>'１表総括表（市計）'!L27+'１表総括表（町村計）'!L25</f>
        <v>978</v>
      </c>
      <c r="M25" s="1">
        <f>'１表総括表（市計）'!M27+'１表総括表（町村計）'!M25</f>
        <v>33918</v>
      </c>
      <c r="N25" s="1">
        <f>'１表総括表（市計）'!N27+'１表総括表（町村計）'!N25</f>
        <v>126</v>
      </c>
      <c r="O25" s="1">
        <f>'１表総括表（市計）'!O27+'１表総括表（町村計）'!O25</f>
        <v>33792</v>
      </c>
      <c r="P25" s="1">
        <f t="shared" si="0"/>
        <v>1240.6</v>
      </c>
    </row>
    <row r="26" spans="1:16" ht="30" customHeight="1">
      <c r="A26" s="115"/>
      <c r="B26" s="101" t="s">
        <v>54</v>
      </c>
      <c r="C26" s="102"/>
      <c r="D26" s="1">
        <f>'１表総括表（市計）'!D28+'１表総括表（町村計）'!D26</f>
        <v>1553055</v>
      </c>
      <c r="E26" s="1">
        <f>'１表総括表（市計）'!E28+'１表総括表（町村計）'!E26</f>
        <v>1049799</v>
      </c>
      <c r="F26" s="1">
        <f>'１表総括表（市計）'!F28+'１表総括表（町村計）'!F26</f>
        <v>845</v>
      </c>
      <c r="G26" s="1">
        <f>'１表総括表（市計）'!G28+'１表総括表（町村計）'!G26</f>
        <v>1048954</v>
      </c>
      <c r="H26" s="1">
        <f>'１表総括表（市計）'!H28+'１表総括表（町村計）'!H26</f>
        <v>8278896</v>
      </c>
      <c r="I26" s="1">
        <f>'１表総括表（市計）'!I28+'１表総括表（町村計）'!I26</f>
        <v>974</v>
      </c>
      <c r="J26" s="1">
        <f>'１表総括表（市計）'!J28+'１表総括表（町村計）'!J26</f>
        <v>8277922</v>
      </c>
      <c r="K26" s="1">
        <f>'１表総括表（市計）'!K28+'１表総括表（町村計）'!K26</f>
        <v>5670128</v>
      </c>
      <c r="L26" s="1">
        <f>'１表総括表（市計）'!L28+'１表総括表（町村計）'!L26</f>
        <v>828</v>
      </c>
      <c r="M26" s="1">
        <f>'１表総括表（市計）'!M28+'１表総括表（町村計）'!M26</f>
        <v>579</v>
      </c>
      <c r="N26" s="1">
        <f>'１表総括表（市計）'!N28+'１表総括表（町村計）'!N26</f>
        <v>6</v>
      </c>
      <c r="O26" s="1">
        <f>'１表総括表（市計）'!O28+'１表総括表（町村計）'!O26</f>
        <v>573</v>
      </c>
      <c r="P26" s="1">
        <f t="shared" si="0"/>
        <v>7886.2</v>
      </c>
    </row>
    <row r="27" spans="1:16" ht="30" customHeight="1">
      <c r="A27" s="115"/>
      <c r="B27" s="116" t="s">
        <v>132</v>
      </c>
      <c r="C27" s="25" t="s">
        <v>133</v>
      </c>
      <c r="D27" s="1">
        <f>'１表総括表（市計）'!D29+'１表総括表（町村計）'!D27</f>
        <v>129613</v>
      </c>
      <c r="E27" s="1">
        <f>'１表総括表（市計）'!E29+'１表総括表（町村計）'!E27</f>
        <v>7631510</v>
      </c>
      <c r="F27" s="1">
        <f>'１表総括表（市計）'!F29+'１表総括表（町村計）'!F27</f>
        <v>2605</v>
      </c>
      <c r="G27" s="1">
        <f>'１表総括表（市計）'!G29+'１表総括表（町村計）'!G27</f>
        <v>7628905</v>
      </c>
      <c r="H27" s="1">
        <f>'１表総括表（市計）'!H29+'１表総括表（町村計）'!H27</f>
        <v>26823176</v>
      </c>
      <c r="I27" s="1">
        <f>'１表総括表（市計）'!I29+'１表総括表（町村計）'!I27</f>
        <v>2789</v>
      </c>
      <c r="J27" s="1">
        <f>'１表総括表（市計）'!J29+'１表総括表（町村計）'!J27</f>
        <v>26820387</v>
      </c>
      <c r="K27" s="1">
        <f>'１表総括表（市計）'!K29+'１表総括表（町村計）'!K27</f>
        <v>18087180</v>
      </c>
      <c r="L27" s="1">
        <f>'１表総括表（市計）'!L29+'１表総括表（町村計）'!L27</f>
        <v>710</v>
      </c>
      <c r="M27" s="1">
        <f>'１表総括表（市計）'!M29+'１表総括表（町村計）'!M27</f>
        <v>21052</v>
      </c>
      <c r="N27" s="1">
        <f>'１表総括表（市計）'!N29+'１表総括表（町村計）'!N27</f>
        <v>28</v>
      </c>
      <c r="O27" s="1">
        <f>'１表総括表（市計）'!O29+'１表総括表（町村計）'!O27</f>
        <v>21024</v>
      </c>
      <c r="P27" s="1">
        <f t="shared" si="0"/>
        <v>3514.8</v>
      </c>
    </row>
    <row r="28" spans="1:16" ht="30" customHeight="1">
      <c r="A28" s="115"/>
      <c r="B28" s="117"/>
      <c r="C28" s="25" t="s">
        <v>134</v>
      </c>
      <c r="D28" s="1">
        <f>'１表総括表（市計）'!D30+'１表総括表（町村計）'!D28</f>
        <v>0</v>
      </c>
      <c r="E28" s="1">
        <f>'１表総括表（市計）'!E30+'１表総括表（町村計）'!E28</f>
        <v>61505</v>
      </c>
      <c r="F28" s="1">
        <f>'１表総括表（市計）'!F30+'１表総括表（町村計）'!F28</f>
        <v>0</v>
      </c>
      <c r="G28" s="1">
        <f>'１表総括表（市計）'!G30+'１表総括表（町村計）'!G28</f>
        <v>61505</v>
      </c>
      <c r="H28" s="1">
        <f>'１表総括表（市計）'!H30+'１表総括表（町村計）'!H28</f>
        <v>2202810</v>
      </c>
      <c r="I28" s="1">
        <f>'１表総括表（市計）'!I30+'１表総括表（町村計）'!I28</f>
        <v>0</v>
      </c>
      <c r="J28" s="1">
        <f>'１表総括表（市計）'!J30+'１表総括表（町村計）'!J28</f>
        <v>2202810</v>
      </c>
      <c r="K28" s="1">
        <f>'１表総括表（市計）'!K30+'１表総括表（町村計）'!K28</f>
        <v>1486988</v>
      </c>
      <c r="L28" s="1">
        <f>'１表総括表（市計）'!L30+'１表総括表（町村計）'!L28</f>
        <v>0</v>
      </c>
      <c r="M28" s="1">
        <f>'１表総括表（市計）'!M30+'１表総括表（町村計）'!M28</f>
        <v>149</v>
      </c>
      <c r="N28" s="1">
        <f>'１表総括表（市計）'!N30+'１表総括表（町村計）'!N28</f>
        <v>0</v>
      </c>
      <c r="O28" s="1">
        <f>'１表総括表（市計）'!O30+'１表総括表（町村計）'!O28</f>
        <v>149</v>
      </c>
      <c r="P28" s="1">
        <f t="shared" si="0"/>
        <v>35815.1</v>
      </c>
    </row>
    <row r="29" spans="1:16" ht="30" customHeight="1">
      <c r="A29" s="115"/>
      <c r="B29" s="118"/>
      <c r="C29" s="25" t="s">
        <v>135</v>
      </c>
      <c r="D29" s="1">
        <f>'１表総括表（市計）'!D31+'１表総括表（町村計）'!D29</f>
        <v>129613</v>
      </c>
      <c r="E29" s="1">
        <f>'１表総括表（市計）'!E31+'１表総括表（町村計）'!E29</f>
        <v>7693015</v>
      </c>
      <c r="F29" s="1">
        <f>'１表総括表（市計）'!F31+'１表総括表（町村計）'!F29</f>
        <v>2605</v>
      </c>
      <c r="G29" s="1">
        <f>'１表総括表（市計）'!G31+'１表総括表（町村計）'!G29</f>
        <v>7690410</v>
      </c>
      <c r="H29" s="1">
        <f>'１表総括表（市計）'!H31+'１表総括表（町村計）'!H29</f>
        <v>29025986</v>
      </c>
      <c r="I29" s="1">
        <f>'１表総括表（市計）'!I31+'１表総括表（町村計）'!I29</f>
        <v>2789</v>
      </c>
      <c r="J29" s="1">
        <f>'１表総括表（市計）'!J31+'１表総括表（町村計）'!J29</f>
        <v>29023197</v>
      </c>
      <c r="K29" s="1">
        <f>'１表総括表（市計）'!K31+'１表総括表（町村計）'!K29</f>
        <v>19574168</v>
      </c>
      <c r="L29" s="1">
        <f>'１表総括表（市計）'!L31+'１表総括表（町村計）'!L29</f>
        <v>710</v>
      </c>
      <c r="M29" s="1">
        <f>'１表総括表（市計）'!M31+'１表総括表（町村計）'!M29</f>
        <v>21201</v>
      </c>
      <c r="N29" s="1">
        <f>'１表総括表（市計）'!N31+'１表総括表（町村計）'!N29</f>
        <v>28</v>
      </c>
      <c r="O29" s="1">
        <f>'１表総括表（市計）'!O31+'１表総括表（町村計）'!O29</f>
        <v>21173</v>
      </c>
      <c r="P29" s="1">
        <f t="shared" si="0"/>
        <v>3773</v>
      </c>
    </row>
    <row r="30" spans="1:16" ht="30" customHeight="1">
      <c r="A30" s="115"/>
      <c r="B30" s="101" t="s">
        <v>55</v>
      </c>
      <c r="C30" s="102"/>
      <c r="D30" s="1">
        <f>'１表総括表（市計）'!D32+'１表総括表（町村計）'!D30</f>
        <v>162750150</v>
      </c>
      <c r="E30" s="1">
        <f>'１表総括表（市計）'!E32+'１表総括表（町村計）'!E30</f>
        <v>215064009</v>
      </c>
      <c r="F30" s="1">
        <f>'１表総括表（市計）'!F32+'１表総括表（町村計）'!F30</f>
        <v>11746816</v>
      </c>
      <c r="G30" s="1">
        <f>'１表総括表（市計）'!G32+'１表総括表（町村計）'!G30</f>
        <v>203317193</v>
      </c>
      <c r="H30" s="1">
        <f>'１表総括表（市計）'!H32+'１表総括表（町村計）'!H30</f>
        <v>856663545</v>
      </c>
      <c r="I30" s="1">
        <f>'１表総括表（市計）'!I32+'１表総括表（町村計）'!I30</f>
        <v>5802140</v>
      </c>
      <c r="J30" s="1">
        <f>'１表総括表（市計）'!J32+'１表総括表（町村計）'!J30</f>
        <v>850861405</v>
      </c>
      <c r="K30" s="1">
        <f>'１表総括表（市計）'!K32+'１表総括表（町村計）'!K30</f>
        <v>582720443</v>
      </c>
      <c r="L30" s="1">
        <f>'１表総括表（市計）'!L32+'１表総括表（町村計）'!L30</f>
        <v>386137</v>
      </c>
      <c r="M30" s="1">
        <f>'１表総括表（市計）'!M32+'１表総括表（町村計）'!M30</f>
        <v>364335</v>
      </c>
      <c r="N30" s="1">
        <f>'１表総括表（市計）'!N32+'１表総括表（町村計）'!N30</f>
        <v>63077</v>
      </c>
      <c r="O30" s="1">
        <f>'１表総括表（市計）'!O32+'１表総括表（町村計）'!O30</f>
        <v>301258</v>
      </c>
      <c r="P30" s="1">
        <f t="shared" si="0"/>
        <v>3983.3</v>
      </c>
    </row>
    <row r="31" spans="1:16" ht="30" customHeight="1">
      <c r="A31" s="115"/>
      <c r="B31" s="105" t="s">
        <v>45</v>
      </c>
      <c r="C31" s="106"/>
      <c r="D31" s="1">
        <f>'１表総括表（市計）'!D33+'１表総括表（町村計）'!D31</f>
        <v>165630040</v>
      </c>
      <c r="E31" s="1">
        <f>'１表総括表（市計）'!E33+'１表総括表（町村計）'!E31</f>
        <v>305795668</v>
      </c>
      <c r="F31" s="1">
        <f>'１表総括表（市計）'!F33+'１表総括表（町村計）'!F31</f>
        <v>11766533</v>
      </c>
      <c r="G31" s="1">
        <f>'１表総括表（市計）'!G33+'１表総括表（町村計）'!G31</f>
        <v>294029135</v>
      </c>
      <c r="H31" s="1">
        <f>'１表総括表（市計）'!H33+'１表総括表（町村計）'!H31</f>
        <v>995682912</v>
      </c>
      <c r="I31" s="1">
        <f>'１表総括表（市計）'!I33+'１表総括表（町村計）'!I31</f>
        <v>5823146</v>
      </c>
      <c r="J31" s="1">
        <f>'１表総括表（市計）'!J33+'１表総括表（町村計）'!J31</f>
        <v>989859766</v>
      </c>
      <c r="K31" s="1">
        <f>'１表総括表（市計）'!K33+'１表総括表（町村計）'!K31</f>
        <v>679692405</v>
      </c>
      <c r="L31" s="1">
        <f>'１表総括表（市計）'!L33+'１表総括表（町村計）'!L31</f>
        <v>388653</v>
      </c>
      <c r="M31" s="1">
        <f>'１表総括表（市計）'!M33+'１表総括表（町村計）'!M31</f>
        <v>420033</v>
      </c>
      <c r="N31" s="1">
        <f>'１表総括表（市計）'!N33+'１表総括表（町村計）'!N31</f>
        <v>63237</v>
      </c>
      <c r="O31" s="1">
        <f>'１表総括表（市計）'!O33+'１表総括表（町村計）'!O31</f>
        <v>356796</v>
      </c>
      <c r="P31" s="1">
        <f t="shared" si="0"/>
        <v>3256</v>
      </c>
    </row>
    <row r="32" spans="1:16" ht="30" customHeight="1">
      <c r="A32" s="99" t="s">
        <v>56</v>
      </c>
      <c r="B32" s="99"/>
      <c r="C32" s="99"/>
      <c r="D32" s="1">
        <f>'１表総括表（市計）'!D34+'１表総括表（町村計）'!D32</f>
        <v>1234160978</v>
      </c>
      <c r="E32" s="29"/>
      <c r="F32" s="29"/>
      <c r="G32" s="29"/>
      <c r="H32" s="29"/>
      <c r="I32" s="29"/>
      <c r="J32" s="29"/>
      <c r="K32" s="29"/>
      <c r="L32" s="1">
        <f>'１表総括表（市計）'!L34+'１表総括表（町村計）'!L32</f>
        <v>1416998</v>
      </c>
      <c r="M32" s="29"/>
      <c r="N32" s="29"/>
      <c r="O32" s="29"/>
      <c r="P32" s="29"/>
    </row>
    <row r="33" spans="1:16" ht="30" customHeight="1">
      <c r="A33" s="99" t="s">
        <v>57</v>
      </c>
      <c r="B33" s="99"/>
      <c r="C33" s="99"/>
      <c r="D33" s="1">
        <f>'１表総括表（市計）'!D35+'１表総括表（町村計）'!D33</f>
        <v>1935868703</v>
      </c>
      <c r="E33" s="1">
        <f>'１表総括表（市計）'!E35+'１表総括表（町村計）'!E33</f>
        <v>4161571297</v>
      </c>
      <c r="F33" s="1">
        <f>'１表総括表（市計）'!F35+'１表総括表（町村計）'!F33</f>
        <v>231668673</v>
      </c>
      <c r="G33" s="1">
        <f>'１表総括表（市計）'!G35+'１表総括表（町村計）'!G33</f>
        <v>3929902624</v>
      </c>
      <c r="H33" s="1">
        <f>'１表総括表（市計）'!H35+'１表総括表（町村計）'!H33</f>
        <v>10023653574</v>
      </c>
      <c r="I33" s="1">
        <f>'１表総括表（市計）'!I35+'１表総括表（町村計）'!I33</f>
        <v>88765124</v>
      </c>
      <c r="J33" s="1">
        <f>'１表総括表（市計）'!J35+'１表総括表（町村計）'!J33</f>
        <v>9934888450</v>
      </c>
      <c r="K33" s="1">
        <f>'１表総括表（市計）'!K35+'１表総括表（町村計）'!K33</f>
        <v>4202079763</v>
      </c>
      <c r="L33" s="1">
        <f>'１表総括表（市計）'!L35+'１表総括表（町村計）'!L33</f>
        <v>1984811</v>
      </c>
      <c r="M33" s="1">
        <f>'１表総括表（市計）'!M35+'１表総括表（町村計）'!M33</f>
        <v>5110325</v>
      </c>
      <c r="N33" s="1">
        <f>'１表総括表（市計）'!N35+'１表総括表（町村計）'!N33</f>
        <v>415795</v>
      </c>
      <c r="O33" s="1">
        <f>'１表総括表（市計）'!O35+'１表総括表（町村計）'!O33</f>
        <v>4694530</v>
      </c>
      <c r="P33" s="1">
        <f>IF(H33&gt;0,ROUND(H33/E33*1000,1),0)</f>
        <v>2408.6</v>
      </c>
    </row>
    <row r="35" ht="14.25" hidden="1"/>
    <row r="36" spans="4:15" ht="14.25" hidden="1">
      <c r="D36" s="10">
        <f aca="true" t="shared" si="1" ref="D36:O36">D8+D10+D11+D13+D17+D18+D19+D20+D21+D22+D23+D24+D31+D32</f>
        <v>1935868703</v>
      </c>
      <c r="E36" s="10">
        <f t="shared" si="1"/>
        <v>4161571297</v>
      </c>
      <c r="F36" s="10">
        <f t="shared" si="1"/>
        <v>231668673</v>
      </c>
      <c r="G36" s="10">
        <f t="shared" si="1"/>
        <v>3929902624</v>
      </c>
      <c r="H36" s="10">
        <f t="shared" si="1"/>
        <v>10023653574</v>
      </c>
      <c r="I36" s="10">
        <f t="shared" si="1"/>
        <v>88765160</v>
      </c>
      <c r="J36" s="10">
        <f t="shared" si="1"/>
        <v>9934888414</v>
      </c>
      <c r="K36" s="10">
        <f t="shared" si="1"/>
        <v>4202079763</v>
      </c>
      <c r="L36" s="10">
        <f t="shared" si="1"/>
        <v>1984811</v>
      </c>
      <c r="M36" s="10">
        <f t="shared" si="1"/>
        <v>5110325</v>
      </c>
      <c r="N36" s="10">
        <f t="shared" si="1"/>
        <v>415795</v>
      </c>
      <c r="O36" s="10">
        <f t="shared" si="1"/>
        <v>4694530</v>
      </c>
    </row>
    <row r="37" ht="14.25" hidden="1"/>
    <row r="39" spans="4:16" ht="14.25">
      <c r="D39" s="27"/>
      <c r="E39" s="27"/>
      <c r="F39" s="27"/>
      <c r="G39" s="27"/>
      <c r="H39" s="27"/>
      <c r="I39" s="27"/>
      <c r="J39" s="27"/>
      <c r="K39" s="27"/>
      <c r="L39" s="27"/>
      <c r="M39" s="27"/>
      <c r="N39" s="27"/>
      <c r="O39" s="27"/>
      <c r="P39" s="27"/>
    </row>
    <row r="40" spans="4:16" ht="14.25">
      <c r="D40" s="28"/>
      <c r="E40" s="28"/>
      <c r="F40" s="28"/>
      <c r="G40" s="28"/>
      <c r="H40" s="28"/>
      <c r="I40" s="28"/>
      <c r="J40" s="28"/>
      <c r="K40" s="28"/>
      <c r="L40" s="28"/>
      <c r="M40" s="28"/>
      <c r="N40" s="28"/>
      <c r="O40" s="28"/>
      <c r="P40" s="28"/>
    </row>
    <row r="41" spans="4:16" ht="14.25"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</row>
  </sheetData>
  <sheetProtection/>
  <mergeCells count="36">
    <mergeCell ref="A4:C4"/>
    <mergeCell ref="A3:C3"/>
    <mergeCell ref="A33:C33"/>
    <mergeCell ref="A25:A31"/>
    <mergeCell ref="A32:C32"/>
    <mergeCell ref="A23:C23"/>
    <mergeCell ref="A24:C24"/>
    <mergeCell ref="A8:A10"/>
    <mergeCell ref="A11:A13"/>
    <mergeCell ref="A14:A17"/>
    <mergeCell ref="L6:O6"/>
    <mergeCell ref="A6:C7"/>
    <mergeCell ref="A21:A22"/>
    <mergeCell ref="A18:C18"/>
    <mergeCell ref="A19:C19"/>
    <mergeCell ref="A20:C20"/>
    <mergeCell ref="B21:C21"/>
    <mergeCell ref="B22:C22"/>
    <mergeCell ref="B14:C14"/>
    <mergeCell ref="B15:C15"/>
    <mergeCell ref="B8:C8"/>
    <mergeCell ref="B10:C10"/>
    <mergeCell ref="B11:C11"/>
    <mergeCell ref="B13:C13"/>
    <mergeCell ref="B9:C9"/>
    <mergeCell ref="B12:C12"/>
    <mergeCell ref="H6:I6"/>
    <mergeCell ref="J6:K6"/>
    <mergeCell ref="B16:C16"/>
    <mergeCell ref="B17:C17"/>
    <mergeCell ref="B31:C31"/>
    <mergeCell ref="B25:C25"/>
    <mergeCell ref="B26:C26"/>
    <mergeCell ref="B27:B29"/>
    <mergeCell ref="B30:C30"/>
    <mergeCell ref="D6:G6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portrait" paperSize="9" scale="67" r:id="rId1"/>
  <colBreaks count="1" manualBreakCount="1">
    <brk id="9" max="32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2"/>
  </sheetPr>
  <dimension ref="A1:K50"/>
  <sheetViews>
    <sheetView showGridLines="0" view="pageBreakPreview" zoomScaleNormal="70" zoomScaleSheetLayoutView="100" zoomScalePageLayoutView="0" workbookViewId="0" topLeftCell="A1">
      <selection activeCell="A1" sqref="A1"/>
    </sheetView>
  </sheetViews>
  <sheetFormatPr defaultColWidth="8.796875" defaultRowHeight="15"/>
  <cols>
    <col min="1" max="1" width="3.5" style="12" customWidth="1"/>
    <col min="2" max="2" width="14.69921875" style="12" customWidth="1"/>
    <col min="3" max="11" width="14.59765625" style="12" customWidth="1"/>
    <col min="12" max="16384" width="9" style="12" customWidth="1"/>
  </cols>
  <sheetData>
    <row r="1" spans="1:2" s="42" customFormat="1" ht="17.25">
      <c r="A1" s="42" t="s">
        <v>131</v>
      </c>
      <c r="B1" s="42" t="s">
        <v>138</v>
      </c>
    </row>
    <row r="2" spans="1:11" s="13" customFormat="1" ht="24.75" customHeight="1">
      <c r="A2" s="134" t="s">
        <v>116</v>
      </c>
      <c r="B2" s="132" t="s">
        <v>118</v>
      </c>
      <c r="C2" s="131" t="s">
        <v>140</v>
      </c>
      <c r="D2" s="131"/>
      <c r="E2" s="131"/>
      <c r="F2" s="131" t="s">
        <v>139</v>
      </c>
      <c r="G2" s="131"/>
      <c r="H2" s="131"/>
      <c r="I2" s="131" t="s">
        <v>141</v>
      </c>
      <c r="J2" s="131"/>
      <c r="K2" s="131"/>
    </row>
    <row r="3" spans="1:11" s="13" customFormat="1" ht="60" customHeight="1">
      <c r="A3" s="134"/>
      <c r="B3" s="133"/>
      <c r="C3" s="88" t="s">
        <v>8</v>
      </c>
      <c r="D3" s="88" t="s">
        <v>6</v>
      </c>
      <c r="E3" s="88" t="s">
        <v>10</v>
      </c>
      <c r="F3" s="88" t="s">
        <v>8</v>
      </c>
      <c r="G3" s="88" t="s">
        <v>6</v>
      </c>
      <c r="H3" s="88" t="s">
        <v>10</v>
      </c>
      <c r="I3" s="88" t="s">
        <v>8</v>
      </c>
      <c r="J3" s="88" t="s">
        <v>6</v>
      </c>
      <c r="K3" s="88" t="s">
        <v>10</v>
      </c>
    </row>
    <row r="4" spans="1:11" s="13" customFormat="1" ht="24.75" customHeight="1">
      <c r="A4" s="30">
        <v>1</v>
      </c>
      <c r="B4" s="31" t="s">
        <v>77</v>
      </c>
      <c r="C4" s="48">
        <f aca="true" t="shared" si="0" ref="C4:E5">F4+I4</f>
        <v>85183</v>
      </c>
      <c r="D4" s="48">
        <f t="shared" si="0"/>
        <v>9897</v>
      </c>
      <c r="E4" s="48">
        <f t="shared" si="0"/>
        <v>75286</v>
      </c>
      <c r="F4" s="48">
        <v>81489</v>
      </c>
      <c r="G4" s="48">
        <v>9395</v>
      </c>
      <c r="H4" s="48">
        <v>72094</v>
      </c>
      <c r="I4" s="48">
        <v>3694</v>
      </c>
      <c r="J4" s="48">
        <v>502</v>
      </c>
      <c r="K4" s="48">
        <v>3192</v>
      </c>
    </row>
    <row r="5" spans="1:11" s="13" customFormat="1" ht="24.75" customHeight="1">
      <c r="A5" s="32">
        <v>2</v>
      </c>
      <c r="B5" s="33" t="s">
        <v>64</v>
      </c>
      <c r="C5" s="49">
        <f t="shared" si="0"/>
        <v>56138</v>
      </c>
      <c r="D5" s="49">
        <f t="shared" si="0"/>
        <v>3474</v>
      </c>
      <c r="E5" s="49">
        <f t="shared" si="0"/>
        <v>52664</v>
      </c>
      <c r="F5" s="49">
        <v>54526</v>
      </c>
      <c r="G5" s="49">
        <v>3374</v>
      </c>
      <c r="H5" s="49">
        <v>51152</v>
      </c>
      <c r="I5" s="49">
        <v>1612</v>
      </c>
      <c r="J5" s="49">
        <v>100</v>
      </c>
      <c r="K5" s="49">
        <v>1512</v>
      </c>
    </row>
    <row r="6" spans="1:11" s="13" customFormat="1" ht="24.75" customHeight="1">
      <c r="A6" s="32">
        <v>3</v>
      </c>
      <c r="B6" s="33" t="s">
        <v>78</v>
      </c>
      <c r="C6" s="49">
        <f aca="true" t="shared" si="1" ref="C6:C34">F6+I6</f>
        <v>50687</v>
      </c>
      <c r="D6" s="49">
        <f aca="true" t="shared" si="2" ref="D6:D34">G6+J6</f>
        <v>6513</v>
      </c>
      <c r="E6" s="49">
        <f aca="true" t="shared" si="3" ref="E6:E34">H6+K6</f>
        <v>44174</v>
      </c>
      <c r="F6" s="49">
        <v>48365</v>
      </c>
      <c r="G6" s="49">
        <v>6218</v>
      </c>
      <c r="H6" s="49">
        <v>42147</v>
      </c>
      <c r="I6" s="49">
        <v>2322</v>
      </c>
      <c r="J6" s="49">
        <v>295</v>
      </c>
      <c r="K6" s="49">
        <v>2027</v>
      </c>
    </row>
    <row r="7" spans="1:11" s="13" customFormat="1" ht="24.75" customHeight="1">
      <c r="A7" s="32">
        <v>4</v>
      </c>
      <c r="B7" s="33" t="s">
        <v>79</v>
      </c>
      <c r="C7" s="49">
        <f t="shared" si="1"/>
        <v>51786</v>
      </c>
      <c r="D7" s="49">
        <f t="shared" si="2"/>
        <v>9371</v>
      </c>
      <c r="E7" s="49">
        <f t="shared" si="3"/>
        <v>42415</v>
      </c>
      <c r="F7" s="49">
        <v>50054</v>
      </c>
      <c r="G7" s="49">
        <v>9181</v>
      </c>
      <c r="H7" s="49">
        <v>40873</v>
      </c>
      <c r="I7" s="49">
        <v>1732</v>
      </c>
      <c r="J7" s="49">
        <v>190</v>
      </c>
      <c r="K7" s="49">
        <v>1542</v>
      </c>
    </row>
    <row r="8" spans="1:11" s="13" customFormat="1" ht="24.75" customHeight="1">
      <c r="A8" s="32">
        <v>5</v>
      </c>
      <c r="B8" s="33" t="s">
        <v>80</v>
      </c>
      <c r="C8" s="49">
        <f t="shared" si="1"/>
        <v>31511</v>
      </c>
      <c r="D8" s="49">
        <f t="shared" si="2"/>
        <v>7189</v>
      </c>
      <c r="E8" s="49">
        <f t="shared" si="3"/>
        <v>24322</v>
      </c>
      <c r="F8" s="49">
        <v>30387</v>
      </c>
      <c r="G8" s="49">
        <v>7000</v>
      </c>
      <c r="H8" s="49">
        <v>23387</v>
      </c>
      <c r="I8" s="49">
        <v>1124</v>
      </c>
      <c r="J8" s="49">
        <v>189</v>
      </c>
      <c r="K8" s="49">
        <v>935</v>
      </c>
    </row>
    <row r="9" spans="1:11" s="13" customFormat="1" ht="24.75" customHeight="1">
      <c r="A9" s="32">
        <v>6</v>
      </c>
      <c r="B9" s="33" t="s">
        <v>81</v>
      </c>
      <c r="C9" s="49">
        <f t="shared" si="1"/>
        <v>18750</v>
      </c>
      <c r="D9" s="49">
        <f t="shared" si="2"/>
        <v>3070</v>
      </c>
      <c r="E9" s="49">
        <f t="shared" si="3"/>
        <v>15680</v>
      </c>
      <c r="F9" s="49">
        <v>18026</v>
      </c>
      <c r="G9" s="49">
        <v>2987</v>
      </c>
      <c r="H9" s="49">
        <v>15039</v>
      </c>
      <c r="I9" s="49">
        <v>724</v>
      </c>
      <c r="J9" s="49">
        <v>83</v>
      </c>
      <c r="K9" s="49">
        <v>641</v>
      </c>
    </row>
    <row r="10" spans="1:11" s="13" customFormat="1" ht="24.75" customHeight="1">
      <c r="A10" s="32">
        <v>7</v>
      </c>
      <c r="B10" s="33" t="s">
        <v>102</v>
      </c>
      <c r="C10" s="49">
        <f t="shared" si="1"/>
        <v>28330</v>
      </c>
      <c r="D10" s="49">
        <f t="shared" si="2"/>
        <v>3956</v>
      </c>
      <c r="E10" s="49">
        <f t="shared" si="3"/>
        <v>24374</v>
      </c>
      <c r="F10" s="49">
        <v>27373</v>
      </c>
      <c r="G10" s="49">
        <v>3848</v>
      </c>
      <c r="H10" s="49">
        <v>23525</v>
      </c>
      <c r="I10" s="49">
        <v>957</v>
      </c>
      <c r="J10" s="49">
        <v>108</v>
      </c>
      <c r="K10" s="49">
        <v>849</v>
      </c>
    </row>
    <row r="11" spans="1:11" s="13" customFormat="1" ht="24.75" customHeight="1">
      <c r="A11" s="32">
        <v>8</v>
      </c>
      <c r="B11" s="33" t="s">
        <v>82</v>
      </c>
      <c r="C11" s="49">
        <f t="shared" si="1"/>
        <v>17453</v>
      </c>
      <c r="D11" s="49">
        <f t="shared" si="2"/>
        <v>3921</v>
      </c>
      <c r="E11" s="49">
        <f t="shared" si="3"/>
        <v>13532</v>
      </c>
      <c r="F11" s="49">
        <v>16607</v>
      </c>
      <c r="G11" s="49">
        <v>3807</v>
      </c>
      <c r="H11" s="49">
        <v>12800</v>
      </c>
      <c r="I11" s="49">
        <v>846</v>
      </c>
      <c r="J11" s="49">
        <v>114</v>
      </c>
      <c r="K11" s="49">
        <v>732</v>
      </c>
    </row>
    <row r="12" spans="1:11" s="13" customFormat="1" ht="24.75" customHeight="1">
      <c r="A12" s="32">
        <v>9</v>
      </c>
      <c r="B12" s="33" t="s">
        <v>103</v>
      </c>
      <c r="C12" s="49">
        <f t="shared" si="1"/>
        <v>24031</v>
      </c>
      <c r="D12" s="49">
        <f t="shared" si="2"/>
        <v>5219</v>
      </c>
      <c r="E12" s="49">
        <f t="shared" si="3"/>
        <v>18812</v>
      </c>
      <c r="F12" s="49">
        <v>22901</v>
      </c>
      <c r="G12" s="49">
        <v>5043</v>
      </c>
      <c r="H12" s="49">
        <v>17858</v>
      </c>
      <c r="I12" s="49">
        <v>1130</v>
      </c>
      <c r="J12" s="49">
        <v>176</v>
      </c>
      <c r="K12" s="49">
        <v>954</v>
      </c>
    </row>
    <row r="13" spans="1:11" s="13" customFormat="1" ht="24.75" customHeight="1">
      <c r="A13" s="32">
        <v>10</v>
      </c>
      <c r="B13" s="33" t="s">
        <v>83</v>
      </c>
      <c r="C13" s="49">
        <f t="shared" si="1"/>
        <v>28051</v>
      </c>
      <c r="D13" s="49">
        <f t="shared" si="2"/>
        <v>9049</v>
      </c>
      <c r="E13" s="49">
        <f t="shared" si="3"/>
        <v>19002</v>
      </c>
      <c r="F13" s="49">
        <v>27501</v>
      </c>
      <c r="G13" s="49">
        <v>8933</v>
      </c>
      <c r="H13" s="49">
        <v>18568</v>
      </c>
      <c r="I13" s="49">
        <v>550</v>
      </c>
      <c r="J13" s="49">
        <v>116</v>
      </c>
      <c r="K13" s="49">
        <v>434</v>
      </c>
    </row>
    <row r="14" spans="1:11" s="13" customFormat="1" ht="24.75" customHeight="1">
      <c r="A14" s="32">
        <v>11</v>
      </c>
      <c r="B14" s="33" t="s">
        <v>84</v>
      </c>
      <c r="C14" s="49">
        <f t="shared" si="1"/>
        <v>11347</v>
      </c>
      <c r="D14" s="49">
        <f t="shared" si="2"/>
        <v>2048</v>
      </c>
      <c r="E14" s="49">
        <f t="shared" si="3"/>
        <v>9299</v>
      </c>
      <c r="F14" s="49">
        <v>10982</v>
      </c>
      <c r="G14" s="49">
        <v>1981</v>
      </c>
      <c r="H14" s="49">
        <v>9001</v>
      </c>
      <c r="I14" s="49">
        <v>365</v>
      </c>
      <c r="J14" s="49">
        <v>67</v>
      </c>
      <c r="K14" s="49">
        <v>298</v>
      </c>
    </row>
    <row r="15" spans="1:11" s="13" customFormat="1" ht="24.75" customHeight="1">
      <c r="A15" s="32">
        <v>12</v>
      </c>
      <c r="B15" s="33" t="s">
        <v>85</v>
      </c>
      <c r="C15" s="49">
        <f t="shared" si="1"/>
        <v>19200</v>
      </c>
      <c r="D15" s="49">
        <f t="shared" si="2"/>
        <v>4775</v>
      </c>
      <c r="E15" s="49">
        <f t="shared" si="3"/>
        <v>14425</v>
      </c>
      <c r="F15" s="49">
        <v>18472</v>
      </c>
      <c r="G15" s="49">
        <v>4592</v>
      </c>
      <c r="H15" s="49">
        <v>13880</v>
      </c>
      <c r="I15" s="49">
        <v>728</v>
      </c>
      <c r="J15" s="49">
        <v>183</v>
      </c>
      <c r="K15" s="49">
        <v>545</v>
      </c>
    </row>
    <row r="16" spans="1:11" s="13" customFormat="1" ht="24.75" customHeight="1">
      <c r="A16" s="32">
        <v>13</v>
      </c>
      <c r="B16" s="33" t="s">
        <v>86</v>
      </c>
      <c r="C16" s="49">
        <f t="shared" si="1"/>
        <v>31517</v>
      </c>
      <c r="D16" s="49">
        <f t="shared" si="2"/>
        <v>6556</v>
      </c>
      <c r="E16" s="49">
        <f t="shared" si="3"/>
        <v>24961</v>
      </c>
      <c r="F16" s="49">
        <v>30189</v>
      </c>
      <c r="G16" s="49">
        <v>6217</v>
      </c>
      <c r="H16" s="49">
        <v>23972</v>
      </c>
      <c r="I16" s="49">
        <v>1328</v>
      </c>
      <c r="J16" s="49">
        <v>339</v>
      </c>
      <c r="K16" s="49">
        <v>989</v>
      </c>
    </row>
    <row r="17" spans="1:11" s="13" customFormat="1" ht="24.75" customHeight="1">
      <c r="A17" s="32">
        <v>14</v>
      </c>
      <c r="B17" s="33" t="s">
        <v>87</v>
      </c>
      <c r="C17" s="49">
        <f t="shared" si="1"/>
        <v>36179</v>
      </c>
      <c r="D17" s="49">
        <f t="shared" si="2"/>
        <v>3854</v>
      </c>
      <c r="E17" s="49">
        <f t="shared" si="3"/>
        <v>32325</v>
      </c>
      <c r="F17" s="49">
        <v>35152</v>
      </c>
      <c r="G17" s="49">
        <v>3722</v>
      </c>
      <c r="H17" s="49">
        <v>31430</v>
      </c>
      <c r="I17" s="49">
        <v>1027</v>
      </c>
      <c r="J17" s="49">
        <v>132</v>
      </c>
      <c r="K17" s="49">
        <v>895</v>
      </c>
    </row>
    <row r="18" spans="1:11" s="13" customFormat="1" ht="24.75" customHeight="1">
      <c r="A18" s="32">
        <v>15</v>
      </c>
      <c r="B18" s="33" t="s">
        <v>88</v>
      </c>
      <c r="C18" s="49">
        <f t="shared" si="1"/>
        <v>32393</v>
      </c>
      <c r="D18" s="49">
        <f t="shared" si="2"/>
        <v>3529</v>
      </c>
      <c r="E18" s="49">
        <f t="shared" si="3"/>
        <v>28864</v>
      </c>
      <c r="F18" s="49">
        <v>31396</v>
      </c>
      <c r="G18" s="49">
        <v>3381</v>
      </c>
      <c r="H18" s="49">
        <v>28015</v>
      </c>
      <c r="I18" s="49">
        <v>997</v>
      </c>
      <c r="J18" s="49">
        <v>148</v>
      </c>
      <c r="K18" s="49">
        <v>849</v>
      </c>
    </row>
    <row r="19" spans="1:11" s="13" customFormat="1" ht="24.75" customHeight="1">
      <c r="A19" s="32">
        <v>16</v>
      </c>
      <c r="B19" s="33" t="s">
        <v>89</v>
      </c>
      <c r="C19" s="49">
        <f t="shared" si="1"/>
        <v>75143</v>
      </c>
      <c r="D19" s="49">
        <f t="shared" si="2"/>
        <v>12211</v>
      </c>
      <c r="E19" s="49">
        <f t="shared" si="3"/>
        <v>62932</v>
      </c>
      <c r="F19" s="49">
        <v>71937</v>
      </c>
      <c r="G19" s="49">
        <v>11748</v>
      </c>
      <c r="H19" s="49">
        <v>60189</v>
      </c>
      <c r="I19" s="49">
        <v>3206</v>
      </c>
      <c r="J19" s="49">
        <v>463</v>
      </c>
      <c r="K19" s="49">
        <v>2743</v>
      </c>
    </row>
    <row r="20" spans="1:11" s="13" customFormat="1" ht="24.75" customHeight="1">
      <c r="A20" s="32">
        <v>17</v>
      </c>
      <c r="B20" s="33" t="s">
        <v>63</v>
      </c>
      <c r="C20" s="49">
        <f t="shared" si="1"/>
        <v>51433</v>
      </c>
      <c r="D20" s="49">
        <f t="shared" si="2"/>
        <v>5116</v>
      </c>
      <c r="E20" s="49">
        <f t="shared" si="3"/>
        <v>46317</v>
      </c>
      <c r="F20" s="49">
        <v>50004</v>
      </c>
      <c r="G20" s="49">
        <v>5009</v>
      </c>
      <c r="H20" s="49">
        <v>44995</v>
      </c>
      <c r="I20" s="49">
        <v>1429</v>
      </c>
      <c r="J20" s="49">
        <v>107</v>
      </c>
      <c r="K20" s="49">
        <v>1322</v>
      </c>
    </row>
    <row r="21" spans="1:11" s="13" customFormat="1" ht="24.75" customHeight="1">
      <c r="A21" s="32">
        <v>18</v>
      </c>
      <c r="B21" s="33" t="s">
        <v>90</v>
      </c>
      <c r="C21" s="49">
        <f t="shared" si="1"/>
        <v>38289</v>
      </c>
      <c r="D21" s="49">
        <f t="shared" si="2"/>
        <v>15167</v>
      </c>
      <c r="E21" s="49">
        <f t="shared" si="3"/>
        <v>23122</v>
      </c>
      <c r="F21" s="49">
        <v>36753</v>
      </c>
      <c r="G21" s="49">
        <v>14631</v>
      </c>
      <c r="H21" s="49">
        <v>22122</v>
      </c>
      <c r="I21" s="49">
        <v>1536</v>
      </c>
      <c r="J21" s="49">
        <v>536</v>
      </c>
      <c r="K21" s="49">
        <v>1000</v>
      </c>
    </row>
    <row r="22" spans="1:11" s="13" customFormat="1" ht="24.75" customHeight="1">
      <c r="A22" s="32">
        <v>19</v>
      </c>
      <c r="B22" s="33" t="s">
        <v>65</v>
      </c>
      <c r="C22" s="49">
        <f t="shared" si="1"/>
        <v>13378</v>
      </c>
      <c r="D22" s="49">
        <f t="shared" si="2"/>
        <v>4108</v>
      </c>
      <c r="E22" s="49">
        <f t="shared" si="3"/>
        <v>9270</v>
      </c>
      <c r="F22" s="49">
        <v>12899</v>
      </c>
      <c r="G22" s="49">
        <v>4026</v>
      </c>
      <c r="H22" s="49">
        <v>8873</v>
      </c>
      <c r="I22" s="49">
        <v>479</v>
      </c>
      <c r="J22" s="49">
        <v>82</v>
      </c>
      <c r="K22" s="49">
        <v>397</v>
      </c>
    </row>
    <row r="23" spans="1:11" s="13" customFormat="1" ht="24.75" customHeight="1">
      <c r="A23" s="32">
        <v>20</v>
      </c>
      <c r="B23" s="33" t="s">
        <v>91</v>
      </c>
      <c r="C23" s="49">
        <f t="shared" si="1"/>
        <v>21688</v>
      </c>
      <c r="D23" s="49">
        <f t="shared" si="2"/>
        <v>1235</v>
      </c>
      <c r="E23" s="49">
        <f t="shared" si="3"/>
        <v>20453</v>
      </c>
      <c r="F23" s="49">
        <v>21107</v>
      </c>
      <c r="G23" s="49">
        <v>1175</v>
      </c>
      <c r="H23" s="49">
        <v>19932</v>
      </c>
      <c r="I23" s="49">
        <v>581</v>
      </c>
      <c r="J23" s="49">
        <v>60</v>
      </c>
      <c r="K23" s="49">
        <v>521</v>
      </c>
    </row>
    <row r="24" spans="1:11" s="13" customFormat="1" ht="24.75" customHeight="1">
      <c r="A24" s="32">
        <v>21</v>
      </c>
      <c r="B24" s="33" t="s">
        <v>104</v>
      </c>
      <c r="C24" s="49">
        <f t="shared" si="1"/>
        <v>23926</v>
      </c>
      <c r="D24" s="49">
        <f t="shared" si="2"/>
        <v>9433</v>
      </c>
      <c r="E24" s="49">
        <f t="shared" si="3"/>
        <v>14493</v>
      </c>
      <c r="F24" s="49">
        <v>23318</v>
      </c>
      <c r="G24" s="49">
        <v>9266</v>
      </c>
      <c r="H24" s="49">
        <v>14052</v>
      </c>
      <c r="I24" s="49">
        <v>608</v>
      </c>
      <c r="J24" s="49">
        <v>167</v>
      </c>
      <c r="K24" s="49">
        <v>441</v>
      </c>
    </row>
    <row r="25" spans="1:11" s="13" customFormat="1" ht="24.75" customHeight="1">
      <c r="A25" s="32">
        <v>22</v>
      </c>
      <c r="B25" s="33" t="s">
        <v>105</v>
      </c>
      <c r="C25" s="49">
        <f t="shared" si="1"/>
        <v>24176</v>
      </c>
      <c r="D25" s="49">
        <f t="shared" si="2"/>
        <v>4876</v>
      </c>
      <c r="E25" s="49">
        <f t="shared" si="3"/>
        <v>19300</v>
      </c>
      <c r="F25" s="49">
        <v>23477</v>
      </c>
      <c r="G25" s="49">
        <v>4746</v>
      </c>
      <c r="H25" s="49">
        <v>18731</v>
      </c>
      <c r="I25" s="49">
        <v>699</v>
      </c>
      <c r="J25" s="49">
        <v>130</v>
      </c>
      <c r="K25" s="49">
        <v>569</v>
      </c>
    </row>
    <row r="26" spans="1:11" s="13" customFormat="1" ht="24.75" customHeight="1">
      <c r="A26" s="34">
        <v>23</v>
      </c>
      <c r="B26" s="33" t="s">
        <v>106</v>
      </c>
      <c r="C26" s="49">
        <f t="shared" si="1"/>
        <v>41508</v>
      </c>
      <c r="D26" s="49">
        <f t="shared" si="2"/>
        <v>8408</v>
      </c>
      <c r="E26" s="49">
        <f t="shared" si="3"/>
        <v>33100</v>
      </c>
      <c r="F26" s="49">
        <v>40007</v>
      </c>
      <c r="G26" s="49">
        <v>8223</v>
      </c>
      <c r="H26" s="49">
        <v>31784</v>
      </c>
      <c r="I26" s="49">
        <v>1501</v>
      </c>
      <c r="J26" s="49">
        <v>185</v>
      </c>
      <c r="K26" s="49">
        <v>1316</v>
      </c>
    </row>
    <row r="27" spans="1:11" s="13" customFormat="1" ht="24.75" customHeight="1">
      <c r="A27" s="32">
        <v>24</v>
      </c>
      <c r="B27" s="33" t="s">
        <v>107</v>
      </c>
      <c r="C27" s="49">
        <f t="shared" si="1"/>
        <v>25670</v>
      </c>
      <c r="D27" s="49">
        <f t="shared" si="2"/>
        <v>7694</v>
      </c>
      <c r="E27" s="49">
        <f t="shared" si="3"/>
        <v>17976</v>
      </c>
      <c r="F27" s="49">
        <v>24480</v>
      </c>
      <c r="G27" s="49">
        <v>7481</v>
      </c>
      <c r="H27" s="49">
        <v>16999</v>
      </c>
      <c r="I27" s="49">
        <v>1190</v>
      </c>
      <c r="J27" s="49">
        <v>213</v>
      </c>
      <c r="K27" s="49">
        <v>977</v>
      </c>
    </row>
    <row r="28" spans="1:11" s="13" customFormat="1" ht="24.75" customHeight="1">
      <c r="A28" s="32">
        <v>25</v>
      </c>
      <c r="B28" s="33" t="s">
        <v>108</v>
      </c>
      <c r="C28" s="49">
        <f t="shared" si="1"/>
        <v>25115</v>
      </c>
      <c r="D28" s="49">
        <f t="shared" si="2"/>
        <v>11511</v>
      </c>
      <c r="E28" s="49">
        <f t="shared" si="3"/>
        <v>13604</v>
      </c>
      <c r="F28" s="49">
        <v>23965</v>
      </c>
      <c r="G28" s="49">
        <v>11113</v>
      </c>
      <c r="H28" s="49">
        <v>12852</v>
      </c>
      <c r="I28" s="49">
        <v>1150</v>
      </c>
      <c r="J28" s="49">
        <v>398</v>
      </c>
      <c r="K28" s="49">
        <v>752</v>
      </c>
    </row>
    <row r="29" spans="1:11" s="13" customFormat="1" ht="24.75" customHeight="1">
      <c r="A29" s="32">
        <v>26</v>
      </c>
      <c r="B29" s="33" t="s">
        <v>109</v>
      </c>
      <c r="C29" s="49">
        <f t="shared" si="1"/>
        <v>19538</v>
      </c>
      <c r="D29" s="49">
        <f t="shared" si="2"/>
        <v>5595</v>
      </c>
      <c r="E29" s="49">
        <f t="shared" si="3"/>
        <v>13943</v>
      </c>
      <c r="F29" s="49">
        <v>18802</v>
      </c>
      <c r="G29" s="49">
        <v>5418</v>
      </c>
      <c r="H29" s="49">
        <v>13384</v>
      </c>
      <c r="I29" s="49">
        <v>736</v>
      </c>
      <c r="J29" s="49">
        <v>177</v>
      </c>
      <c r="K29" s="49">
        <v>559</v>
      </c>
    </row>
    <row r="30" spans="1:11" s="13" customFormat="1" ht="24.75" customHeight="1">
      <c r="A30" s="32">
        <v>27</v>
      </c>
      <c r="B30" s="33" t="s">
        <v>110</v>
      </c>
      <c r="C30" s="49">
        <f t="shared" si="1"/>
        <v>18799</v>
      </c>
      <c r="D30" s="49">
        <f t="shared" si="2"/>
        <v>4925</v>
      </c>
      <c r="E30" s="49">
        <f t="shared" si="3"/>
        <v>13874</v>
      </c>
      <c r="F30" s="49">
        <v>18093</v>
      </c>
      <c r="G30" s="49">
        <v>4763</v>
      </c>
      <c r="H30" s="49">
        <v>13330</v>
      </c>
      <c r="I30" s="49">
        <v>706</v>
      </c>
      <c r="J30" s="49">
        <v>162</v>
      </c>
      <c r="K30" s="49">
        <v>544</v>
      </c>
    </row>
    <row r="31" spans="1:11" s="13" customFormat="1" ht="24.75" customHeight="1">
      <c r="A31" s="32">
        <v>28</v>
      </c>
      <c r="B31" s="33" t="s">
        <v>111</v>
      </c>
      <c r="C31" s="49">
        <f t="shared" si="1"/>
        <v>35917</v>
      </c>
      <c r="D31" s="49">
        <f t="shared" si="2"/>
        <v>10422</v>
      </c>
      <c r="E31" s="49">
        <f t="shared" si="3"/>
        <v>25495</v>
      </c>
      <c r="F31" s="49">
        <v>33905</v>
      </c>
      <c r="G31" s="49">
        <v>9942</v>
      </c>
      <c r="H31" s="49">
        <v>23963</v>
      </c>
      <c r="I31" s="49">
        <v>2012</v>
      </c>
      <c r="J31" s="49">
        <v>480</v>
      </c>
      <c r="K31" s="49">
        <v>1532</v>
      </c>
    </row>
    <row r="32" spans="1:11" s="13" customFormat="1" ht="24.75" customHeight="1">
      <c r="A32" s="32">
        <v>29</v>
      </c>
      <c r="B32" s="33" t="s">
        <v>112</v>
      </c>
      <c r="C32" s="49">
        <f t="shared" si="1"/>
        <v>18979</v>
      </c>
      <c r="D32" s="49">
        <f t="shared" si="2"/>
        <v>7143</v>
      </c>
      <c r="E32" s="49">
        <f t="shared" si="3"/>
        <v>11836</v>
      </c>
      <c r="F32" s="49">
        <v>18183</v>
      </c>
      <c r="G32" s="49">
        <v>6839</v>
      </c>
      <c r="H32" s="49">
        <v>11344</v>
      </c>
      <c r="I32" s="49">
        <v>796</v>
      </c>
      <c r="J32" s="49">
        <v>304</v>
      </c>
      <c r="K32" s="49">
        <v>492</v>
      </c>
    </row>
    <row r="33" spans="1:11" s="13" customFormat="1" ht="24.75" customHeight="1">
      <c r="A33" s="35">
        <v>30</v>
      </c>
      <c r="B33" s="36" t="s">
        <v>113</v>
      </c>
      <c r="C33" s="49">
        <f t="shared" si="1"/>
        <v>40265</v>
      </c>
      <c r="D33" s="49">
        <f t="shared" si="2"/>
        <v>20469</v>
      </c>
      <c r="E33" s="49">
        <f t="shared" si="3"/>
        <v>19796</v>
      </c>
      <c r="F33" s="50">
        <v>38686</v>
      </c>
      <c r="G33" s="50">
        <v>19652</v>
      </c>
      <c r="H33" s="50">
        <v>19034</v>
      </c>
      <c r="I33" s="50">
        <v>1579</v>
      </c>
      <c r="J33" s="50">
        <v>817</v>
      </c>
      <c r="K33" s="50">
        <v>762</v>
      </c>
    </row>
    <row r="34" spans="1:11" s="13" customFormat="1" ht="24.75" customHeight="1">
      <c r="A34" s="35">
        <v>31</v>
      </c>
      <c r="B34" s="36" t="s">
        <v>126</v>
      </c>
      <c r="C34" s="49">
        <f t="shared" si="1"/>
        <v>19299</v>
      </c>
      <c r="D34" s="49">
        <f t="shared" si="2"/>
        <v>3670</v>
      </c>
      <c r="E34" s="49">
        <f t="shared" si="3"/>
        <v>15629</v>
      </c>
      <c r="F34" s="50">
        <v>18593</v>
      </c>
      <c r="G34" s="50">
        <v>3567</v>
      </c>
      <c r="H34" s="50">
        <v>15026</v>
      </c>
      <c r="I34" s="50">
        <v>706</v>
      </c>
      <c r="J34" s="50">
        <v>103</v>
      </c>
      <c r="K34" s="50">
        <v>603</v>
      </c>
    </row>
    <row r="35" spans="1:11" s="13" customFormat="1" ht="24.75" customHeight="1">
      <c r="A35" s="35">
        <v>30</v>
      </c>
      <c r="B35" s="36" t="s">
        <v>127</v>
      </c>
      <c r="C35" s="50">
        <f>F35+I35</f>
        <v>25654</v>
      </c>
      <c r="D35" s="50">
        <f>G35+J35</f>
        <v>7777</v>
      </c>
      <c r="E35" s="50">
        <f>H35+K35</f>
        <v>17877</v>
      </c>
      <c r="F35" s="50">
        <v>24548</v>
      </c>
      <c r="G35" s="50">
        <v>7511</v>
      </c>
      <c r="H35" s="50">
        <v>17037</v>
      </c>
      <c r="I35" s="50">
        <v>1106</v>
      </c>
      <c r="J35" s="50">
        <v>266</v>
      </c>
      <c r="K35" s="50">
        <v>840</v>
      </c>
    </row>
    <row r="36" spans="1:11" s="13" customFormat="1" ht="24.75" customHeight="1">
      <c r="A36" s="45"/>
      <c r="B36" s="46" t="s">
        <v>125</v>
      </c>
      <c r="C36" s="47">
        <f aca="true" t="shared" si="4" ref="C36:K36">SUM(C4:C35)</f>
        <v>1041333</v>
      </c>
      <c r="D36" s="47">
        <f t="shared" si="4"/>
        <v>222181</v>
      </c>
      <c r="E36" s="47">
        <f t="shared" si="4"/>
        <v>819152</v>
      </c>
      <c r="F36" s="47">
        <f t="shared" si="4"/>
        <v>1002177</v>
      </c>
      <c r="G36" s="47">
        <f t="shared" si="4"/>
        <v>214789</v>
      </c>
      <c r="H36" s="47">
        <f t="shared" si="4"/>
        <v>787388</v>
      </c>
      <c r="I36" s="47">
        <f t="shared" si="4"/>
        <v>39156</v>
      </c>
      <c r="J36" s="47">
        <f t="shared" si="4"/>
        <v>7392</v>
      </c>
      <c r="K36" s="47">
        <f t="shared" si="4"/>
        <v>31764</v>
      </c>
    </row>
    <row r="37" spans="1:11" s="13" customFormat="1" ht="24.75" customHeight="1">
      <c r="A37" s="37">
        <v>33</v>
      </c>
      <c r="B37" s="38" t="s">
        <v>92</v>
      </c>
      <c r="C37" s="51">
        <f aca="true" t="shared" si="5" ref="C37:E38">F37+I37</f>
        <v>16724</v>
      </c>
      <c r="D37" s="51">
        <f t="shared" si="5"/>
        <v>5022</v>
      </c>
      <c r="E37" s="51">
        <f t="shared" si="5"/>
        <v>11702</v>
      </c>
      <c r="F37" s="51">
        <v>16051</v>
      </c>
      <c r="G37" s="51">
        <v>4829</v>
      </c>
      <c r="H37" s="51">
        <v>11222</v>
      </c>
      <c r="I37" s="51">
        <v>673</v>
      </c>
      <c r="J37" s="51">
        <v>193</v>
      </c>
      <c r="K37" s="51">
        <v>480</v>
      </c>
    </row>
    <row r="38" spans="1:11" s="13" customFormat="1" ht="24.75" customHeight="1">
      <c r="A38" s="32">
        <v>34</v>
      </c>
      <c r="B38" s="33" t="s">
        <v>114</v>
      </c>
      <c r="C38" s="51">
        <f t="shared" si="5"/>
        <v>7109</v>
      </c>
      <c r="D38" s="51">
        <f t="shared" si="5"/>
        <v>1274</v>
      </c>
      <c r="E38" s="51">
        <f t="shared" si="5"/>
        <v>5835</v>
      </c>
      <c r="F38" s="51">
        <v>6826</v>
      </c>
      <c r="G38" s="51">
        <v>1243</v>
      </c>
      <c r="H38" s="51">
        <v>5583</v>
      </c>
      <c r="I38" s="51">
        <v>283</v>
      </c>
      <c r="J38" s="51">
        <v>31</v>
      </c>
      <c r="K38" s="51">
        <v>252</v>
      </c>
    </row>
    <row r="39" spans="1:11" s="13" customFormat="1" ht="24.75" customHeight="1">
      <c r="A39" s="32">
        <v>35</v>
      </c>
      <c r="B39" s="33" t="s">
        <v>115</v>
      </c>
      <c r="C39" s="51">
        <f aca="true" t="shared" si="6" ref="C39:C47">F39+I39</f>
        <v>10928</v>
      </c>
      <c r="D39" s="51">
        <f aca="true" t="shared" si="7" ref="D39:D47">G39+J39</f>
        <v>4219</v>
      </c>
      <c r="E39" s="51">
        <f aca="true" t="shared" si="8" ref="E39:E47">H39+K39</f>
        <v>6709</v>
      </c>
      <c r="F39" s="49">
        <v>10586</v>
      </c>
      <c r="G39" s="49">
        <v>4123</v>
      </c>
      <c r="H39" s="49">
        <v>6463</v>
      </c>
      <c r="I39" s="51">
        <v>342</v>
      </c>
      <c r="J39" s="51">
        <v>96</v>
      </c>
      <c r="K39" s="51">
        <v>246</v>
      </c>
    </row>
    <row r="40" spans="1:11" s="13" customFormat="1" ht="24.75" customHeight="1">
      <c r="A40" s="32">
        <v>36</v>
      </c>
      <c r="B40" s="33" t="s">
        <v>93</v>
      </c>
      <c r="C40" s="51">
        <f t="shared" si="6"/>
        <v>12966</v>
      </c>
      <c r="D40" s="51">
        <f t="shared" si="7"/>
        <v>1627</v>
      </c>
      <c r="E40" s="51">
        <f t="shared" si="8"/>
        <v>11339</v>
      </c>
      <c r="F40" s="49">
        <v>12614</v>
      </c>
      <c r="G40" s="49">
        <v>1587</v>
      </c>
      <c r="H40" s="49">
        <v>11027</v>
      </c>
      <c r="I40" s="49">
        <v>352</v>
      </c>
      <c r="J40" s="49">
        <v>40</v>
      </c>
      <c r="K40" s="49">
        <v>312</v>
      </c>
    </row>
    <row r="41" spans="1:11" s="13" customFormat="1" ht="24.75" customHeight="1">
      <c r="A41" s="32">
        <v>37</v>
      </c>
      <c r="B41" s="33" t="s">
        <v>94</v>
      </c>
      <c r="C41" s="51">
        <f t="shared" si="6"/>
        <v>13521</v>
      </c>
      <c r="D41" s="51">
        <f t="shared" si="7"/>
        <v>6651</v>
      </c>
      <c r="E41" s="51">
        <f t="shared" si="8"/>
        <v>6870</v>
      </c>
      <c r="F41" s="49">
        <v>13227</v>
      </c>
      <c r="G41" s="49">
        <v>6572</v>
      </c>
      <c r="H41" s="49">
        <v>6655</v>
      </c>
      <c r="I41" s="49">
        <v>294</v>
      </c>
      <c r="J41" s="49">
        <v>79</v>
      </c>
      <c r="K41" s="49">
        <v>215</v>
      </c>
    </row>
    <row r="42" spans="1:11" s="13" customFormat="1" ht="24.75" customHeight="1">
      <c r="A42" s="32">
        <v>38</v>
      </c>
      <c r="B42" s="33" t="s">
        <v>95</v>
      </c>
      <c r="C42" s="51">
        <f t="shared" si="6"/>
        <v>8305</v>
      </c>
      <c r="D42" s="51">
        <f t="shared" si="7"/>
        <v>4403</v>
      </c>
      <c r="E42" s="51">
        <f t="shared" si="8"/>
        <v>3902</v>
      </c>
      <c r="F42" s="49">
        <v>7857</v>
      </c>
      <c r="G42" s="49">
        <v>4222</v>
      </c>
      <c r="H42" s="49">
        <v>3635</v>
      </c>
      <c r="I42" s="49">
        <v>448</v>
      </c>
      <c r="J42" s="49">
        <v>181</v>
      </c>
      <c r="K42" s="49">
        <v>267</v>
      </c>
    </row>
    <row r="43" spans="1:11" s="13" customFormat="1" ht="24.75" customHeight="1">
      <c r="A43" s="32">
        <v>39</v>
      </c>
      <c r="B43" s="33" t="s">
        <v>96</v>
      </c>
      <c r="C43" s="51">
        <f t="shared" si="6"/>
        <v>20924</v>
      </c>
      <c r="D43" s="51">
        <f t="shared" si="7"/>
        <v>4382</v>
      </c>
      <c r="E43" s="51">
        <f t="shared" si="8"/>
        <v>16542</v>
      </c>
      <c r="F43" s="49">
        <v>20118</v>
      </c>
      <c r="G43" s="49">
        <v>4245</v>
      </c>
      <c r="H43" s="49">
        <v>15873</v>
      </c>
      <c r="I43" s="49">
        <v>806</v>
      </c>
      <c r="J43" s="49">
        <v>137</v>
      </c>
      <c r="K43" s="49">
        <v>669</v>
      </c>
    </row>
    <row r="44" spans="1:11" s="13" customFormat="1" ht="24.75" customHeight="1">
      <c r="A44" s="32">
        <v>40</v>
      </c>
      <c r="B44" s="33" t="s">
        <v>97</v>
      </c>
      <c r="C44" s="51">
        <f t="shared" si="6"/>
        <v>5267</v>
      </c>
      <c r="D44" s="51">
        <f t="shared" si="7"/>
        <v>1845</v>
      </c>
      <c r="E44" s="51">
        <f t="shared" si="8"/>
        <v>3422</v>
      </c>
      <c r="F44" s="49">
        <v>5063</v>
      </c>
      <c r="G44" s="49">
        <v>1778</v>
      </c>
      <c r="H44" s="49">
        <v>3285</v>
      </c>
      <c r="I44" s="49">
        <v>204</v>
      </c>
      <c r="J44" s="49">
        <v>67</v>
      </c>
      <c r="K44" s="49">
        <v>137</v>
      </c>
    </row>
    <row r="45" spans="1:11" s="13" customFormat="1" ht="24.75" customHeight="1">
      <c r="A45" s="32">
        <v>41</v>
      </c>
      <c r="B45" s="33" t="s">
        <v>98</v>
      </c>
      <c r="C45" s="51">
        <f t="shared" si="6"/>
        <v>10150</v>
      </c>
      <c r="D45" s="51">
        <f t="shared" si="7"/>
        <v>3266</v>
      </c>
      <c r="E45" s="51">
        <f t="shared" si="8"/>
        <v>6884</v>
      </c>
      <c r="F45" s="49">
        <v>9780</v>
      </c>
      <c r="G45" s="49">
        <v>3166</v>
      </c>
      <c r="H45" s="49">
        <v>6614</v>
      </c>
      <c r="I45" s="49">
        <v>370</v>
      </c>
      <c r="J45" s="49">
        <v>100</v>
      </c>
      <c r="K45" s="49">
        <v>270</v>
      </c>
    </row>
    <row r="46" spans="1:11" s="13" customFormat="1" ht="24.75" customHeight="1">
      <c r="A46" s="32">
        <v>42</v>
      </c>
      <c r="B46" s="33" t="s">
        <v>99</v>
      </c>
      <c r="C46" s="51">
        <f t="shared" si="6"/>
        <v>3372</v>
      </c>
      <c r="D46" s="51">
        <f t="shared" si="7"/>
        <v>403</v>
      </c>
      <c r="E46" s="51">
        <f t="shared" si="8"/>
        <v>2969</v>
      </c>
      <c r="F46" s="49">
        <v>3189</v>
      </c>
      <c r="G46" s="49">
        <v>387</v>
      </c>
      <c r="H46" s="49">
        <v>2802</v>
      </c>
      <c r="I46" s="49">
        <v>183</v>
      </c>
      <c r="J46" s="49">
        <v>16</v>
      </c>
      <c r="K46" s="49">
        <v>167</v>
      </c>
    </row>
    <row r="47" spans="1:11" s="13" customFormat="1" ht="24.75" customHeight="1">
      <c r="A47" s="32">
        <v>43</v>
      </c>
      <c r="B47" s="33" t="s">
        <v>100</v>
      </c>
      <c r="C47" s="51">
        <f t="shared" si="6"/>
        <v>9891</v>
      </c>
      <c r="D47" s="51">
        <f t="shared" si="7"/>
        <v>2063</v>
      </c>
      <c r="E47" s="51">
        <f t="shared" si="8"/>
        <v>7828</v>
      </c>
      <c r="F47" s="49">
        <v>9408</v>
      </c>
      <c r="G47" s="49">
        <v>1992</v>
      </c>
      <c r="H47" s="49">
        <v>7416</v>
      </c>
      <c r="I47" s="49">
        <v>483</v>
      </c>
      <c r="J47" s="49">
        <v>71</v>
      </c>
      <c r="K47" s="49">
        <v>412</v>
      </c>
    </row>
    <row r="48" spans="1:11" s="13" customFormat="1" ht="24.75" customHeight="1">
      <c r="A48" s="43">
        <v>44</v>
      </c>
      <c r="B48" s="44" t="s">
        <v>101</v>
      </c>
      <c r="C48" s="52">
        <f>F48+I48</f>
        <v>8012</v>
      </c>
      <c r="D48" s="52">
        <f>G48+J48</f>
        <v>2018</v>
      </c>
      <c r="E48" s="52">
        <f>H48+K48</f>
        <v>5994</v>
      </c>
      <c r="F48" s="52">
        <v>7840</v>
      </c>
      <c r="G48" s="52">
        <v>1983</v>
      </c>
      <c r="H48" s="52">
        <v>5857</v>
      </c>
      <c r="I48" s="52">
        <v>172</v>
      </c>
      <c r="J48" s="52">
        <v>35</v>
      </c>
      <c r="K48" s="52">
        <v>137</v>
      </c>
    </row>
    <row r="49" spans="1:11" s="13" customFormat="1" ht="24.75" customHeight="1">
      <c r="A49" s="39"/>
      <c r="B49" s="40" t="s">
        <v>123</v>
      </c>
      <c r="C49" s="41">
        <f aca="true" t="shared" si="9" ref="C49:K49">SUM(C37:C48)</f>
        <v>127169</v>
      </c>
      <c r="D49" s="41">
        <f t="shared" si="9"/>
        <v>37173</v>
      </c>
      <c r="E49" s="41">
        <f t="shared" si="9"/>
        <v>89996</v>
      </c>
      <c r="F49" s="41">
        <f t="shared" si="9"/>
        <v>122559</v>
      </c>
      <c r="G49" s="41">
        <f t="shared" si="9"/>
        <v>36127</v>
      </c>
      <c r="H49" s="41">
        <f t="shared" si="9"/>
        <v>86432</v>
      </c>
      <c r="I49" s="41">
        <f t="shared" si="9"/>
        <v>4610</v>
      </c>
      <c r="J49" s="41">
        <f t="shared" si="9"/>
        <v>1046</v>
      </c>
      <c r="K49" s="41">
        <f t="shared" si="9"/>
        <v>3564</v>
      </c>
    </row>
    <row r="50" spans="1:11" s="13" customFormat="1" ht="24.75" customHeight="1">
      <c r="A50" s="39"/>
      <c r="B50" s="40" t="s">
        <v>124</v>
      </c>
      <c r="C50" s="41">
        <f aca="true" t="shared" si="10" ref="C50:K50">SUM(C49,C36)</f>
        <v>1168502</v>
      </c>
      <c r="D50" s="41">
        <f t="shared" si="10"/>
        <v>259354</v>
      </c>
      <c r="E50" s="41">
        <f t="shared" si="10"/>
        <v>909148</v>
      </c>
      <c r="F50" s="41">
        <f t="shared" si="10"/>
        <v>1124736</v>
      </c>
      <c r="G50" s="41">
        <f t="shared" si="10"/>
        <v>250916</v>
      </c>
      <c r="H50" s="41">
        <f t="shared" si="10"/>
        <v>873820</v>
      </c>
      <c r="I50" s="41">
        <f t="shared" si="10"/>
        <v>43766</v>
      </c>
      <c r="J50" s="41">
        <f t="shared" si="10"/>
        <v>8438</v>
      </c>
      <c r="K50" s="41">
        <f t="shared" si="10"/>
        <v>35328</v>
      </c>
    </row>
  </sheetData>
  <sheetProtection/>
  <mergeCells count="5">
    <mergeCell ref="I2:K2"/>
    <mergeCell ref="C2:E2"/>
    <mergeCell ref="B2:B3"/>
    <mergeCell ref="A2:A3"/>
    <mergeCell ref="F2:H2"/>
  </mergeCells>
  <printOptions horizontalCentered="1"/>
  <pageMargins left="0.7086614173228347" right="0.7086614173228347" top="0.8267716535433072" bottom="0.7480314960629921" header="0.5118110236220472" footer="0.5118110236220472"/>
  <pageSetup horizontalDpi="600" verticalDpi="600" orientation="portrait" paperSize="9" scale="4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2"/>
  </sheetPr>
  <dimension ref="A1:IQ57"/>
  <sheetViews>
    <sheetView showGridLines="0" view="pageBreakPreview" zoomScaleNormal="55" zoomScaleSheetLayoutView="100" zoomScalePageLayoutView="0" workbookViewId="0" topLeftCell="A1">
      <pane xSplit="2" ySplit="4" topLeftCell="C5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1" sqref="A1"/>
    </sheetView>
  </sheetViews>
  <sheetFormatPr defaultColWidth="8.796875" defaultRowHeight="15"/>
  <cols>
    <col min="1" max="1" width="3.5" style="84" customWidth="1"/>
    <col min="2" max="2" width="14.69921875" style="84" customWidth="1"/>
    <col min="3" max="8" width="15.59765625" style="84" customWidth="1"/>
    <col min="9" max="10" width="12.3984375" style="84" customWidth="1"/>
    <col min="11" max="11" width="15.5" style="84" customWidth="1"/>
    <col min="12" max="12" width="2.59765625" style="84" customWidth="1"/>
    <col min="13" max="13" width="3.5" style="84" customWidth="1"/>
    <col min="14" max="14" width="14.69921875" style="84" customWidth="1"/>
    <col min="15" max="20" width="15.59765625" style="84" customWidth="1"/>
    <col min="21" max="22" width="12.3984375" style="84" customWidth="1"/>
    <col min="23" max="23" width="15.5" style="84" customWidth="1"/>
    <col min="24" max="24" width="2.59765625" style="84" customWidth="1"/>
    <col min="25" max="25" width="3.5" style="84" customWidth="1"/>
    <col min="26" max="26" width="14.69921875" style="84" customWidth="1"/>
    <col min="27" max="32" width="15.59765625" style="84" customWidth="1"/>
    <col min="33" max="34" width="12.3984375" style="84" customWidth="1"/>
    <col min="35" max="35" width="15.5" style="84" customWidth="1"/>
    <col min="36" max="36" width="1.69921875" style="84" customWidth="1"/>
    <col min="37" max="37" width="3.5" style="84" customWidth="1"/>
    <col min="38" max="38" width="14.59765625" style="84" customWidth="1"/>
    <col min="39" max="47" width="15.59765625" style="84" customWidth="1"/>
    <col min="48" max="48" width="2.59765625" style="84" customWidth="1"/>
    <col min="49" max="49" width="3.5" style="84" customWidth="1"/>
    <col min="50" max="50" width="14.59765625" style="84" customWidth="1"/>
    <col min="51" max="59" width="15.59765625" style="84" customWidth="1"/>
    <col min="60" max="60" width="2.59765625" style="84" customWidth="1"/>
    <col min="61" max="61" width="3.5" style="84" customWidth="1"/>
    <col min="62" max="62" width="14.59765625" style="84" customWidth="1"/>
    <col min="63" max="71" width="15.59765625" style="84" customWidth="1"/>
    <col min="72" max="72" width="3" style="85" customWidth="1"/>
    <col min="73" max="73" width="3.5" style="84" customWidth="1"/>
    <col min="74" max="74" width="14.59765625" style="84" customWidth="1"/>
    <col min="75" max="83" width="15.59765625" style="84" customWidth="1"/>
    <col min="84" max="84" width="3.3984375" style="85" customWidth="1"/>
    <col min="85" max="85" width="3.5" style="84" customWidth="1"/>
    <col min="86" max="86" width="14.59765625" style="84" customWidth="1"/>
    <col min="87" max="95" width="15.59765625" style="84" customWidth="1"/>
    <col min="96" max="96" width="3.19921875" style="84" customWidth="1"/>
    <col min="97" max="97" width="3.5" style="84" customWidth="1"/>
    <col min="98" max="98" width="14.59765625" style="84" customWidth="1"/>
    <col min="99" max="107" width="15.59765625" style="84" customWidth="1"/>
    <col min="108" max="108" width="5.69921875" style="85" customWidth="1"/>
    <col min="109" max="109" width="3.5" style="84" customWidth="1"/>
    <col min="110" max="110" width="14.59765625" style="84" customWidth="1"/>
    <col min="111" max="119" width="15.59765625" style="84" customWidth="1"/>
    <col min="120" max="120" width="2.59765625" style="84" customWidth="1"/>
    <col min="121" max="121" width="3.5" style="84" customWidth="1"/>
    <col min="122" max="122" width="14.59765625" style="84" customWidth="1"/>
    <col min="123" max="131" width="15.59765625" style="84" customWidth="1"/>
    <col min="132" max="132" width="2.59765625" style="84" customWidth="1"/>
    <col min="133" max="133" width="3.5" style="84" customWidth="1"/>
    <col min="134" max="140" width="14.59765625" style="84" customWidth="1"/>
    <col min="141" max="143" width="15.59765625" style="84" customWidth="1"/>
    <col min="144" max="144" width="2.59765625" style="84" customWidth="1"/>
    <col min="145" max="145" width="3.5" style="84" customWidth="1"/>
    <col min="146" max="146" width="14.59765625" style="84" customWidth="1"/>
    <col min="147" max="152" width="15.59765625" style="86" customWidth="1"/>
    <col min="153" max="155" width="15.59765625" style="84" customWidth="1"/>
    <col min="156" max="156" width="2.59765625" style="86" customWidth="1"/>
    <col min="157" max="157" width="3.5" style="84" customWidth="1"/>
    <col min="158" max="158" width="14.59765625" style="84" customWidth="1"/>
    <col min="159" max="164" width="15.59765625" style="86" customWidth="1"/>
    <col min="165" max="167" width="15.59765625" style="84" customWidth="1"/>
    <col min="168" max="168" width="2.59765625" style="84" customWidth="1"/>
    <col min="169" max="169" width="3.5" style="84" customWidth="1"/>
    <col min="170" max="170" width="14.59765625" style="84" customWidth="1"/>
    <col min="171" max="176" width="15.59765625" style="86" customWidth="1"/>
    <col min="177" max="179" width="15.59765625" style="84" customWidth="1"/>
    <col min="180" max="180" width="3.09765625" style="84" customWidth="1"/>
    <col min="181" max="181" width="3.5" style="84" customWidth="1"/>
    <col min="182" max="182" width="14.59765625" style="84" customWidth="1"/>
    <col min="183" max="188" width="15.59765625" style="86" customWidth="1"/>
    <col min="189" max="191" width="15.59765625" style="84" customWidth="1"/>
    <col min="192" max="192" width="2.5" style="84" customWidth="1"/>
    <col min="193" max="193" width="3.5" style="84" customWidth="1"/>
    <col min="194" max="194" width="14.59765625" style="84" customWidth="1"/>
    <col min="195" max="200" width="15.59765625" style="86" customWidth="1"/>
    <col min="201" max="203" width="15.59765625" style="84" customWidth="1"/>
    <col min="204" max="204" width="3.09765625" style="84" customWidth="1"/>
    <col min="205" max="205" width="3.5" style="84" customWidth="1"/>
    <col min="206" max="206" width="14.59765625" style="84" customWidth="1"/>
    <col min="207" max="212" width="15.59765625" style="86" customWidth="1"/>
    <col min="213" max="215" width="15.59765625" style="84" customWidth="1"/>
    <col min="216" max="216" width="2.19921875" style="84" customWidth="1"/>
    <col min="217" max="217" width="3.5" style="84" customWidth="1"/>
    <col min="218" max="218" width="14.59765625" style="84" customWidth="1"/>
    <col min="219" max="224" width="15.59765625" style="86" customWidth="1"/>
    <col min="225" max="227" width="15.59765625" style="84" customWidth="1"/>
    <col min="228" max="228" width="2.59765625" style="84" customWidth="1"/>
    <col min="229" max="229" width="3.5" style="84" customWidth="1"/>
    <col min="230" max="230" width="14.59765625" style="84" customWidth="1"/>
    <col min="231" max="236" width="15.59765625" style="86" customWidth="1"/>
    <col min="237" max="239" width="15.59765625" style="84" customWidth="1"/>
    <col min="240" max="241" width="3.5" style="84" customWidth="1"/>
    <col min="242" max="242" width="14.59765625" style="84" customWidth="1"/>
    <col min="243" max="248" width="15.59765625" style="86" customWidth="1"/>
    <col min="249" max="251" width="15.59765625" style="84" customWidth="1"/>
    <col min="252" max="252" width="3" style="84" customWidth="1"/>
    <col min="253" max="16384" width="9" style="84" customWidth="1"/>
  </cols>
  <sheetData>
    <row r="1" spans="1:248" s="53" customFormat="1" ht="17.25">
      <c r="A1" s="53" t="s">
        <v>142</v>
      </c>
      <c r="M1" s="53" t="s">
        <v>145</v>
      </c>
      <c r="Y1" s="53" t="s">
        <v>146</v>
      </c>
      <c r="AJ1" s="54"/>
      <c r="AK1" s="97" t="s">
        <v>147</v>
      </c>
      <c r="AW1" s="53" t="s">
        <v>148</v>
      </c>
      <c r="BI1" s="53" t="s">
        <v>149</v>
      </c>
      <c r="BT1" s="54"/>
      <c r="BU1" s="53" t="s">
        <v>150</v>
      </c>
      <c r="CF1" s="54"/>
      <c r="CG1" s="53" t="s">
        <v>151</v>
      </c>
      <c r="CR1" s="54"/>
      <c r="CS1" s="53" t="s">
        <v>152</v>
      </c>
      <c r="DD1" s="54"/>
      <c r="DE1" s="53" t="s">
        <v>153</v>
      </c>
      <c r="DP1" s="54"/>
      <c r="DQ1" s="53" t="s">
        <v>154</v>
      </c>
      <c r="EC1" s="53" t="s">
        <v>155</v>
      </c>
      <c r="EO1" s="55" t="s">
        <v>156</v>
      </c>
      <c r="EQ1" s="55"/>
      <c r="ER1" s="55"/>
      <c r="ES1" s="55"/>
      <c r="ET1" s="55"/>
      <c r="EU1" s="55"/>
      <c r="EV1" s="55"/>
      <c r="EZ1" s="55"/>
      <c r="FA1" s="55" t="s">
        <v>157</v>
      </c>
      <c r="FC1" s="55"/>
      <c r="FD1" s="55"/>
      <c r="FE1" s="55"/>
      <c r="FF1" s="55"/>
      <c r="FG1" s="55"/>
      <c r="FH1" s="55"/>
      <c r="FM1" s="55" t="s">
        <v>158</v>
      </c>
      <c r="FO1" s="55"/>
      <c r="FP1" s="55"/>
      <c r="FQ1" s="55"/>
      <c r="FR1" s="55"/>
      <c r="FS1" s="55"/>
      <c r="FT1" s="55"/>
      <c r="FY1" s="55" t="s">
        <v>159</v>
      </c>
      <c r="GA1" s="55"/>
      <c r="GB1" s="55"/>
      <c r="GC1" s="55"/>
      <c r="GD1" s="55"/>
      <c r="GE1" s="55"/>
      <c r="GF1" s="55"/>
      <c r="GK1" s="55" t="s">
        <v>160</v>
      </c>
      <c r="GM1" s="55"/>
      <c r="GN1" s="55"/>
      <c r="GO1" s="55"/>
      <c r="GP1" s="55"/>
      <c r="GQ1" s="55"/>
      <c r="GR1" s="55"/>
      <c r="GW1" s="55" t="s">
        <v>161</v>
      </c>
      <c r="GY1" s="55"/>
      <c r="GZ1" s="55"/>
      <c r="HA1" s="55"/>
      <c r="HB1" s="55"/>
      <c r="HC1" s="55"/>
      <c r="HD1" s="55"/>
      <c r="HI1" s="55" t="s">
        <v>162</v>
      </c>
      <c r="HK1" s="55"/>
      <c r="HL1" s="55"/>
      <c r="HM1" s="55"/>
      <c r="HN1" s="55"/>
      <c r="HO1" s="55"/>
      <c r="HP1" s="55"/>
      <c r="HU1" s="55" t="s">
        <v>163</v>
      </c>
      <c r="HW1" s="55"/>
      <c r="HX1" s="55"/>
      <c r="HY1" s="55"/>
      <c r="HZ1" s="55"/>
      <c r="IA1" s="55"/>
      <c r="IB1" s="55"/>
      <c r="IG1" s="55" t="s">
        <v>164</v>
      </c>
      <c r="II1" s="55"/>
      <c r="IJ1" s="55"/>
      <c r="IK1" s="55"/>
      <c r="IL1" s="55"/>
      <c r="IM1" s="55"/>
      <c r="IN1" s="55"/>
    </row>
    <row r="2" spans="1:251" s="56" customFormat="1" ht="24.75" customHeight="1">
      <c r="A2" s="138" t="s">
        <v>116</v>
      </c>
      <c r="B2" s="135" t="s">
        <v>118</v>
      </c>
      <c r="C2" s="137" t="s">
        <v>119</v>
      </c>
      <c r="D2" s="137"/>
      <c r="E2" s="137"/>
      <c r="F2" s="137" t="s">
        <v>120</v>
      </c>
      <c r="G2" s="137"/>
      <c r="H2" s="137"/>
      <c r="I2" s="137" t="s">
        <v>128</v>
      </c>
      <c r="J2" s="137"/>
      <c r="K2" s="137"/>
      <c r="M2" s="138" t="s">
        <v>116</v>
      </c>
      <c r="N2" s="135" t="s">
        <v>118</v>
      </c>
      <c r="O2" s="137" t="s">
        <v>119</v>
      </c>
      <c r="P2" s="137"/>
      <c r="Q2" s="137"/>
      <c r="R2" s="137" t="s">
        <v>120</v>
      </c>
      <c r="S2" s="137"/>
      <c r="T2" s="137"/>
      <c r="U2" s="137" t="s">
        <v>128</v>
      </c>
      <c r="V2" s="137"/>
      <c r="W2" s="137"/>
      <c r="Y2" s="138" t="s">
        <v>116</v>
      </c>
      <c r="Z2" s="135" t="s">
        <v>118</v>
      </c>
      <c r="AA2" s="137" t="s">
        <v>119</v>
      </c>
      <c r="AB2" s="137"/>
      <c r="AC2" s="137"/>
      <c r="AD2" s="137" t="s">
        <v>120</v>
      </c>
      <c r="AE2" s="137"/>
      <c r="AF2" s="137"/>
      <c r="AG2" s="137" t="s">
        <v>128</v>
      </c>
      <c r="AH2" s="137"/>
      <c r="AI2" s="137"/>
      <c r="AJ2" s="92"/>
      <c r="AK2" s="138" t="s">
        <v>116</v>
      </c>
      <c r="AL2" s="135" t="s">
        <v>117</v>
      </c>
      <c r="AM2" s="137" t="s">
        <v>119</v>
      </c>
      <c r="AN2" s="137"/>
      <c r="AO2" s="137"/>
      <c r="AP2" s="137" t="s">
        <v>120</v>
      </c>
      <c r="AQ2" s="137"/>
      <c r="AR2" s="137"/>
      <c r="AS2" s="137" t="s">
        <v>128</v>
      </c>
      <c r="AT2" s="137"/>
      <c r="AU2" s="137"/>
      <c r="AW2" s="138" t="s">
        <v>116</v>
      </c>
      <c r="AX2" s="135" t="s">
        <v>117</v>
      </c>
      <c r="AY2" s="137" t="s">
        <v>119</v>
      </c>
      <c r="AZ2" s="137"/>
      <c r="BA2" s="137"/>
      <c r="BB2" s="137" t="s">
        <v>120</v>
      </c>
      <c r="BC2" s="137"/>
      <c r="BD2" s="137"/>
      <c r="BE2" s="137" t="s">
        <v>128</v>
      </c>
      <c r="BF2" s="137"/>
      <c r="BG2" s="137"/>
      <c r="BI2" s="138" t="s">
        <v>116</v>
      </c>
      <c r="BJ2" s="135" t="s">
        <v>117</v>
      </c>
      <c r="BK2" s="137" t="s">
        <v>119</v>
      </c>
      <c r="BL2" s="137"/>
      <c r="BM2" s="137"/>
      <c r="BN2" s="137" t="s">
        <v>120</v>
      </c>
      <c r="BO2" s="137"/>
      <c r="BP2" s="137"/>
      <c r="BQ2" s="137" t="s">
        <v>128</v>
      </c>
      <c r="BR2" s="137"/>
      <c r="BS2" s="137"/>
      <c r="BT2" s="92"/>
      <c r="BU2" s="138" t="s">
        <v>116</v>
      </c>
      <c r="BV2" s="135" t="s">
        <v>117</v>
      </c>
      <c r="BW2" s="137" t="s">
        <v>119</v>
      </c>
      <c r="BX2" s="137"/>
      <c r="BY2" s="137"/>
      <c r="BZ2" s="137" t="s">
        <v>120</v>
      </c>
      <c r="CA2" s="137"/>
      <c r="CB2" s="137"/>
      <c r="CC2" s="137" t="s">
        <v>128</v>
      </c>
      <c r="CD2" s="137"/>
      <c r="CE2" s="137"/>
      <c r="CF2" s="92"/>
      <c r="CG2" s="138" t="s">
        <v>116</v>
      </c>
      <c r="CH2" s="135" t="s">
        <v>117</v>
      </c>
      <c r="CI2" s="137" t="s">
        <v>119</v>
      </c>
      <c r="CJ2" s="137"/>
      <c r="CK2" s="137"/>
      <c r="CL2" s="137" t="s">
        <v>120</v>
      </c>
      <c r="CM2" s="137"/>
      <c r="CN2" s="137"/>
      <c r="CO2" s="137" t="s">
        <v>128</v>
      </c>
      <c r="CP2" s="137"/>
      <c r="CQ2" s="137"/>
      <c r="CR2" s="92"/>
      <c r="CS2" s="138" t="s">
        <v>116</v>
      </c>
      <c r="CT2" s="135" t="s">
        <v>117</v>
      </c>
      <c r="CU2" s="137" t="s">
        <v>119</v>
      </c>
      <c r="CV2" s="137"/>
      <c r="CW2" s="137"/>
      <c r="CX2" s="137" t="s">
        <v>120</v>
      </c>
      <c r="CY2" s="137"/>
      <c r="CZ2" s="137"/>
      <c r="DA2" s="137" t="s">
        <v>128</v>
      </c>
      <c r="DB2" s="137"/>
      <c r="DC2" s="137"/>
      <c r="DD2" s="92"/>
      <c r="DE2" s="138" t="s">
        <v>116</v>
      </c>
      <c r="DF2" s="135" t="s">
        <v>117</v>
      </c>
      <c r="DG2" s="137" t="s">
        <v>119</v>
      </c>
      <c r="DH2" s="137"/>
      <c r="DI2" s="137"/>
      <c r="DJ2" s="137" t="s">
        <v>120</v>
      </c>
      <c r="DK2" s="137"/>
      <c r="DL2" s="137"/>
      <c r="DM2" s="137" t="s">
        <v>128</v>
      </c>
      <c r="DN2" s="137"/>
      <c r="DO2" s="137"/>
      <c r="DP2" s="94"/>
      <c r="DQ2" s="138" t="s">
        <v>116</v>
      </c>
      <c r="DR2" s="135" t="s">
        <v>117</v>
      </c>
      <c r="DS2" s="137" t="s">
        <v>119</v>
      </c>
      <c r="DT2" s="137"/>
      <c r="DU2" s="137"/>
      <c r="DV2" s="137" t="s">
        <v>120</v>
      </c>
      <c r="DW2" s="137"/>
      <c r="DX2" s="137"/>
      <c r="DY2" s="137" t="s">
        <v>128</v>
      </c>
      <c r="DZ2" s="137"/>
      <c r="EA2" s="137"/>
      <c r="EC2" s="138" t="s">
        <v>116</v>
      </c>
      <c r="ED2" s="135" t="s">
        <v>117</v>
      </c>
      <c r="EE2" s="137" t="s">
        <v>119</v>
      </c>
      <c r="EF2" s="137"/>
      <c r="EG2" s="137"/>
      <c r="EH2" s="137" t="s">
        <v>120</v>
      </c>
      <c r="EI2" s="137"/>
      <c r="EJ2" s="137"/>
      <c r="EK2" s="137" t="s">
        <v>128</v>
      </c>
      <c r="EL2" s="137"/>
      <c r="EM2" s="137"/>
      <c r="EO2" s="138" t="s">
        <v>116</v>
      </c>
      <c r="EP2" s="135" t="s">
        <v>117</v>
      </c>
      <c r="EQ2" s="137" t="s">
        <v>119</v>
      </c>
      <c r="ER2" s="137"/>
      <c r="ES2" s="137"/>
      <c r="ET2" s="137" t="s">
        <v>120</v>
      </c>
      <c r="EU2" s="137"/>
      <c r="EV2" s="137"/>
      <c r="EW2" s="137" t="s">
        <v>128</v>
      </c>
      <c r="EX2" s="137"/>
      <c r="EY2" s="137"/>
      <c r="FA2" s="138" t="s">
        <v>116</v>
      </c>
      <c r="FB2" s="135" t="s">
        <v>117</v>
      </c>
      <c r="FC2" s="137" t="s">
        <v>119</v>
      </c>
      <c r="FD2" s="137"/>
      <c r="FE2" s="137"/>
      <c r="FF2" s="137" t="s">
        <v>120</v>
      </c>
      <c r="FG2" s="137"/>
      <c r="FH2" s="137"/>
      <c r="FI2" s="137" t="s">
        <v>128</v>
      </c>
      <c r="FJ2" s="137"/>
      <c r="FK2" s="137"/>
      <c r="FM2" s="138" t="s">
        <v>116</v>
      </c>
      <c r="FN2" s="135" t="s">
        <v>117</v>
      </c>
      <c r="FO2" s="137" t="s">
        <v>119</v>
      </c>
      <c r="FP2" s="137"/>
      <c r="FQ2" s="137"/>
      <c r="FR2" s="137" t="s">
        <v>120</v>
      </c>
      <c r="FS2" s="137"/>
      <c r="FT2" s="137"/>
      <c r="FU2" s="137" t="s">
        <v>128</v>
      </c>
      <c r="FV2" s="137"/>
      <c r="FW2" s="137"/>
      <c r="FY2" s="138" t="s">
        <v>116</v>
      </c>
      <c r="FZ2" s="135" t="s">
        <v>117</v>
      </c>
      <c r="GA2" s="137" t="s">
        <v>119</v>
      </c>
      <c r="GB2" s="137"/>
      <c r="GC2" s="137"/>
      <c r="GD2" s="137" t="s">
        <v>120</v>
      </c>
      <c r="GE2" s="137"/>
      <c r="GF2" s="137"/>
      <c r="GG2" s="137" t="s">
        <v>128</v>
      </c>
      <c r="GH2" s="137"/>
      <c r="GI2" s="137"/>
      <c r="GK2" s="138" t="s">
        <v>116</v>
      </c>
      <c r="GL2" s="135" t="s">
        <v>117</v>
      </c>
      <c r="GM2" s="137" t="s">
        <v>119</v>
      </c>
      <c r="GN2" s="137"/>
      <c r="GO2" s="137"/>
      <c r="GP2" s="137" t="s">
        <v>120</v>
      </c>
      <c r="GQ2" s="137"/>
      <c r="GR2" s="137"/>
      <c r="GS2" s="137" t="s">
        <v>128</v>
      </c>
      <c r="GT2" s="137"/>
      <c r="GU2" s="137"/>
      <c r="GW2" s="138" t="s">
        <v>116</v>
      </c>
      <c r="GX2" s="135" t="s">
        <v>117</v>
      </c>
      <c r="GY2" s="137" t="s">
        <v>119</v>
      </c>
      <c r="GZ2" s="137"/>
      <c r="HA2" s="137"/>
      <c r="HB2" s="137" t="s">
        <v>120</v>
      </c>
      <c r="HC2" s="137"/>
      <c r="HD2" s="137"/>
      <c r="HE2" s="137" t="s">
        <v>128</v>
      </c>
      <c r="HF2" s="137"/>
      <c r="HG2" s="137"/>
      <c r="HI2" s="138" t="s">
        <v>116</v>
      </c>
      <c r="HJ2" s="135" t="s">
        <v>117</v>
      </c>
      <c r="HK2" s="137" t="s">
        <v>119</v>
      </c>
      <c r="HL2" s="137"/>
      <c r="HM2" s="137"/>
      <c r="HN2" s="137" t="s">
        <v>120</v>
      </c>
      <c r="HO2" s="137"/>
      <c r="HP2" s="137"/>
      <c r="HQ2" s="137" t="s">
        <v>128</v>
      </c>
      <c r="HR2" s="137"/>
      <c r="HS2" s="137"/>
      <c r="HU2" s="138" t="s">
        <v>116</v>
      </c>
      <c r="HV2" s="135" t="s">
        <v>117</v>
      </c>
      <c r="HW2" s="137" t="s">
        <v>119</v>
      </c>
      <c r="HX2" s="137"/>
      <c r="HY2" s="137"/>
      <c r="HZ2" s="137" t="s">
        <v>120</v>
      </c>
      <c r="IA2" s="137"/>
      <c r="IB2" s="137"/>
      <c r="IC2" s="137" t="s">
        <v>128</v>
      </c>
      <c r="ID2" s="137"/>
      <c r="IE2" s="137"/>
      <c r="IG2" s="138" t="s">
        <v>116</v>
      </c>
      <c r="IH2" s="135" t="s">
        <v>117</v>
      </c>
      <c r="II2" s="137" t="s">
        <v>119</v>
      </c>
      <c r="IJ2" s="137"/>
      <c r="IK2" s="137"/>
      <c r="IL2" s="137" t="s">
        <v>120</v>
      </c>
      <c r="IM2" s="137"/>
      <c r="IN2" s="137"/>
      <c r="IO2" s="137" t="s">
        <v>128</v>
      </c>
      <c r="IP2" s="137"/>
      <c r="IQ2" s="137"/>
    </row>
    <row r="3" spans="1:251" s="56" customFormat="1" ht="60" customHeight="1">
      <c r="A3" s="138"/>
      <c r="B3" s="136"/>
      <c r="C3" s="89" t="s">
        <v>2</v>
      </c>
      <c r="D3" s="89" t="s">
        <v>4</v>
      </c>
      <c r="E3" s="89" t="s">
        <v>121</v>
      </c>
      <c r="F3" s="89" t="s">
        <v>66</v>
      </c>
      <c r="G3" s="89" t="s">
        <v>122</v>
      </c>
      <c r="H3" s="89" t="s">
        <v>67</v>
      </c>
      <c r="I3" s="90" t="s">
        <v>130</v>
      </c>
      <c r="J3" s="90" t="s">
        <v>129</v>
      </c>
      <c r="K3" s="90" t="s">
        <v>121</v>
      </c>
      <c r="M3" s="138"/>
      <c r="N3" s="136"/>
      <c r="O3" s="89" t="s">
        <v>2</v>
      </c>
      <c r="P3" s="89" t="s">
        <v>4</v>
      </c>
      <c r="Q3" s="89" t="s">
        <v>121</v>
      </c>
      <c r="R3" s="89" t="s">
        <v>66</v>
      </c>
      <c r="S3" s="89" t="s">
        <v>122</v>
      </c>
      <c r="T3" s="89" t="s">
        <v>67</v>
      </c>
      <c r="U3" s="98" t="s">
        <v>170</v>
      </c>
      <c r="V3" s="98" t="s">
        <v>171</v>
      </c>
      <c r="W3" s="98" t="s">
        <v>169</v>
      </c>
      <c r="Y3" s="138"/>
      <c r="Z3" s="136"/>
      <c r="AA3" s="89" t="s">
        <v>2</v>
      </c>
      <c r="AB3" s="89" t="s">
        <v>4</v>
      </c>
      <c r="AC3" s="89" t="s">
        <v>121</v>
      </c>
      <c r="AD3" s="89" t="s">
        <v>66</v>
      </c>
      <c r="AE3" s="89" t="s">
        <v>122</v>
      </c>
      <c r="AF3" s="89" t="s">
        <v>67</v>
      </c>
      <c r="AG3" s="98" t="s">
        <v>170</v>
      </c>
      <c r="AH3" s="98" t="s">
        <v>171</v>
      </c>
      <c r="AI3" s="98" t="s">
        <v>169</v>
      </c>
      <c r="AJ3" s="93"/>
      <c r="AK3" s="138"/>
      <c r="AL3" s="136"/>
      <c r="AM3" s="89" t="s">
        <v>2</v>
      </c>
      <c r="AN3" s="89" t="s">
        <v>4</v>
      </c>
      <c r="AO3" s="89" t="s">
        <v>121</v>
      </c>
      <c r="AP3" s="89" t="s">
        <v>66</v>
      </c>
      <c r="AQ3" s="89" t="s">
        <v>122</v>
      </c>
      <c r="AR3" s="89" t="s">
        <v>67</v>
      </c>
      <c r="AS3" s="98" t="s">
        <v>170</v>
      </c>
      <c r="AT3" s="98" t="s">
        <v>171</v>
      </c>
      <c r="AU3" s="98" t="s">
        <v>169</v>
      </c>
      <c r="AW3" s="138"/>
      <c r="AX3" s="136"/>
      <c r="AY3" s="89" t="s">
        <v>2</v>
      </c>
      <c r="AZ3" s="89" t="s">
        <v>4</v>
      </c>
      <c r="BA3" s="89" t="s">
        <v>121</v>
      </c>
      <c r="BB3" s="89" t="s">
        <v>66</v>
      </c>
      <c r="BC3" s="89" t="s">
        <v>122</v>
      </c>
      <c r="BD3" s="89" t="s">
        <v>67</v>
      </c>
      <c r="BE3" s="98" t="s">
        <v>170</v>
      </c>
      <c r="BF3" s="98" t="s">
        <v>171</v>
      </c>
      <c r="BG3" s="98" t="s">
        <v>169</v>
      </c>
      <c r="BI3" s="138"/>
      <c r="BJ3" s="136"/>
      <c r="BK3" s="89" t="s">
        <v>2</v>
      </c>
      <c r="BL3" s="89" t="s">
        <v>4</v>
      </c>
      <c r="BM3" s="89" t="s">
        <v>121</v>
      </c>
      <c r="BN3" s="89" t="s">
        <v>66</v>
      </c>
      <c r="BO3" s="89" t="s">
        <v>122</v>
      </c>
      <c r="BP3" s="89" t="s">
        <v>67</v>
      </c>
      <c r="BQ3" s="98" t="s">
        <v>170</v>
      </c>
      <c r="BR3" s="98" t="s">
        <v>171</v>
      </c>
      <c r="BS3" s="98" t="s">
        <v>169</v>
      </c>
      <c r="BT3" s="93"/>
      <c r="BU3" s="138"/>
      <c r="BV3" s="136"/>
      <c r="BW3" s="89" t="s">
        <v>2</v>
      </c>
      <c r="BX3" s="89" t="s">
        <v>4</v>
      </c>
      <c r="BY3" s="89" t="s">
        <v>121</v>
      </c>
      <c r="BZ3" s="89" t="s">
        <v>66</v>
      </c>
      <c r="CA3" s="89" t="s">
        <v>122</v>
      </c>
      <c r="CB3" s="89" t="s">
        <v>67</v>
      </c>
      <c r="CC3" s="98" t="s">
        <v>170</v>
      </c>
      <c r="CD3" s="98" t="s">
        <v>171</v>
      </c>
      <c r="CE3" s="98" t="s">
        <v>169</v>
      </c>
      <c r="CF3" s="93"/>
      <c r="CG3" s="138"/>
      <c r="CH3" s="136"/>
      <c r="CI3" s="89" t="s">
        <v>2</v>
      </c>
      <c r="CJ3" s="89" t="s">
        <v>4</v>
      </c>
      <c r="CK3" s="89" t="s">
        <v>121</v>
      </c>
      <c r="CL3" s="89" t="s">
        <v>66</v>
      </c>
      <c r="CM3" s="89" t="s">
        <v>122</v>
      </c>
      <c r="CN3" s="89" t="s">
        <v>67</v>
      </c>
      <c r="CO3" s="98" t="s">
        <v>170</v>
      </c>
      <c r="CP3" s="98" t="s">
        <v>171</v>
      </c>
      <c r="CQ3" s="98" t="s">
        <v>169</v>
      </c>
      <c r="CR3" s="93"/>
      <c r="CS3" s="138"/>
      <c r="CT3" s="136"/>
      <c r="CU3" s="89" t="s">
        <v>2</v>
      </c>
      <c r="CV3" s="89" t="s">
        <v>4</v>
      </c>
      <c r="CW3" s="89" t="s">
        <v>121</v>
      </c>
      <c r="CX3" s="89" t="s">
        <v>66</v>
      </c>
      <c r="CY3" s="89" t="s">
        <v>122</v>
      </c>
      <c r="CZ3" s="91" t="s">
        <v>67</v>
      </c>
      <c r="DA3" s="98" t="s">
        <v>170</v>
      </c>
      <c r="DB3" s="98" t="s">
        <v>171</v>
      </c>
      <c r="DC3" s="98" t="s">
        <v>169</v>
      </c>
      <c r="DD3" s="93"/>
      <c r="DE3" s="138"/>
      <c r="DF3" s="136"/>
      <c r="DG3" s="89" t="s">
        <v>2</v>
      </c>
      <c r="DH3" s="89" t="s">
        <v>4</v>
      </c>
      <c r="DI3" s="89" t="s">
        <v>121</v>
      </c>
      <c r="DJ3" s="89" t="s">
        <v>66</v>
      </c>
      <c r="DK3" s="89" t="s">
        <v>122</v>
      </c>
      <c r="DL3" s="89" t="s">
        <v>67</v>
      </c>
      <c r="DM3" s="98" t="s">
        <v>170</v>
      </c>
      <c r="DN3" s="98" t="s">
        <v>171</v>
      </c>
      <c r="DO3" s="98" t="s">
        <v>169</v>
      </c>
      <c r="DP3" s="94"/>
      <c r="DQ3" s="138"/>
      <c r="DR3" s="136"/>
      <c r="DS3" s="89" t="s">
        <v>2</v>
      </c>
      <c r="DT3" s="89" t="s">
        <v>4</v>
      </c>
      <c r="DU3" s="89" t="s">
        <v>121</v>
      </c>
      <c r="DV3" s="89" t="s">
        <v>66</v>
      </c>
      <c r="DW3" s="89" t="s">
        <v>122</v>
      </c>
      <c r="DX3" s="89" t="s">
        <v>67</v>
      </c>
      <c r="DY3" s="98" t="s">
        <v>170</v>
      </c>
      <c r="DZ3" s="98" t="s">
        <v>171</v>
      </c>
      <c r="EA3" s="98" t="s">
        <v>169</v>
      </c>
      <c r="EC3" s="138"/>
      <c r="ED3" s="136"/>
      <c r="EE3" s="89" t="s">
        <v>2</v>
      </c>
      <c r="EF3" s="89" t="s">
        <v>4</v>
      </c>
      <c r="EG3" s="89" t="s">
        <v>121</v>
      </c>
      <c r="EH3" s="89" t="s">
        <v>66</v>
      </c>
      <c r="EI3" s="89" t="s">
        <v>122</v>
      </c>
      <c r="EJ3" s="89" t="s">
        <v>67</v>
      </c>
      <c r="EK3" s="98" t="s">
        <v>170</v>
      </c>
      <c r="EL3" s="98" t="s">
        <v>171</v>
      </c>
      <c r="EM3" s="98" t="s">
        <v>169</v>
      </c>
      <c r="EO3" s="138"/>
      <c r="EP3" s="136"/>
      <c r="EQ3" s="89" t="s">
        <v>2</v>
      </c>
      <c r="ER3" s="89" t="s">
        <v>4</v>
      </c>
      <c r="ES3" s="89" t="s">
        <v>121</v>
      </c>
      <c r="ET3" s="89" t="s">
        <v>66</v>
      </c>
      <c r="EU3" s="89" t="s">
        <v>122</v>
      </c>
      <c r="EV3" s="89" t="s">
        <v>67</v>
      </c>
      <c r="EW3" s="98" t="s">
        <v>170</v>
      </c>
      <c r="EX3" s="98" t="s">
        <v>171</v>
      </c>
      <c r="EY3" s="98" t="s">
        <v>169</v>
      </c>
      <c r="FA3" s="138"/>
      <c r="FB3" s="136"/>
      <c r="FC3" s="89" t="s">
        <v>2</v>
      </c>
      <c r="FD3" s="89" t="s">
        <v>4</v>
      </c>
      <c r="FE3" s="89" t="s">
        <v>121</v>
      </c>
      <c r="FF3" s="89" t="s">
        <v>66</v>
      </c>
      <c r="FG3" s="89" t="s">
        <v>122</v>
      </c>
      <c r="FH3" s="89" t="s">
        <v>67</v>
      </c>
      <c r="FI3" s="98" t="s">
        <v>170</v>
      </c>
      <c r="FJ3" s="98" t="s">
        <v>171</v>
      </c>
      <c r="FK3" s="98" t="s">
        <v>169</v>
      </c>
      <c r="FM3" s="138"/>
      <c r="FN3" s="136"/>
      <c r="FO3" s="89" t="s">
        <v>2</v>
      </c>
      <c r="FP3" s="89" t="s">
        <v>4</v>
      </c>
      <c r="FQ3" s="89" t="s">
        <v>121</v>
      </c>
      <c r="FR3" s="89" t="s">
        <v>66</v>
      </c>
      <c r="FS3" s="89" t="s">
        <v>122</v>
      </c>
      <c r="FT3" s="89" t="s">
        <v>67</v>
      </c>
      <c r="FU3" s="98" t="s">
        <v>170</v>
      </c>
      <c r="FV3" s="98" t="s">
        <v>171</v>
      </c>
      <c r="FW3" s="98" t="s">
        <v>169</v>
      </c>
      <c r="FY3" s="138"/>
      <c r="FZ3" s="136"/>
      <c r="GA3" s="89" t="s">
        <v>2</v>
      </c>
      <c r="GB3" s="89" t="s">
        <v>4</v>
      </c>
      <c r="GC3" s="89" t="s">
        <v>121</v>
      </c>
      <c r="GD3" s="89" t="s">
        <v>66</v>
      </c>
      <c r="GE3" s="89" t="s">
        <v>122</v>
      </c>
      <c r="GF3" s="89" t="s">
        <v>67</v>
      </c>
      <c r="GG3" s="98" t="s">
        <v>170</v>
      </c>
      <c r="GH3" s="98" t="s">
        <v>171</v>
      </c>
      <c r="GI3" s="98" t="s">
        <v>169</v>
      </c>
      <c r="GK3" s="138"/>
      <c r="GL3" s="136"/>
      <c r="GM3" s="89" t="s">
        <v>2</v>
      </c>
      <c r="GN3" s="89" t="s">
        <v>4</v>
      </c>
      <c r="GO3" s="89" t="s">
        <v>121</v>
      </c>
      <c r="GP3" s="89" t="s">
        <v>66</v>
      </c>
      <c r="GQ3" s="89" t="s">
        <v>122</v>
      </c>
      <c r="GR3" s="89" t="s">
        <v>67</v>
      </c>
      <c r="GS3" s="98" t="s">
        <v>170</v>
      </c>
      <c r="GT3" s="98" t="s">
        <v>171</v>
      </c>
      <c r="GU3" s="98" t="s">
        <v>169</v>
      </c>
      <c r="GW3" s="138"/>
      <c r="GX3" s="136"/>
      <c r="GY3" s="89" t="s">
        <v>2</v>
      </c>
      <c r="GZ3" s="89" t="s">
        <v>4</v>
      </c>
      <c r="HA3" s="89" t="s">
        <v>121</v>
      </c>
      <c r="HB3" s="89" t="s">
        <v>66</v>
      </c>
      <c r="HC3" s="89" t="s">
        <v>122</v>
      </c>
      <c r="HD3" s="89" t="s">
        <v>67</v>
      </c>
      <c r="HE3" s="98" t="s">
        <v>170</v>
      </c>
      <c r="HF3" s="98" t="s">
        <v>171</v>
      </c>
      <c r="HG3" s="98" t="s">
        <v>169</v>
      </c>
      <c r="HI3" s="138"/>
      <c r="HJ3" s="136"/>
      <c r="HK3" s="89" t="s">
        <v>2</v>
      </c>
      <c r="HL3" s="89" t="s">
        <v>4</v>
      </c>
      <c r="HM3" s="89" t="s">
        <v>121</v>
      </c>
      <c r="HN3" s="89" t="s">
        <v>66</v>
      </c>
      <c r="HO3" s="89" t="s">
        <v>122</v>
      </c>
      <c r="HP3" s="89" t="s">
        <v>67</v>
      </c>
      <c r="HQ3" s="98" t="s">
        <v>170</v>
      </c>
      <c r="HR3" s="98" t="s">
        <v>171</v>
      </c>
      <c r="HS3" s="98" t="s">
        <v>169</v>
      </c>
      <c r="HU3" s="138"/>
      <c r="HV3" s="136"/>
      <c r="HW3" s="89" t="s">
        <v>2</v>
      </c>
      <c r="HX3" s="89" t="s">
        <v>4</v>
      </c>
      <c r="HY3" s="89" t="s">
        <v>121</v>
      </c>
      <c r="HZ3" s="89" t="s">
        <v>66</v>
      </c>
      <c r="IA3" s="89" t="s">
        <v>122</v>
      </c>
      <c r="IB3" s="89" t="s">
        <v>67</v>
      </c>
      <c r="IC3" s="98" t="s">
        <v>170</v>
      </c>
      <c r="ID3" s="98" t="s">
        <v>171</v>
      </c>
      <c r="IE3" s="98" t="s">
        <v>169</v>
      </c>
      <c r="IG3" s="138"/>
      <c r="IH3" s="136"/>
      <c r="II3" s="89" t="s">
        <v>2</v>
      </c>
      <c r="IJ3" s="89" t="s">
        <v>4</v>
      </c>
      <c r="IK3" s="89" t="s">
        <v>121</v>
      </c>
      <c r="IL3" s="89" t="s">
        <v>66</v>
      </c>
      <c r="IM3" s="89" t="s">
        <v>122</v>
      </c>
      <c r="IN3" s="89" t="s">
        <v>67</v>
      </c>
      <c r="IO3" s="98" t="s">
        <v>170</v>
      </c>
      <c r="IP3" s="98" t="s">
        <v>171</v>
      </c>
      <c r="IQ3" s="98" t="s">
        <v>169</v>
      </c>
    </row>
    <row r="4" spans="1:251" s="56" customFormat="1" ht="24.75" customHeight="1">
      <c r="A4" s="57">
        <v>1</v>
      </c>
      <c r="B4" s="58" t="s">
        <v>77</v>
      </c>
      <c r="C4" s="59">
        <v>142976</v>
      </c>
      <c r="D4" s="59">
        <v>34593586</v>
      </c>
      <c r="E4" s="59">
        <v>33114610</v>
      </c>
      <c r="F4" s="59">
        <v>3528531</v>
      </c>
      <c r="G4" s="59">
        <v>3392691</v>
      </c>
      <c r="H4" s="59">
        <v>3374957</v>
      </c>
      <c r="I4" s="59">
        <v>156</v>
      </c>
      <c r="J4" s="59">
        <v>27806</v>
      </c>
      <c r="K4" s="59">
        <v>25926</v>
      </c>
      <c r="L4" s="60"/>
      <c r="M4" s="57">
        <v>1</v>
      </c>
      <c r="N4" s="58" t="s">
        <v>77</v>
      </c>
      <c r="O4" s="59">
        <v>0</v>
      </c>
      <c r="P4" s="59">
        <v>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0</v>
      </c>
      <c r="W4" s="59">
        <v>0</v>
      </c>
      <c r="X4" s="60"/>
      <c r="Y4" s="57">
        <v>1</v>
      </c>
      <c r="Z4" s="58" t="str">
        <f>B4</f>
        <v>水戸市</v>
      </c>
      <c r="AA4" s="59">
        <v>0</v>
      </c>
      <c r="AB4" s="59">
        <v>164867</v>
      </c>
      <c r="AC4" s="59">
        <v>164751</v>
      </c>
      <c r="AD4" s="59">
        <v>1020330</v>
      </c>
      <c r="AE4" s="59">
        <v>1019311</v>
      </c>
      <c r="AF4" s="59">
        <v>493128</v>
      </c>
      <c r="AG4" s="59">
        <v>0</v>
      </c>
      <c r="AH4" s="59">
        <v>276</v>
      </c>
      <c r="AI4" s="59">
        <v>274</v>
      </c>
      <c r="AJ4" s="66"/>
      <c r="AK4" s="57">
        <v>1</v>
      </c>
      <c r="AL4" s="58" t="str">
        <f>Z4</f>
        <v>水戸市</v>
      </c>
      <c r="AM4" s="59">
        <v>429992</v>
      </c>
      <c r="AN4" s="59">
        <v>37448491</v>
      </c>
      <c r="AO4" s="59">
        <v>34874552</v>
      </c>
      <c r="AP4" s="59">
        <v>1818971</v>
      </c>
      <c r="AQ4" s="59">
        <v>1701575</v>
      </c>
      <c r="AR4" s="59">
        <v>1700591</v>
      </c>
      <c r="AS4" s="59">
        <v>204</v>
      </c>
      <c r="AT4" s="59">
        <v>35950</v>
      </c>
      <c r="AU4" s="59">
        <v>32774</v>
      </c>
      <c r="AV4" s="60"/>
      <c r="AW4" s="57">
        <v>1</v>
      </c>
      <c r="AX4" s="58" t="str">
        <f>AL4</f>
        <v>水戸市</v>
      </c>
      <c r="AY4" s="59">
        <v>0</v>
      </c>
      <c r="AZ4" s="59">
        <v>0</v>
      </c>
      <c r="BA4" s="59">
        <v>0</v>
      </c>
      <c r="BB4" s="59">
        <v>0</v>
      </c>
      <c r="BC4" s="59">
        <v>0</v>
      </c>
      <c r="BD4" s="59">
        <v>0</v>
      </c>
      <c r="BE4" s="59">
        <v>0</v>
      </c>
      <c r="BF4" s="59">
        <v>0</v>
      </c>
      <c r="BG4" s="59">
        <v>0</v>
      </c>
      <c r="BH4" s="60"/>
      <c r="BI4" s="57">
        <v>1</v>
      </c>
      <c r="BJ4" s="58" t="str">
        <f aca="true" t="shared" si="0" ref="BJ4:BJ35">AL4</f>
        <v>水戸市</v>
      </c>
      <c r="BK4" s="59">
        <v>0</v>
      </c>
      <c r="BL4" s="59">
        <v>1997507</v>
      </c>
      <c r="BM4" s="59">
        <v>1993876</v>
      </c>
      <c r="BN4" s="59">
        <v>21697467</v>
      </c>
      <c r="BO4" s="59">
        <v>21671368</v>
      </c>
      <c r="BP4" s="59">
        <v>7835549</v>
      </c>
      <c r="BQ4" s="59">
        <v>0</v>
      </c>
      <c r="BR4" s="59">
        <v>3378</v>
      </c>
      <c r="BS4" s="59">
        <v>3330</v>
      </c>
      <c r="BT4" s="66"/>
      <c r="BU4" s="57">
        <v>1</v>
      </c>
      <c r="BV4" s="58" t="str">
        <f>BJ4</f>
        <v>水戸市</v>
      </c>
      <c r="BW4" s="59">
        <v>0</v>
      </c>
      <c r="BX4" s="59">
        <v>19493589</v>
      </c>
      <c r="BY4" s="59">
        <v>19419162</v>
      </c>
      <c r="BZ4" s="59">
        <v>437452696</v>
      </c>
      <c r="CA4" s="59">
        <v>436540723</v>
      </c>
      <c r="CB4" s="59">
        <v>72523563</v>
      </c>
      <c r="CC4" s="59">
        <v>0</v>
      </c>
      <c r="CD4" s="59">
        <v>105394</v>
      </c>
      <c r="CE4" s="59">
        <v>104246</v>
      </c>
      <c r="CF4" s="66"/>
      <c r="CG4" s="57">
        <v>1</v>
      </c>
      <c r="CH4" s="58" t="str">
        <f>BV4</f>
        <v>水戸市</v>
      </c>
      <c r="CI4" s="59">
        <v>0</v>
      </c>
      <c r="CJ4" s="59">
        <v>13483322</v>
      </c>
      <c r="CK4" s="59">
        <v>13475169</v>
      </c>
      <c r="CL4" s="59">
        <v>207747718</v>
      </c>
      <c r="CM4" s="59">
        <v>207650349</v>
      </c>
      <c r="CN4" s="59">
        <v>69004962</v>
      </c>
      <c r="CO4" s="59">
        <v>0</v>
      </c>
      <c r="CP4" s="59">
        <v>74684</v>
      </c>
      <c r="CQ4" s="59">
        <v>74137</v>
      </c>
      <c r="CR4" s="66"/>
      <c r="CS4" s="57">
        <v>1</v>
      </c>
      <c r="CT4" s="58" t="str">
        <f>CH4</f>
        <v>水戸市</v>
      </c>
      <c r="CU4" s="59">
        <v>0</v>
      </c>
      <c r="CV4" s="59">
        <v>10408158</v>
      </c>
      <c r="CW4" s="59">
        <v>10407534</v>
      </c>
      <c r="CX4" s="59">
        <v>241949705</v>
      </c>
      <c r="CY4" s="59">
        <v>241941643</v>
      </c>
      <c r="CZ4" s="59">
        <v>167913397</v>
      </c>
      <c r="DA4" s="59">
        <v>0</v>
      </c>
      <c r="DB4" s="59">
        <v>23396</v>
      </c>
      <c r="DC4" s="59">
        <v>23321</v>
      </c>
      <c r="DD4" s="66"/>
      <c r="DE4" s="57">
        <v>1</v>
      </c>
      <c r="DF4" s="58" t="str">
        <f>CT4</f>
        <v>水戸市</v>
      </c>
      <c r="DG4" s="59">
        <v>3733100</v>
      </c>
      <c r="DH4" s="59">
        <v>43385069</v>
      </c>
      <c r="DI4" s="59">
        <v>43301865</v>
      </c>
      <c r="DJ4" s="59">
        <v>887150119</v>
      </c>
      <c r="DK4" s="59">
        <v>886132715</v>
      </c>
      <c r="DL4" s="59">
        <v>309441922</v>
      </c>
      <c r="DM4" s="59">
        <v>2359</v>
      </c>
      <c r="DN4" s="59">
        <v>203474</v>
      </c>
      <c r="DO4" s="59">
        <v>201704</v>
      </c>
      <c r="DP4" s="95"/>
      <c r="DQ4" s="57">
        <v>1</v>
      </c>
      <c r="DR4" s="58" t="str">
        <f>DF4</f>
        <v>水戸市</v>
      </c>
      <c r="DS4" s="59">
        <v>0</v>
      </c>
      <c r="DT4" s="59">
        <v>0</v>
      </c>
      <c r="DU4" s="59">
        <v>0</v>
      </c>
      <c r="DV4" s="59">
        <v>0</v>
      </c>
      <c r="DW4" s="59">
        <v>0</v>
      </c>
      <c r="DX4" s="59">
        <v>0</v>
      </c>
      <c r="DY4" s="59">
        <v>0</v>
      </c>
      <c r="DZ4" s="59">
        <v>0</v>
      </c>
      <c r="EA4" s="59">
        <v>0</v>
      </c>
      <c r="EB4" s="60"/>
      <c r="EC4" s="57">
        <v>1</v>
      </c>
      <c r="ED4" s="58" t="str">
        <f>DR4</f>
        <v>水戸市</v>
      </c>
      <c r="EE4" s="59">
        <v>0</v>
      </c>
      <c r="EF4" s="59">
        <v>0</v>
      </c>
      <c r="EG4" s="59">
        <v>0</v>
      </c>
      <c r="EH4" s="59">
        <v>0</v>
      </c>
      <c r="EI4" s="59">
        <v>0</v>
      </c>
      <c r="EJ4" s="59">
        <v>0</v>
      </c>
      <c r="EK4" s="59">
        <v>0</v>
      </c>
      <c r="EL4" s="59">
        <v>0</v>
      </c>
      <c r="EM4" s="59">
        <v>0</v>
      </c>
      <c r="EN4" s="60"/>
      <c r="EO4" s="57">
        <v>1</v>
      </c>
      <c r="EP4" s="58" t="str">
        <f>ED4</f>
        <v>水戸市</v>
      </c>
      <c r="EQ4" s="59">
        <v>781492</v>
      </c>
      <c r="ER4" s="59">
        <v>38061</v>
      </c>
      <c r="ES4" s="59">
        <v>36715</v>
      </c>
      <c r="ET4" s="59">
        <v>6737</v>
      </c>
      <c r="EU4" s="59">
        <v>6670</v>
      </c>
      <c r="EV4" s="59">
        <v>5494</v>
      </c>
      <c r="EW4" s="59">
        <v>404</v>
      </c>
      <c r="EX4" s="59">
        <v>35</v>
      </c>
      <c r="EY4" s="59">
        <v>28</v>
      </c>
      <c r="EZ4" s="60"/>
      <c r="FA4" s="57">
        <v>1</v>
      </c>
      <c r="FB4" s="58" t="str">
        <f>EP4</f>
        <v>水戸市</v>
      </c>
      <c r="FC4" s="59">
        <v>2247815</v>
      </c>
      <c r="FD4" s="59">
        <v>26958620</v>
      </c>
      <c r="FE4" s="59">
        <v>24088156</v>
      </c>
      <c r="FF4" s="59">
        <v>985154</v>
      </c>
      <c r="FG4" s="59">
        <v>880270</v>
      </c>
      <c r="FH4" s="59">
        <v>880270</v>
      </c>
      <c r="FI4" s="59">
        <v>579</v>
      </c>
      <c r="FJ4" s="59">
        <v>17404</v>
      </c>
      <c r="FK4" s="59">
        <v>14249</v>
      </c>
      <c r="FL4" s="61"/>
      <c r="FM4" s="57">
        <v>1</v>
      </c>
      <c r="FN4" s="58" t="str">
        <f>FB4</f>
        <v>水戸市</v>
      </c>
      <c r="FO4" s="59">
        <v>46725</v>
      </c>
      <c r="FP4" s="59">
        <v>854767</v>
      </c>
      <c r="FQ4" s="59">
        <v>839854</v>
      </c>
      <c r="FR4" s="59">
        <v>2944274</v>
      </c>
      <c r="FS4" s="59">
        <v>2942399</v>
      </c>
      <c r="FT4" s="59">
        <v>2059434</v>
      </c>
      <c r="FU4" s="59">
        <v>109</v>
      </c>
      <c r="FV4" s="59">
        <v>976</v>
      </c>
      <c r="FW4" s="59">
        <v>941</v>
      </c>
      <c r="FY4" s="57">
        <v>1</v>
      </c>
      <c r="FZ4" s="58" t="str">
        <f>FN4</f>
        <v>水戸市</v>
      </c>
      <c r="GA4" s="59">
        <v>0</v>
      </c>
      <c r="GB4" s="59">
        <v>204029</v>
      </c>
      <c r="GC4" s="59">
        <v>203296</v>
      </c>
      <c r="GD4" s="59">
        <v>4427</v>
      </c>
      <c r="GE4" s="59">
        <v>4414</v>
      </c>
      <c r="GF4" s="59">
        <v>4414</v>
      </c>
      <c r="GG4" s="59">
        <v>0</v>
      </c>
      <c r="GH4" s="59">
        <v>229</v>
      </c>
      <c r="GI4" s="59">
        <v>228</v>
      </c>
      <c r="GK4" s="57">
        <v>1</v>
      </c>
      <c r="GL4" s="58" t="str">
        <f>FZ4</f>
        <v>水戸市</v>
      </c>
      <c r="GM4" s="59">
        <v>102448</v>
      </c>
      <c r="GN4" s="59">
        <v>1539940</v>
      </c>
      <c r="GO4" s="59">
        <v>1148790</v>
      </c>
      <c r="GP4" s="59">
        <v>242211</v>
      </c>
      <c r="GQ4" s="59">
        <v>230446</v>
      </c>
      <c r="GR4" s="59">
        <v>171210</v>
      </c>
      <c r="GS4" s="59">
        <v>204</v>
      </c>
      <c r="GT4" s="59">
        <v>2632</v>
      </c>
      <c r="GU4" s="59">
        <v>1957</v>
      </c>
      <c r="GW4" s="57">
        <v>1</v>
      </c>
      <c r="GX4" s="58" t="str">
        <f>GL4</f>
        <v>水戸市</v>
      </c>
      <c r="GY4" s="59">
        <v>2532</v>
      </c>
      <c r="GZ4" s="59">
        <v>2692109</v>
      </c>
      <c r="HA4" s="59">
        <v>2691901</v>
      </c>
      <c r="HB4" s="59">
        <v>2956472</v>
      </c>
      <c r="HC4" s="59">
        <v>2956233</v>
      </c>
      <c r="HD4" s="59">
        <v>2069363</v>
      </c>
      <c r="HE4" s="59">
        <v>1</v>
      </c>
      <c r="HF4" s="59">
        <v>672</v>
      </c>
      <c r="HG4" s="59">
        <v>671</v>
      </c>
      <c r="HI4" s="57">
        <v>1</v>
      </c>
      <c r="HJ4" s="58" t="str">
        <f>GX4</f>
        <v>水戸市</v>
      </c>
      <c r="HK4" s="59">
        <v>20404</v>
      </c>
      <c r="HL4" s="59">
        <v>70565</v>
      </c>
      <c r="HM4" s="59">
        <v>70565</v>
      </c>
      <c r="HN4" s="59">
        <v>444560</v>
      </c>
      <c r="HO4" s="59">
        <v>444560</v>
      </c>
      <c r="HP4" s="59">
        <v>311192</v>
      </c>
      <c r="HQ4" s="59">
        <v>22</v>
      </c>
      <c r="HR4" s="59">
        <v>5</v>
      </c>
      <c r="HS4" s="59">
        <v>5</v>
      </c>
      <c r="HU4" s="57">
        <v>1</v>
      </c>
      <c r="HV4" s="58" t="str">
        <f>HJ4</f>
        <v>水戸市</v>
      </c>
      <c r="HW4" s="59">
        <v>1053</v>
      </c>
      <c r="HX4" s="59">
        <v>571934</v>
      </c>
      <c r="HY4" s="59">
        <v>571934</v>
      </c>
      <c r="HZ4" s="59">
        <v>4346671</v>
      </c>
      <c r="IA4" s="59">
        <v>4346671</v>
      </c>
      <c r="IB4" s="59">
        <v>2817221</v>
      </c>
      <c r="IC4" s="59">
        <v>9</v>
      </c>
      <c r="ID4" s="59">
        <v>1670</v>
      </c>
      <c r="IE4" s="59">
        <v>1670</v>
      </c>
      <c r="IG4" s="57">
        <v>1</v>
      </c>
      <c r="IH4" s="58" t="str">
        <f>HV4</f>
        <v>水戸市</v>
      </c>
      <c r="II4" s="59">
        <v>0</v>
      </c>
      <c r="IJ4" s="59">
        <v>15419</v>
      </c>
      <c r="IK4" s="59">
        <v>15419</v>
      </c>
      <c r="IL4" s="59">
        <v>967254</v>
      </c>
      <c r="IM4" s="59">
        <v>967254</v>
      </c>
      <c r="IN4" s="59">
        <v>677078</v>
      </c>
      <c r="IO4" s="59">
        <v>0</v>
      </c>
      <c r="IP4" s="59">
        <v>35</v>
      </c>
      <c r="IQ4" s="59">
        <v>35</v>
      </c>
    </row>
    <row r="5" spans="1:251" s="56" customFormat="1" ht="24.75" customHeight="1">
      <c r="A5" s="62">
        <v>2</v>
      </c>
      <c r="B5" s="63" t="s">
        <v>64</v>
      </c>
      <c r="C5" s="64">
        <v>0</v>
      </c>
      <c r="D5" s="64">
        <v>7770027</v>
      </c>
      <c r="E5" s="64">
        <v>7198673</v>
      </c>
      <c r="F5" s="64">
        <v>748925</v>
      </c>
      <c r="G5" s="64">
        <v>694696</v>
      </c>
      <c r="H5" s="64">
        <v>694696</v>
      </c>
      <c r="I5" s="64">
        <v>0</v>
      </c>
      <c r="J5" s="64">
        <v>8822</v>
      </c>
      <c r="K5" s="64">
        <v>8063</v>
      </c>
      <c r="L5" s="60"/>
      <c r="M5" s="62">
        <v>2</v>
      </c>
      <c r="N5" s="63" t="s">
        <v>64</v>
      </c>
      <c r="O5" s="64">
        <v>0</v>
      </c>
      <c r="P5" s="64">
        <v>0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0</v>
      </c>
      <c r="W5" s="64">
        <v>0</v>
      </c>
      <c r="X5" s="60"/>
      <c r="Y5" s="62">
        <v>2</v>
      </c>
      <c r="Z5" s="63" t="str">
        <f>B5</f>
        <v>日立市</v>
      </c>
      <c r="AA5" s="64">
        <v>1877</v>
      </c>
      <c r="AB5" s="64">
        <v>241357</v>
      </c>
      <c r="AC5" s="64">
        <v>241104</v>
      </c>
      <c r="AD5" s="64">
        <v>2077570</v>
      </c>
      <c r="AE5" s="64">
        <v>2075857</v>
      </c>
      <c r="AF5" s="64">
        <v>723970</v>
      </c>
      <c r="AG5" s="64">
        <v>7</v>
      </c>
      <c r="AH5" s="64">
        <v>302</v>
      </c>
      <c r="AI5" s="64">
        <v>297</v>
      </c>
      <c r="AJ5" s="66"/>
      <c r="AK5" s="62">
        <v>2</v>
      </c>
      <c r="AL5" s="63" t="str">
        <f>Z5</f>
        <v>日立市</v>
      </c>
      <c r="AM5" s="64">
        <v>0</v>
      </c>
      <c r="AN5" s="64">
        <v>4793515</v>
      </c>
      <c r="AO5" s="64">
        <v>4409885</v>
      </c>
      <c r="AP5" s="64">
        <v>229764</v>
      </c>
      <c r="AQ5" s="64">
        <v>212781</v>
      </c>
      <c r="AR5" s="64">
        <v>212767</v>
      </c>
      <c r="AS5" s="64">
        <v>0</v>
      </c>
      <c r="AT5" s="64">
        <v>8064</v>
      </c>
      <c r="AU5" s="64">
        <v>7304</v>
      </c>
      <c r="AV5" s="60"/>
      <c r="AW5" s="62">
        <v>2</v>
      </c>
      <c r="AX5" s="63" t="str">
        <f aca="true" t="shared" si="1" ref="AX5:AX35">AL5</f>
        <v>日立市</v>
      </c>
      <c r="AY5" s="64">
        <v>0</v>
      </c>
      <c r="AZ5" s="64">
        <v>0</v>
      </c>
      <c r="BA5" s="64">
        <v>0</v>
      </c>
      <c r="BB5" s="64">
        <v>0</v>
      </c>
      <c r="BC5" s="64">
        <v>0</v>
      </c>
      <c r="BD5" s="64">
        <v>0</v>
      </c>
      <c r="BE5" s="64">
        <v>0</v>
      </c>
      <c r="BF5" s="64">
        <v>0</v>
      </c>
      <c r="BG5" s="64">
        <v>0</v>
      </c>
      <c r="BH5" s="60"/>
      <c r="BI5" s="62">
        <v>2</v>
      </c>
      <c r="BJ5" s="63" t="str">
        <f t="shared" si="0"/>
        <v>日立市</v>
      </c>
      <c r="BK5" s="64">
        <v>9782</v>
      </c>
      <c r="BL5" s="64">
        <v>2271569</v>
      </c>
      <c r="BM5" s="64">
        <v>2269925</v>
      </c>
      <c r="BN5" s="64">
        <v>26143180</v>
      </c>
      <c r="BO5" s="64">
        <v>26128043</v>
      </c>
      <c r="BP5" s="64">
        <v>9448378</v>
      </c>
      <c r="BQ5" s="64">
        <v>15</v>
      </c>
      <c r="BR5" s="64">
        <v>4946</v>
      </c>
      <c r="BS5" s="64">
        <v>4916</v>
      </c>
      <c r="BT5" s="66"/>
      <c r="BU5" s="62">
        <v>2</v>
      </c>
      <c r="BV5" s="63" t="str">
        <f>BJ5</f>
        <v>日立市</v>
      </c>
      <c r="BW5" s="64">
        <v>0</v>
      </c>
      <c r="BX5" s="64">
        <v>13743613</v>
      </c>
      <c r="BY5" s="64">
        <v>13700134</v>
      </c>
      <c r="BZ5" s="64">
        <v>270727851</v>
      </c>
      <c r="CA5" s="64">
        <v>270293220</v>
      </c>
      <c r="CB5" s="64">
        <v>45047364</v>
      </c>
      <c r="CC5" s="64">
        <v>0</v>
      </c>
      <c r="CD5" s="64">
        <v>61298</v>
      </c>
      <c r="CE5" s="64">
        <v>60871</v>
      </c>
      <c r="CF5" s="66"/>
      <c r="CG5" s="62">
        <v>2</v>
      </c>
      <c r="CH5" s="63" t="str">
        <f>BV5</f>
        <v>日立市</v>
      </c>
      <c r="CI5" s="64">
        <v>0</v>
      </c>
      <c r="CJ5" s="64">
        <v>6721190</v>
      </c>
      <c r="CK5" s="64">
        <v>6709691</v>
      </c>
      <c r="CL5" s="64">
        <v>110690559</v>
      </c>
      <c r="CM5" s="64">
        <v>110606129</v>
      </c>
      <c r="CN5" s="64">
        <v>36868189</v>
      </c>
      <c r="CO5" s="64">
        <v>0</v>
      </c>
      <c r="CP5" s="64">
        <v>48197</v>
      </c>
      <c r="CQ5" s="64">
        <v>47908</v>
      </c>
      <c r="CR5" s="66"/>
      <c r="CS5" s="62">
        <v>2</v>
      </c>
      <c r="CT5" s="63" t="str">
        <f>CH5</f>
        <v>日立市</v>
      </c>
      <c r="CU5" s="64">
        <v>0</v>
      </c>
      <c r="CV5" s="64">
        <v>12348838</v>
      </c>
      <c r="CW5" s="64">
        <v>12346132</v>
      </c>
      <c r="CX5" s="64">
        <v>200721616</v>
      </c>
      <c r="CY5" s="64">
        <v>200709841</v>
      </c>
      <c r="CZ5" s="64">
        <v>140400012</v>
      </c>
      <c r="DA5" s="64">
        <v>0</v>
      </c>
      <c r="DB5" s="64">
        <v>16437</v>
      </c>
      <c r="DC5" s="64">
        <v>16376</v>
      </c>
      <c r="DD5" s="66"/>
      <c r="DE5" s="62">
        <v>2</v>
      </c>
      <c r="DF5" s="63" t="str">
        <f>CT5</f>
        <v>日立市</v>
      </c>
      <c r="DG5" s="64">
        <v>1626691</v>
      </c>
      <c r="DH5" s="64">
        <v>32813641</v>
      </c>
      <c r="DI5" s="64">
        <v>32755957</v>
      </c>
      <c r="DJ5" s="64">
        <v>582140026</v>
      </c>
      <c r="DK5" s="64">
        <v>581609190</v>
      </c>
      <c r="DL5" s="64">
        <v>222315565</v>
      </c>
      <c r="DM5" s="64">
        <v>1504</v>
      </c>
      <c r="DN5" s="64">
        <v>125932</v>
      </c>
      <c r="DO5" s="64">
        <v>125155</v>
      </c>
      <c r="DP5" s="95"/>
      <c r="DQ5" s="62">
        <v>2</v>
      </c>
      <c r="DR5" s="63" t="str">
        <f>DF5</f>
        <v>日立市</v>
      </c>
      <c r="DS5" s="64">
        <v>0</v>
      </c>
      <c r="DT5" s="64">
        <v>0</v>
      </c>
      <c r="DU5" s="64">
        <v>0</v>
      </c>
      <c r="DV5" s="64">
        <v>0</v>
      </c>
      <c r="DW5" s="64">
        <v>0</v>
      </c>
      <c r="DX5" s="64">
        <v>0</v>
      </c>
      <c r="DY5" s="64">
        <v>0</v>
      </c>
      <c r="DZ5" s="64">
        <v>0</v>
      </c>
      <c r="EA5" s="64">
        <v>0</v>
      </c>
      <c r="EB5" s="60"/>
      <c r="EC5" s="62">
        <v>2</v>
      </c>
      <c r="ED5" s="63" t="str">
        <f>DR5</f>
        <v>日立市</v>
      </c>
      <c r="EE5" s="64">
        <v>0</v>
      </c>
      <c r="EF5" s="64">
        <v>0</v>
      </c>
      <c r="EG5" s="64">
        <v>0</v>
      </c>
      <c r="EH5" s="64">
        <v>0</v>
      </c>
      <c r="EI5" s="64">
        <v>0</v>
      </c>
      <c r="EJ5" s="64">
        <v>0</v>
      </c>
      <c r="EK5" s="64">
        <v>0</v>
      </c>
      <c r="EL5" s="64">
        <v>0</v>
      </c>
      <c r="EM5" s="64">
        <v>0</v>
      </c>
      <c r="EN5" s="60"/>
      <c r="EO5" s="62">
        <v>2</v>
      </c>
      <c r="EP5" s="63" t="str">
        <f>ED5</f>
        <v>日立市</v>
      </c>
      <c r="EQ5" s="64">
        <v>322605</v>
      </c>
      <c r="ER5" s="64">
        <v>2718</v>
      </c>
      <c r="ES5" s="64">
        <v>2708</v>
      </c>
      <c r="ET5" s="64">
        <v>17539</v>
      </c>
      <c r="EU5" s="64">
        <v>17432</v>
      </c>
      <c r="EV5" s="64">
        <v>12135</v>
      </c>
      <c r="EW5" s="64">
        <v>194</v>
      </c>
      <c r="EX5" s="64">
        <v>11</v>
      </c>
      <c r="EY5" s="64">
        <v>10</v>
      </c>
      <c r="EZ5" s="60"/>
      <c r="FA5" s="62">
        <v>2</v>
      </c>
      <c r="FB5" s="63" t="str">
        <f>EP5</f>
        <v>日立市</v>
      </c>
      <c r="FC5" s="64">
        <v>73002563</v>
      </c>
      <c r="FD5" s="64">
        <v>60596331</v>
      </c>
      <c r="FE5" s="64">
        <v>56611853</v>
      </c>
      <c r="FF5" s="64">
        <v>766095</v>
      </c>
      <c r="FG5" s="64">
        <v>714961</v>
      </c>
      <c r="FH5" s="64">
        <v>714961</v>
      </c>
      <c r="FI5" s="64">
        <v>318</v>
      </c>
      <c r="FJ5" s="64">
        <v>12756</v>
      </c>
      <c r="FK5" s="64">
        <v>11182</v>
      </c>
      <c r="FM5" s="62">
        <v>2</v>
      </c>
      <c r="FN5" s="63" t="str">
        <f>FB5</f>
        <v>日立市</v>
      </c>
      <c r="FO5" s="64">
        <v>185803</v>
      </c>
      <c r="FP5" s="64">
        <v>2339871</v>
      </c>
      <c r="FQ5" s="64">
        <v>2302949</v>
      </c>
      <c r="FR5" s="64">
        <v>1918432</v>
      </c>
      <c r="FS5" s="64">
        <v>1903042</v>
      </c>
      <c r="FT5" s="64">
        <v>1331927</v>
      </c>
      <c r="FU5" s="64">
        <v>102</v>
      </c>
      <c r="FV5" s="64">
        <v>1879</v>
      </c>
      <c r="FW5" s="64">
        <v>1791</v>
      </c>
      <c r="FY5" s="62">
        <v>2</v>
      </c>
      <c r="FZ5" s="63" t="str">
        <f>FN5</f>
        <v>日立市</v>
      </c>
      <c r="GA5" s="64">
        <v>0</v>
      </c>
      <c r="GB5" s="64">
        <v>428044</v>
      </c>
      <c r="GC5" s="64">
        <v>426252</v>
      </c>
      <c r="GD5" s="64">
        <v>8050</v>
      </c>
      <c r="GE5" s="64">
        <v>7952</v>
      </c>
      <c r="GF5" s="64">
        <v>7952</v>
      </c>
      <c r="GG5" s="64">
        <v>0</v>
      </c>
      <c r="GH5" s="64">
        <v>19</v>
      </c>
      <c r="GI5" s="64">
        <v>17</v>
      </c>
      <c r="GK5" s="62">
        <v>2</v>
      </c>
      <c r="GL5" s="63" t="str">
        <f>FZ5</f>
        <v>日立市</v>
      </c>
      <c r="GM5" s="64">
        <v>68329</v>
      </c>
      <c r="GN5" s="64">
        <v>2585297</v>
      </c>
      <c r="GO5" s="64">
        <v>2348922</v>
      </c>
      <c r="GP5" s="64">
        <v>216347</v>
      </c>
      <c r="GQ5" s="64">
        <v>210279</v>
      </c>
      <c r="GR5" s="64">
        <v>153697</v>
      </c>
      <c r="GS5" s="64">
        <v>62</v>
      </c>
      <c r="GT5" s="64">
        <v>2477</v>
      </c>
      <c r="GU5" s="64">
        <v>2097</v>
      </c>
      <c r="GW5" s="62">
        <v>2</v>
      </c>
      <c r="GX5" s="63" t="str">
        <f>GL5</f>
        <v>日立市</v>
      </c>
      <c r="GY5" s="64">
        <v>55258</v>
      </c>
      <c r="GZ5" s="64">
        <v>1538662</v>
      </c>
      <c r="HA5" s="64">
        <v>1538380</v>
      </c>
      <c r="HB5" s="64">
        <v>4624079</v>
      </c>
      <c r="HC5" s="64">
        <v>4623820</v>
      </c>
      <c r="HD5" s="64">
        <v>3236674</v>
      </c>
      <c r="HE5" s="64">
        <v>21</v>
      </c>
      <c r="HF5" s="64">
        <v>204</v>
      </c>
      <c r="HG5" s="64">
        <v>203</v>
      </c>
      <c r="HI5" s="62">
        <v>2</v>
      </c>
      <c r="HJ5" s="63" t="str">
        <f>GX5</f>
        <v>日立市</v>
      </c>
      <c r="HK5" s="64">
        <v>329929</v>
      </c>
      <c r="HL5" s="64">
        <v>330680</v>
      </c>
      <c r="HM5" s="64">
        <v>330631</v>
      </c>
      <c r="HN5" s="64">
        <v>4976799</v>
      </c>
      <c r="HO5" s="64">
        <v>4976516</v>
      </c>
      <c r="HP5" s="64">
        <v>3432339</v>
      </c>
      <c r="HQ5" s="64">
        <v>101</v>
      </c>
      <c r="HR5" s="64">
        <v>219</v>
      </c>
      <c r="HS5" s="64">
        <v>217</v>
      </c>
      <c r="HU5" s="62">
        <v>2</v>
      </c>
      <c r="HV5" s="63" t="str">
        <f>HJ5</f>
        <v>日立市</v>
      </c>
      <c r="HW5" s="64">
        <v>1284</v>
      </c>
      <c r="HX5" s="64">
        <v>665584</v>
      </c>
      <c r="HY5" s="64">
        <v>665584</v>
      </c>
      <c r="HZ5" s="64">
        <v>3674540</v>
      </c>
      <c r="IA5" s="64">
        <v>3674540</v>
      </c>
      <c r="IB5" s="64">
        <v>2497344</v>
      </c>
      <c r="IC5" s="64">
        <v>9</v>
      </c>
      <c r="ID5" s="64">
        <v>299</v>
      </c>
      <c r="IE5" s="64">
        <v>299</v>
      </c>
      <c r="IG5" s="62">
        <v>2</v>
      </c>
      <c r="IH5" s="63" t="str">
        <f>HV5</f>
        <v>日立市</v>
      </c>
      <c r="II5" s="64">
        <v>0</v>
      </c>
      <c r="IJ5" s="64">
        <v>0</v>
      </c>
      <c r="IK5" s="64">
        <v>0</v>
      </c>
      <c r="IL5" s="64">
        <v>0</v>
      </c>
      <c r="IM5" s="64">
        <v>0</v>
      </c>
      <c r="IN5" s="64">
        <v>0</v>
      </c>
      <c r="IO5" s="64">
        <v>0</v>
      </c>
      <c r="IP5" s="64">
        <v>0</v>
      </c>
      <c r="IQ5" s="64">
        <v>0</v>
      </c>
    </row>
    <row r="6" spans="1:251" s="56" customFormat="1" ht="24.75" customHeight="1">
      <c r="A6" s="62">
        <v>3</v>
      </c>
      <c r="B6" s="63" t="s">
        <v>78</v>
      </c>
      <c r="C6" s="64">
        <v>370272</v>
      </c>
      <c r="D6" s="64">
        <v>18507567</v>
      </c>
      <c r="E6" s="64">
        <v>17859922</v>
      </c>
      <c r="F6" s="64">
        <v>1957773</v>
      </c>
      <c r="G6" s="64">
        <v>1892190</v>
      </c>
      <c r="H6" s="64">
        <v>1890908</v>
      </c>
      <c r="I6" s="64">
        <v>1959</v>
      </c>
      <c r="J6" s="64">
        <v>18076</v>
      </c>
      <c r="K6" s="64">
        <v>17125</v>
      </c>
      <c r="L6" s="60"/>
      <c r="M6" s="62">
        <v>3</v>
      </c>
      <c r="N6" s="63" t="s">
        <v>78</v>
      </c>
      <c r="O6" s="64">
        <v>0</v>
      </c>
      <c r="P6" s="64">
        <v>0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0</v>
      </c>
      <c r="W6" s="64">
        <v>0</v>
      </c>
      <c r="X6" s="60"/>
      <c r="Y6" s="62">
        <v>3</v>
      </c>
      <c r="Z6" s="63" t="str">
        <f aca="true" t="shared" si="2" ref="Z6:Z33">B6</f>
        <v>土浦市</v>
      </c>
      <c r="AA6" s="64">
        <v>28660</v>
      </c>
      <c r="AB6" s="64">
        <v>382850</v>
      </c>
      <c r="AC6" s="64">
        <v>381121</v>
      </c>
      <c r="AD6" s="64">
        <v>2320324</v>
      </c>
      <c r="AE6" s="64">
        <v>2314081</v>
      </c>
      <c r="AF6" s="64">
        <v>873430</v>
      </c>
      <c r="AG6" s="64">
        <v>167</v>
      </c>
      <c r="AH6" s="64">
        <v>578</v>
      </c>
      <c r="AI6" s="64">
        <v>561</v>
      </c>
      <c r="AJ6" s="66"/>
      <c r="AK6" s="62">
        <v>3</v>
      </c>
      <c r="AL6" s="63" t="str">
        <f aca="true" t="shared" si="3" ref="AL6:AL33">Z6</f>
        <v>土浦市</v>
      </c>
      <c r="AM6" s="64">
        <v>482352</v>
      </c>
      <c r="AN6" s="64">
        <v>16103631</v>
      </c>
      <c r="AO6" s="64">
        <v>15091826</v>
      </c>
      <c r="AP6" s="64">
        <v>847634</v>
      </c>
      <c r="AQ6" s="64">
        <v>796028</v>
      </c>
      <c r="AR6" s="64">
        <v>795969</v>
      </c>
      <c r="AS6" s="64">
        <v>1790</v>
      </c>
      <c r="AT6" s="64">
        <v>18357</v>
      </c>
      <c r="AU6" s="64">
        <v>16732</v>
      </c>
      <c r="AV6" s="60"/>
      <c r="AW6" s="62">
        <v>3</v>
      </c>
      <c r="AX6" s="63" t="str">
        <f t="shared" si="1"/>
        <v>土浦市</v>
      </c>
      <c r="AY6" s="64">
        <v>0</v>
      </c>
      <c r="AZ6" s="64">
        <v>0</v>
      </c>
      <c r="BA6" s="64">
        <v>0</v>
      </c>
      <c r="BB6" s="64">
        <v>0</v>
      </c>
      <c r="BC6" s="64">
        <v>0</v>
      </c>
      <c r="BD6" s="64">
        <v>0</v>
      </c>
      <c r="BE6" s="64">
        <v>0</v>
      </c>
      <c r="BF6" s="64">
        <v>0</v>
      </c>
      <c r="BG6" s="64">
        <v>0</v>
      </c>
      <c r="BH6" s="60"/>
      <c r="BI6" s="62">
        <v>3</v>
      </c>
      <c r="BJ6" s="63" t="str">
        <f t="shared" si="0"/>
        <v>土浦市</v>
      </c>
      <c r="BK6" s="64">
        <v>72711</v>
      </c>
      <c r="BL6" s="64">
        <v>2344585</v>
      </c>
      <c r="BM6" s="64">
        <v>2341465</v>
      </c>
      <c r="BN6" s="64">
        <v>19640376</v>
      </c>
      <c r="BO6" s="64">
        <v>19626273</v>
      </c>
      <c r="BP6" s="64">
        <v>6902435</v>
      </c>
      <c r="BQ6" s="64">
        <v>262</v>
      </c>
      <c r="BR6" s="64">
        <v>4053</v>
      </c>
      <c r="BS6" s="64">
        <v>4014</v>
      </c>
      <c r="BT6" s="66"/>
      <c r="BU6" s="62">
        <v>3</v>
      </c>
      <c r="BV6" s="63" t="str">
        <f aca="true" t="shared" si="4" ref="BV6:BV33">BJ6</f>
        <v>土浦市</v>
      </c>
      <c r="BW6" s="64">
        <v>0</v>
      </c>
      <c r="BX6" s="64">
        <v>10514130</v>
      </c>
      <c r="BY6" s="64">
        <v>10370319</v>
      </c>
      <c r="BZ6" s="64">
        <v>187527860</v>
      </c>
      <c r="CA6" s="64">
        <v>185833946</v>
      </c>
      <c r="CB6" s="64">
        <v>30877624</v>
      </c>
      <c r="CC6" s="64">
        <v>0</v>
      </c>
      <c r="CD6" s="64">
        <v>60640</v>
      </c>
      <c r="CE6" s="64">
        <v>58936</v>
      </c>
      <c r="CF6" s="66"/>
      <c r="CG6" s="62">
        <v>3</v>
      </c>
      <c r="CH6" s="63" t="str">
        <f aca="true" t="shared" si="5" ref="CH6:CH33">BV6</f>
        <v>土浦市</v>
      </c>
      <c r="CI6" s="64">
        <v>0</v>
      </c>
      <c r="CJ6" s="64">
        <v>6824241</v>
      </c>
      <c r="CK6" s="64">
        <v>6814208</v>
      </c>
      <c r="CL6" s="64">
        <v>85203072</v>
      </c>
      <c r="CM6" s="64">
        <v>85126674</v>
      </c>
      <c r="CN6" s="64">
        <v>28323137</v>
      </c>
      <c r="CO6" s="64">
        <v>0</v>
      </c>
      <c r="CP6" s="64">
        <v>38298</v>
      </c>
      <c r="CQ6" s="64">
        <v>37898</v>
      </c>
      <c r="CR6" s="66"/>
      <c r="CS6" s="62">
        <v>3</v>
      </c>
      <c r="CT6" s="63" t="str">
        <f aca="true" t="shared" si="6" ref="CT6:CT33">CH6</f>
        <v>土浦市</v>
      </c>
      <c r="CU6" s="64">
        <v>0</v>
      </c>
      <c r="CV6" s="64">
        <v>8912483</v>
      </c>
      <c r="CW6" s="64">
        <v>8909779</v>
      </c>
      <c r="CX6" s="64">
        <v>138873718</v>
      </c>
      <c r="CY6" s="64">
        <v>138861179</v>
      </c>
      <c r="CZ6" s="64">
        <v>95350895</v>
      </c>
      <c r="DA6" s="64">
        <v>0</v>
      </c>
      <c r="DB6" s="64">
        <v>14483</v>
      </c>
      <c r="DC6" s="64">
        <v>14405</v>
      </c>
      <c r="DD6" s="66"/>
      <c r="DE6" s="62">
        <v>3</v>
      </c>
      <c r="DF6" s="63" t="str">
        <f aca="true" t="shared" si="7" ref="DF6:DF33">CT6</f>
        <v>土浦市</v>
      </c>
      <c r="DG6" s="64">
        <v>2372338</v>
      </c>
      <c r="DH6" s="64">
        <v>26250854</v>
      </c>
      <c r="DI6" s="64">
        <v>26094306</v>
      </c>
      <c r="DJ6" s="64">
        <v>411604650</v>
      </c>
      <c r="DK6" s="64">
        <v>409821799</v>
      </c>
      <c r="DL6" s="64">
        <v>154551656</v>
      </c>
      <c r="DM6" s="64">
        <v>2817</v>
      </c>
      <c r="DN6" s="64">
        <v>113421</v>
      </c>
      <c r="DO6" s="64">
        <v>111239</v>
      </c>
      <c r="DP6" s="95"/>
      <c r="DQ6" s="62">
        <v>3</v>
      </c>
      <c r="DR6" s="63" t="str">
        <f aca="true" t="shared" si="8" ref="DR6:DR33">DF6</f>
        <v>土浦市</v>
      </c>
      <c r="DS6" s="64">
        <v>0</v>
      </c>
      <c r="DT6" s="64">
        <v>0</v>
      </c>
      <c r="DU6" s="64">
        <v>0</v>
      </c>
      <c r="DV6" s="64">
        <v>0</v>
      </c>
      <c r="DW6" s="64">
        <v>0</v>
      </c>
      <c r="DX6" s="64">
        <v>0</v>
      </c>
      <c r="DY6" s="64">
        <v>0</v>
      </c>
      <c r="DZ6" s="64">
        <v>0</v>
      </c>
      <c r="EA6" s="64">
        <v>0</v>
      </c>
      <c r="EB6" s="60"/>
      <c r="EC6" s="62">
        <v>3</v>
      </c>
      <c r="ED6" s="63" t="str">
        <f aca="true" t="shared" si="9" ref="ED6:ED33">DR6</f>
        <v>土浦市</v>
      </c>
      <c r="EE6" s="64">
        <v>0</v>
      </c>
      <c r="EF6" s="64">
        <v>0</v>
      </c>
      <c r="EG6" s="64">
        <v>0</v>
      </c>
      <c r="EH6" s="64">
        <v>0</v>
      </c>
      <c r="EI6" s="64">
        <v>0</v>
      </c>
      <c r="EJ6" s="64">
        <v>0</v>
      </c>
      <c r="EK6" s="64">
        <v>0</v>
      </c>
      <c r="EL6" s="64">
        <v>0</v>
      </c>
      <c r="EM6" s="64">
        <v>0</v>
      </c>
      <c r="EN6" s="60"/>
      <c r="EO6" s="62">
        <v>3</v>
      </c>
      <c r="EP6" s="63" t="str">
        <f aca="true" t="shared" si="10" ref="EP6:EP33">ED6</f>
        <v>土浦市</v>
      </c>
      <c r="EQ6" s="64">
        <v>353703</v>
      </c>
      <c r="ER6" s="64">
        <v>8017</v>
      </c>
      <c r="ES6" s="64">
        <v>7711</v>
      </c>
      <c r="ET6" s="64">
        <v>104</v>
      </c>
      <c r="EU6" s="64">
        <v>100</v>
      </c>
      <c r="EV6" s="64">
        <v>100</v>
      </c>
      <c r="EW6" s="64">
        <v>261</v>
      </c>
      <c r="EX6" s="64">
        <v>18</v>
      </c>
      <c r="EY6" s="64">
        <v>17</v>
      </c>
      <c r="EZ6" s="60"/>
      <c r="FA6" s="62">
        <v>3</v>
      </c>
      <c r="FB6" s="63" t="str">
        <f aca="true" t="shared" si="11" ref="FB6:FB33">EP6</f>
        <v>土浦市</v>
      </c>
      <c r="FC6" s="64">
        <v>1268490</v>
      </c>
      <c r="FD6" s="64">
        <v>13410786</v>
      </c>
      <c r="FE6" s="64">
        <v>11528774</v>
      </c>
      <c r="FF6" s="64">
        <v>295498</v>
      </c>
      <c r="FG6" s="64">
        <v>252552</v>
      </c>
      <c r="FH6" s="64">
        <v>252552</v>
      </c>
      <c r="FI6" s="64">
        <v>1363</v>
      </c>
      <c r="FJ6" s="64">
        <v>9882</v>
      </c>
      <c r="FK6" s="64">
        <v>7782</v>
      </c>
      <c r="FM6" s="62">
        <v>3</v>
      </c>
      <c r="FN6" s="63" t="str">
        <f aca="true" t="shared" si="12" ref="FN6:FN33">FB6</f>
        <v>土浦市</v>
      </c>
      <c r="FO6" s="64">
        <v>0</v>
      </c>
      <c r="FP6" s="64">
        <v>352134</v>
      </c>
      <c r="FQ6" s="64">
        <v>338645</v>
      </c>
      <c r="FR6" s="64">
        <v>267350</v>
      </c>
      <c r="FS6" s="64">
        <v>258989</v>
      </c>
      <c r="FT6" s="64">
        <v>164669</v>
      </c>
      <c r="FU6" s="64">
        <v>0</v>
      </c>
      <c r="FV6" s="64">
        <v>393</v>
      </c>
      <c r="FW6" s="64">
        <v>343</v>
      </c>
      <c r="FY6" s="62">
        <v>3</v>
      </c>
      <c r="FZ6" s="63" t="str">
        <f aca="true" t="shared" si="13" ref="FZ6:FZ33">FN6</f>
        <v>土浦市</v>
      </c>
      <c r="GA6" s="64">
        <v>0</v>
      </c>
      <c r="GB6" s="64">
        <v>0</v>
      </c>
      <c r="GC6" s="64">
        <v>0</v>
      </c>
      <c r="GD6" s="64">
        <v>0</v>
      </c>
      <c r="GE6" s="64">
        <v>0</v>
      </c>
      <c r="GF6" s="64">
        <v>0</v>
      </c>
      <c r="GG6" s="64">
        <v>0</v>
      </c>
      <c r="GH6" s="64">
        <v>0</v>
      </c>
      <c r="GI6" s="64">
        <v>0</v>
      </c>
      <c r="GK6" s="62">
        <v>3</v>
      </c>
      <c r="GL6" s="63" t="str">
        <f aca="true" t="shared" si="14" ref="GL6:GL33">FZ6</f>
        <v>土浦市</v>
      </c>
      <c r="GM6" s="64">
        <v>246768</v>
      </c>
      <c r="GN6" s="64">
        <v>712581</v>
      </c>
      <c r="GO6" s="64">
        <v>533051</v>
      </c>
      <c r="GP6" s="64">
        <v>9264</v>
      </c>
      <c r="GQ6" s="64">
        <v>6930</v>
      </c>
      <c r="GR6" s="64">
        <v>6930</v>
      </c>
      <c r="GS6" s="64">
        <v>383</v>
      </c>
      <c r="GT6" s="64">
        <v>1871</v>
      </c>
      <c r="GU6" s="64">
        <v>1452</v>
      </c>
      <c r="GW6" s="62">
        <v>3</v>
      </c>
      <c r="GX6" s="63" t="str">
        <f aca="true" t="shared" si="15" ref="GX6:GX33">GL6</f>
        <v>土浦市</v>
      </c>
      <c r="GY6" s="64">
        <v>0</v>
      </c>
      <c r="GZ6" s="64">
        <v>300645</v>
      </c>
      <c r="HA6" s="64">
        <v>300354</v>
      </c>
      <c r="HB6" s="64">
        <v>336176</v>
      </c>
      <c r="HC6" s="64">
        <v>335815</v>
      </c>
      <c r="HD6" s="64">
        <v>219698</v>
      </c>
      <c r="HE6" s="64">
        <v>0</v>
      </c>
      <c r="HF6" s="64">
        <v>253</v>
      </c>
      <c r="HG6" s="64">
        <v>252</v>
      </c>
      <c r="HI6" s="62">
        <v>3</v>
      </c>
      <c r="HJ6" s="63" t="str">
        <f aca="true" t="shared" si="16" ref="HJ6:HJ33">GX6</f>
        <v>土浦市</v>
      </c>
      <c r="HK6" s="64">
        <v>0</v>
      </c>
      <c r="HL6" s="64">
        <v>0</v>
      </c>
      <c r="HM6" s="64">
        <v>0</v>
      </c>
      <c r="HN6" s="64">
        <v>0</v>
      </c>
      <c r="HO6" s="64">
        <v>0</v>
      </c>
      <c r="HP6" s="64">
        <v>0</v>
      </c>
      <c r="HQ6" s="64">
        <v>0</v>
      </c>
      <c r="HR6" s="64">
        <v>0</v>
      </c>
      <c r="HS6" s="64">
        <v>0</v>
      </c>
      <c r="HU6" s="62">
        <v>3</v>
      </c>
      <c r="HV6" s="63" t="str">
        <f aca="true" t="shared" si="17" ref="HV6:HV33">HJ6</f>
        <v>土浦市</v>
      </c>
      <c r="HW6" s="64">
        <v>10541</v>
      </c>
      <c r="HX6" s="64">
        <v>375753</v>
      </c>
      <c r="HY6" s="64">
        <v>375753</v>
      </c>
      <c r="HZ6" s="64">
        <v>1949284</v>
      </c>
      <c r="IA6" s="64">
        <v>1949284</v>
      </c>
      <c r="IB6" s="64">
        <v>1297767</v>
      </c>
      <c r="IC6" s="64">
        <v>75</v>
      </c>
      <c r="ID6" s="64">
        <v>1209</v>
      </c>
      <c r="IE6" s="64">
        <v>1209</v>
      </c>
      <c r="IG6" s="62">
        <v>3</v>
      </c>
      <c r="IH6" s="63" t="str">
        <f aca="true" t="shared" si="18" ref="IH6:IH33">HV6</f>
        <v>土浦市</v>
      </c>
      <c r="II6" s="64">
        <v>0</v>
      </c>
      <c r="IJ6" s="64">
        <v>797</v>
      </c>
      <c r="IK6" s="64">
        <v>797</v>
      </c>
      <c r="IL6" s="64">
        <v>45132</v>
      </c>
      <c r="IM6" s="64">
        <v>45132</v>
      </c>
      <c r="IN6" s="64">
        <v>31592</v>
      </c>
      <c r="IO6" s="64">
        <v>0</v>
      </c>
      <c r="IP6" s="64">
        <v>6</v>
      </c>
      <c r="IQ6" s="64">
        <v>6</v>
      </c>
    </row>
    <row r="7" spans="1:251" s="56" customFormat="1" ht="24.75" customHeight="1">
      <c r="A7" s="62">
        <v>4</v>
      </c>
      <c r="B7" s="63" t="s">
        <v>79</v>
      </c>
      <c r="C7" s="64">
        <v>67420</v>
      </c>
      <c r="D7" s="64">
        <v>15062919</v>
      </c>
      <c r="E7" s="64">
        <v>14575549</v>
      </c>
      <c r="F7" s="64">
        <v>1614076</v>
      </c>
      <c r="G7" s="64">
        <v>1563225</v>
      </c>
      <c r="H7" s="64">
        <v>1558237</v>
      </c>
      <c r="I7" s="64">
        <v>238</v>
      </c>
      <c r="J7" s="64">
        <v>13663</v>
      </c>
      <c r="K7" s="64">
        <v>13025</v>
      </c>
      <c r="L7" s="60"/>
      <c r="M7" s="62">
        <v>4</v>
      </c>
      <c r="N7" s="63" t="s">
        <v>79</v>
      </c>
      <c r="O7" s="64">
        <v>0</v>
      </c>
      <c r="P7" s="64">
        <v>0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0</v>
      </c>
      <c r="W7" s="64">
        <v>0</v>
      </c>
      <c r="X7" s="60"/>
      <c r="Y7" s="62">
        <v>4</v>
      </c>
      <c r="Z7" s="63" t="str">
        <f t="shared" si="2"/>
        <v>古河市</v>
      </c>
      <c r="AA7" s="64">
        <v>17128</v>
      </c>
      <c r="AB7" s="64">
        <v>603253</v>
      </c>
      <c r="AC7" s="64">
        <v>600689</v>
      </c>
      <c r="AD7" s="64">
        <v>3698218</v>
      </c>
      <c r="AE7" s="64">
        <v>3683637</v>
      </c>
      <c r="AF7" s="64">
        <v>788154</v>
      </c>
      <c r="AG7" s="64">
        <v>135</v>
      </c>
      <c r="AH7" s="64">
        <v>1671</v>
      </c>
      <c r="AI7" s="64">
        <v>1652</v>
      </c>
      <c r="AJ7" s="66"/>
      <c r="AK7" s="62">
        <v>4</v>
      </c>
      <c r="AL7" s="63" t="str">
        <f t="shared" si="3"/>
        <v>古河市</v>
      </c>
      <c r="AM7" s="64">
        <v>53790</v>
      </c>
      <c r="AN7" s="64">
        <v>32462206</v>
      </c>
      <c r="AO7" s="64">
        <v>30781238</v>
      </c>
      <c r="AP7" s="64">
        <v>1632861</v>
      </c>
      <c r="AQ7" s="64">
        <v>1549978</v>
      </c>
      <c r="AR7" s="64">
        <v>1549006</v>
      </c>
      <c r="AS7" s="64">
        <v>369</v>
      </c>
      <c r="AT7" s="64">
        <v>33400</v>
      </c>
      <c r="AU7" s="64">
        <v>31219</v>
      </c>
      <c r="AV7" s="60"/>
      <c r="AW7" s="62">
        <v>4</v>
      </c>
      <c r="AX7" s="63" t="str">
        <f t="shared" si="1"/>
        <v>古河市</v>
      </c>
      <c r="AY7" s="64">
        <v>0</v>
      </c>
      <c r="AZ7" s="64">
        <v>0</v>
      </c>
      <c r="BA7" s="64">
        <v>0</v>
      </c>
      <c r="BB7" s="64">
        <v>0</v>
      </c>
      <c r="BC7" s="64">
        <v>0</v>
      </c>
      <c r="BD7" s="64">
        <v>0</v>
      </c>
      <c r="BE7" s="64">
        <v>0</v>
      </c>
      <c r="BF7" s="64">
        <v>0</v>
      </c>
      <c r="BG7" s="64">
        <v>0</v>
      </c>
      <c r="BH7" s="60"/>
      <c r="BI7" s="62">
        <v>4</v>
      </c>
      <c r="BJ7" s="63" t="str">
        <f t="shared" si="0"/>
        <v>古河市</v>
      </c>
      <c r="BK7" s="64">
        <v>17999</v>
      </c>
      <c r="BL7" s="64">
        <v>4191898</v>
      </c>
      <c r="BM7" s="64">
        <v>4187633</v>
      </c>
      <c r="BN7" s="64">
        <v>43747310</v>
      </c>
      <c r="BO7" s="64">
        <v>43718582</v>
      </c>
      <c r="BP7" s="64">
        <v>14043150</v>
      </c>
      <c r="BQ7" s="64">
        <v>67</v>
      </c>
      <c r="BR7" s="64">
        <v>7047</v>
      </c>
      <c r="BS7" s="64">
        <v>6992</v>
      </c>
      <c r="BT7" s="66"/>
      <c r="BU7" s="62">
        <v>4</v>
      </c>
      <c r="BV7" s="63" t="str">
        <f t="shared" si="4"/>
        <v>古河市</v>
      </c>
      <c r="BW7" s="64">
        <v>0</v>
      </c>
      <c r="BX7" s="64">
        <v>10009050</v>
      </c>
      <c r="BY7" s="64">
        <v>9303465</v>
      </c>
      <c r="BZ7" s="64">
        <v>184286703</v>
      </c>
      <c r="CA7" s="64">
        <v>178616989</v>
      </c>
      <c r="CB7" s="64">
        <v>29662043</v>
      </c>
      <c r="CC7" s="64">
        <v>0</v>
      </c>
      <c r="CD7" s="64">
        <v>58440</v>
      </c>
      <c r="CE7" s="64">
        <v>53240</v>
      </c>
      <c r="CF7" s="66"/>
      <c r="CG7" s="62">
        <v>4</v>
      </c>
      <c r="CH7" s="63" t="str">
        <f t="shared" si="5"/>
        <v>古河市</v>
      </c>
      <c r="CI7" s="64">
        <v>0</v>
      </c>
      <c r="CJ7" s="64">
        <v>8930436</v>
      </c>
      <c r="CK7" s="64">
        <v>8901796</v>
      </c>
      <c r="CL7" s="64">
        <v>95255746</v>
      </c>
      <c r="CM7" s="64">
        <v>95063362</v>
      </c>
      <c r="CN7" s="64">
        <v>31582160</v>
      </c>
      <c r="CO7" s="64">
        <v>0</v>
      </c>
      <c r="CP7" s="64">
        <v>38825</v>
      </c>
      <c r="CQ7" s="64">
        <v>37670</v>
      </c>
      <c r="CR7" s="66"/>
      <c r="CS7" s="62">
        <v>4</v>
      </c>
      <c r="CT7" s="63" t="str">
        <f t="shared" si="6"/>
        <v>古河市</v>
      </c>
      <c r="CU7" s="64">
        <v>0</v>
      </c>
      <c r="CV7" s="64">
        <v>10181589</v>
      </c>
      <c r="CW7" s="64">
        <v>10180014</v>
      </c>
      <c r="CX7" s="64">
        <v>144579214</v>
      </c>
      <c r="CY7" s="64">
        <v>144567154</v>
      </c>
      <c r="CZ7" s="64">
        <v>91301927</v>
      </c>
      <c r="DA7" s="64">
        <v>0</v>
      </c>
      <c r="DB7" s="64">
        <v>12626</v>
      </c>
      <c r="DC7" s="64">
        <v>12529</v>
      </c>
      <c r="DD7" s="66"/>
      <c r="DE7" s="62">
        <v>4</v>
      </c>
      <c r="DF7" s="63" t="str">
        <f t="shared" si="7"/>
        <v>古河市</v>
      </c>
      <c r="DG7" s="64">
        <v>2269663</v>
      </c>
      <c r="DH7" s="64">
        <v>29121075</v>
      </c>
      <c r="DI7" s="64">
        <v>28385275</v>
      </c>
      <c r="DJ7" s="64">
        <v>424121663</v>
      </c>
      <c r="DK7" s="64">
        <v>418247505</v>
      </c>
      <c r="DL7" s="64">
        <v>152546130</v>
      </c>
      <c r="DM7" s="64">
        <v>2302</v>
      </c>
      <c r="DN7" s="64">
        <v>109891</v>
      </c>
      <c r="DO7" s="64">
        <v>103439</v>
      </c>
      <c r="DP7" s="95"/>
      <c r="DQ7" s="62">
        <v>4</v>
      </c>
      <c r="DR7" s="63" t="str">
        <f t="shared" si="8"/>
        <v>古河市</v>
      </c>
      <c r="DS7" s="64">
        <v>0</v>
      </c>
      <c r="DT7" s="64">
        <v>0</v>
      </c>
      <c r="DU7" s="64">
        <v>0</v>
      </c>
      <c r="DV7" s="64">
        <v>0</v>
      </c>
      <c r="DW7" s="64">
        <v>0</v>
      </c>
      <c r="DX7" s="64">
        <v>0</v>
      </c>
      <c r="DY7" s="64">
        <v>0</v>
      </c>
      <c r="DZ7" s="64">
        <v>0</v>
      </c>
      <c r="EA7" s="64">
        <v>0</v>
      </c>
      <c r="EB7" s="60"/>
      <c r="EC7" s="62">
        <v>4</v>
      </c>
      <c r="ED7" s="63" t="str">
        <f t="shared" si="9"/>
        <v>古河市</v>
      </c>
      <c r="EE7" s="64">
        <v>0</v>
      </c>
      <c r="EF7" s="64">
        <v>0</v>
      </c>
      <c r="EG7" s="64">
        <v>0</v>
      </c>
      <c r="EH7" s="64">
        <v>0</v>
      </c>
      <c r="EI7" s="64">
        <v>0</v>
      </c>
      <c r="EJ7" s="64">
        <v>0</v>
      </c>
      <c r="EK7" s="64">
        <v>0</v>
      </c>
      <c r="EL7" s="64">
        <v>0</v>
      </c>
      <c r="EM7" s="64">
        <v>0</v>
      </c>
      <c r="EN7" s="60"/>
      <c r="EO7" s="62">
        <v>4</v>
      </c>
      <c r="EP7" s="63" t="str">
        <f t="shared" si="10"/>
        <v>古河市</v>
      </c>
      <c r="EQ7" s="64">
        <v>104427</v>
      </c>
      <c r="ER7" s="64">
        <v>28991</v>
      </c>
      <c r="ES7" s="64">
        <v>26625</v>
      </c>
      <c r="ET7" s="64">
        <v>924</v>
      </c>
      <c r="EU7" s="64">
        <v>853</v>
      </c>
      <c r="EV7" s="64">
        <v>853</v>
      </c>
      <c r="EW7" s="64">
        <v>30</v>
      </c>
      <c r="EX7" s="64">
        <v>16</v>
      </c>
      <c r="EY7" s="64">
        <v>14</v>
      </c>
      <c r="EZ7" s="60"/>
      <c r="FA7" s="62">
        <v>4</v>
      </c>
      <c r="FB7" s="63" t="str">
        <f t="shared" si="11"/>
        <v>古河市</v>
      </c>
      <c r="FC7" s="64">
        <v>64027</v>
      </c>
      <c r="FD7" s="64">
        <v>6310853</v>
      </c>
      <c r="FE7" s="64">
        <v>5625370</v>
      </c>
      <c r="FF7" s="64">
        <v>197006</v>
      </c>
      <c r="FG7" s="64">
        <v>175830</v>
      </c>
      <c r="FH7" s="64">
        <v>175830</v>
      </c>
      <c r="FI7" s="64">
        <v>121</v>
      </c>
      <c r="FJ7" s="64">
        <v>5106</v>
      </c>
      <c r="FK7" s="64">
        <v>4439</v>
      </c>
      <c r="FM7" s="62">
        <v>4</v>
      </c>
      <c r="FN7" s="63" t="str">
        <f t="shared" si="12"/>
        <v>古河市</v>
      </c>
      <c r="FO7" s="64">
        <v>7019</v>
      </c>
      <c r="FP7" s="64">
        <v>806384</v>
      </c>
      <c r="FQ7" s="64">
        <v>805733</v>
      </c>
      <c r="FR7" s="64">
        <v>3252137</v>
      </c>
      <c r="FS7" s="64">
        <v>3249524</v>
      </c>
      <c r="FT7" s="64">
        <v>2231913</v>
      </c>
      <c r="FU7" s="64">
        <v>18</v>
      </c>
      <c r="FV7" s="64">
        <v>848</v>
      </c>
      <c r="FW7" s="64">
        <v>838</v>
      </c>
      <c r="FY7" s="62">
        <v>4</v>
      </c>
      <c r="FZ7" s="63" t="str">
        <f t="shared" si="13"/>
        <v>古河市</v>
      </c>
      <c r="GA7" s="64">
        <v>0</v>
      </c>
      <c r="GB7" s="64">
        <v>0</v>
      </c>
      <c r="GC7" s="64">
        <v>0</v>
      </c>
      <c r="GD7" s="64">
        <v>0</v>
      </c>
      <c r="GE7" s="64">
        <v>0</v>
      </c>
      <c r="GF7" s="64">
        <v>0</v>
      </c>
      <c r="GG7" s="64">
        <v>0</v>
      </c>
      <c r="GH7" s="64">
        <v>0</v>
      </c>
      <c r="GI7" s="64">
        <v>0</v>
      </c>
      <c r="GK7" s="62">
        <v>4</v>
      </c>
      <c r="GL7" s="63" t="str">
        <f t="shared" si="14"/>
        <v>古河市</v>
      </c>
      <c r="GM7" s="64">
        <v>3332</v>
      </c>
      <c r="GN7" s="64">
        <v>33660</v>
      </c>
      <c r="GO7" s="64">
        <v>24306</v>
      </c>
      <c r="GP7" s="64">
        <v>3516</v>
      </c>
      <c r="GQ7" s="64">
        <v>3235</v>
      </c>
      <c r="GR7" s="64">
        <v>2475</v>
      </c>
      <c r="GS7" s="64">
        <v>10</v>
      </c>
      <c r="GT7" s="64">
        <v>69</v>
      </c>
      <c r="GU7" s="64">
        <v>53</v>
      </c>
      <c r="GW7" s="62">
        <v>4</v>
      </c>
      <c r="GX7" s="63" t="str">
        <f t="shared" si="15"/>
        <v>古河市</v>
      </c>
      <c r="GY7" s="64">
        <v>0</v>
      </c>
      <c r="GZ7" s="64">
        <v>0</v>
      </c>
      <c r="HA7" s="64">
        <v>0</v>
      </c>
      <c r="HB7" s="64">
        <v>0</v>
      </c>
      <c r="HC7" s="64">
        <v>0</v>
      </c>
      <c r="HD7" s="64">
        <v>0</v>
      </c>
      <c r="HE7" s="64">
        <v>0</v>
      </c>
      <c r="HF7" s="64">
        <v>0</v>
      </c>
      <c r="HG7" s="64">
        <v>0</v>
      </c>
      <c r="HI7" s="62">
        <v>4</v>
      </c>
      <c r="HJ7" s="63" t="str">
        <f t="shared" si="16"/>
        <v>古河市</v>
      </c>
      <c r="HK7" s="64">
        <v>0</v>
      </c>
      <c r="HL7" s="64">
        <v>0</v>
      </c>
      <c r="HM7" s="64">
        <v>0</v>
      </c>
      <c r="HN7" s="64">
        <v>0</v>
      </c>
      <c r="HO7" s="64">
        <v>0</v>
      </c>
      <c r="HP7" s="64">
        <v>0</v>
      </c>
      <c r="HQ7" s="64">
        <v>0</v>
      </c>
      <c r="HR7" s="64">
        <v>0</v>
      </c>
      <c r="HS7" s="64">
        <v>0</v>
      </c>
      <c r="HU7" s="62">
        <v>4</v>
      </c>
      <c r="HV7" s="63" t="str">
        <f t="shared" si="17"/>
        <v>古河市</v>
      </c>
      <c r="HW7" s="64">
        <v>472</v>
      </c>
      <c r="HX7" s="64">
        <v>184002</v>
      </c>
      <c r="HY7" s="64">
        <v>183953</v>
      </c>
      <c r="HZ7" s="64">
        <v>799669</v>
      </c>
      <c r="IA7" s="64">
        <v>799408</v>
      </c>
      <c r="IB7" s="64">
        <v>490182</v>
      </c>
      <c r="IC7" s="64">
        <v>26</v>
      </c>
      <c r="ID7" s="64">
        <v>647</v>
      </c>
      <c r="IE7" s="64">
        <v>646</v>
      </c>
      <c r="IG7" s="62">
        <v>4</v>
      </c>
      <c r="IH7" s="63" t="str">
        <f t="shared" si="18"/>
        <v>古河市</v>
      </c>
      <c r="II7" s="64">
        <v>0</v>
      </c>
      <c r="IJ7" s="64">
        <v>21092</v>
      </c>
      <c r="IK7" s="64">
        <v>21092</v>
      </c>
      <c r="IL7" s="64">
        <v>572843</v>
      </c>
      <c r="IM7" s="64">
        <v>572843</v>
      </c>
      <c r="IN7" s="64">
        <v>379744</v>
      </c>
      <c r="IO7" s="64">
        <v>0</v>
      </c>
      <c r="IP7" s="64">
        <v>77</v>
      </c>
      <c r="IQ7" s="64">
        <v>77</v>
      </c>
    </row>
    <row r="8" spans="1:251" s="56" customFormat="1" ht="24.75" customHeight="1">
      <c r="A8" s="62">
        <v>5</v>
      </c>
      <c r="B8" s="63" t="s">
        <v>80</v>
      </c>
      <c r="C8" s="64">
        <v>327531</v>
      </c>
      <c r="D8" s="64">
        <v>32471587</v>
      </c>
      <c r="E8" s="64">
        <v>31625919</v>
      </c>
      <c r="F8" s="64">
        <v>3735274</v>
      </c>
      <c r="G8" s="64">
        <v>3642114</v>
      </c>
      <c r="H8" s="64">
        <v>3639231</v>
      </c>
      <c r="I8" s="64">
        <v>564</v>
      </c>
      <c r="J8" s="64">
        <v>21079</v>
      </c>
      <c r="K8" s="64">
        <v>20084</v>
      </c>
      <c r="L8" s="60"/>
      <c r="M8" s="62">
        <v>5</v>
      </c>
      <c r="N8" s="63" t="s">
        <v>80</v>
      </c>
      <c r="O8" s="64">
        <v>0</v>
      </c>
      <c r="P8" s="64">
        <v>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0</v>
      </c>
      <c r="W8" s="64">
        <v>0</v>
      </c>
      <c r="X8" s="60"/>
      <c r="Y8" s="62">
        <v>5</v>
      </c>
      <c r="Z8" s="63" t="str">
        <f t="shared" si="2"/>
        <v>石岡市</v>
      </c>
      <c r="AA8" s="64">
        <v>0</v>
      </c>
      <c r="AB8" s="64">
        <v>184695</v>
      </c>
      <c r="AC8" s="64">
        <v>183803</v>
      </c>
      <c r="AD8" s="64">
        <v>548002</v>
      </c>
      <c r="AE8" s="64">
        <v>547474</v>
      </c>
      <c r="AF8" s="64">
        <v>221631</v>
      </c>
      <c r="AG8" s="64">
        <v>0</v>
      </c>
      <c r="AH8" s="64">
        <v>223</v>
      </c>
      <c r="AI8" s="64">
        <v>222</v>
      </c>
      <c r="AJ8" s="66"/>
      <c r="AK8" s="62">
        <v>5</v>
      </c>
      <c r="AL8" s="63" t="str">
        <f t="shared" si="3"/>
        <v>石岡市</v>
      </c>
      <c r="AM8" s="64">
        <v>168055</v>
      </c>
      <c r="AN8" s="64">
        <v>39473845</v>
      </c>
      <c r="AO8" s="64">
        <v>37673768</v>
      </c>
      <c r="AP8" s="64">
        <v>2077623</v>
      </c>
      <c r="AQ8" s="64">
        <v>1984701</v>
      </c>
      <c r="AR8" s="64">
        <v>1984701</v>
      </c>
      <c r="AS8" s="64">
        <v>411</v>
      </c>
      <c r="AT8" s="64">
        <v>36423</v>
      </c>
      <c r="AU8" s="64">
        <v>34168</v>
      </c>
      <c r="AV8" s="60"/>
      <c r="AW8" s="62">
        <v>5</v>
      </c>
      <c r="AX8" s="63" t="str">
        <f t="shared" si="1"/>
        <v>石岡市</v>
      </c>
      <c r="AY8" s="64">
        <v>0</v>
      </c>
      <c r="AZ8" s="64">
        <v>0</v>
      </c>
      <c r="BA8" s="64">
        <v>0</v>
      </c>
      <c r="BB8" s="64">
        <v>0</v>
      </c>
      <c r="BC8" s="64">
        <v>0</v>
      </c>
      <c r="BD8" s="64">
        <v>0</v>
      </c>
      <c r="BE8" s="64">
        <v>0</v>
      </c>
      <c r="BF8" s="64">
        <v>0</v>
      </c>
      <c r="BG8" s="64">
        <v>0</v>
      </c>
      <c r="BH8" s="60"/>
      <c r="BI8" s="62">
        <v>5</v>
      </c>
      <c r="BJ8" s="63" t="str">
        <f t="shared" si="0"/>
        <v>石岡市</v>
      </c>
      <c r="BK8" s="64">
        <v>8332</v>
      </c>
      <c r="BL8" s="64">
        <v>1622466</v>
      </c>
      <c r="BM8" s="64">
        <v>1616280</v>
      </c>
      <c r="BN8" s="64">
        <v>11651458</v>
      </c>
      <c r="BO8" s="64">
        <v>11639921</v>
      </c>
      <c r="BP8" s="64">
        <v>4164632</v>
      </c>
      <c r="BQ8" s="64">
        <v>19</v>
      </c>
      <c r="BR8" s="64">
        <v>2128</v>
      </c>
      <c r="BS8" s="64">
        <v>2098</v>
      </c>
      <c r="BT8" s="66"/>
      <c r="BU8" s="62">
        <v>5</v>
      </c>
      <c r="BV8" s="63" t="str">
        <f t="shared" si="4"/>
        <v>石岡市</v>
      </c>
      <c r="BW8" s="64">
        <v>0</v>
      </c>
      <c r="BX8" s="64">
        <v>6373501</v>
      </c>
      <c r="BY8" s="64">
        <v>6006202</v>
      </c>
      <c r="BZ8" s="64">
        <v>57722658</v>
      </c>
      <c r="CA8" s="64">
        <v>55289352</v>
      </c>
      <c r="CB8" s="64">
        <v>9214027</v>
      </c>
      <c r="CC8" s="64">
        <v>0</v>
      </c>
      <c r="CD8" s="64">
        <v>32508</v>
      </c>
      <c r="CE8" s="64">
        <v>29933</v>
      </c>
      <c r="CF8" s="66"/>
      <c r="CG8" s="62">
        <v>5</v>
      </c>
      <c r="CH8" s="63" t="str">
        <f t="shared" si="5"/>
        <v>石岡市</v>
      </c>
      <c r="CI8" s="64">
        <v>0</v>
      </c>
      <c r="CJ8" s="64">
        <v>9741676</v>
      </c>
      <c r="CK8" s="64">
        <v>9670159</v>
      </c>
      <c r="CL8" s="64">
        <v>54988580</v>
      </c>
      <c r="CM8" s="64">
        <v>54726621</v>
      </c>
      <c r="CN8" s="64">
        <v>18240948</v>
      </c>
      <c r="CO8" s="64">
        <v>0</v>
      </c>
      <c r="CP8" s="64">
        <v>29139</v>
      </c>
      <c r="CQ8" s="64">
        <v>27924</v>
      </c>
      <c r="CR8" s="66"/>
      <c r="CS8" s="62">
        <v>5</v>
      </c>
      <c r="CT8" s="63" t="str">
        <f t="shared" si="6"/>
        <v>石岡市</v>
      </c>
      <c r="CU8" s="64">
        <v>0</v>
      </c>
      <c r="CV8" s="64">
        <v>6887392</v>
      </c>
      <c r="CW8" s="64">
        <v>6877500</v>
      </c>
      <c r="CX8" s="64">
        <v>59808263</v>
      </c>
      <c r="CY8" s="64">
        <v>59787533</v>
      </c>
      <c r="CZ8" s="64">
        <v>41765155</v>
      </c>
      <c r="DA8" s="64">
        <v>0</v>
      </c>
      <c r="DB8" s="64">
        <v>8751</v>
      </c>
      <c r="DC8" s="64">
        <v>8642</v>
      </c>
      <c r="DD8" s="66"/>
      <c r="DE8" s="62">
        <v>5</v>
      </c>
      <c r="DF8" s="63" t="str">
        <f t="shared" si="7"/>
        <v>石岡市</v>
      </c>
      <c r="DG8" s="64">
        <v>1801387</v>
      </c>
      <c r="DH8" s="64">
        <v>23002569</v>
      </c>
      <c r="DI8" s="64">
        <v>22553861</v>
      </c>
      <c r="DJ8" s="64">
        <v>172519501</v>
      </c>
      <c r="DK8" s="64">
        <v>169803506</v>
      </c>
      <c r="DL8" s="64">
        <v>69220130</v>
      </c>
      <c r="DM8" s="64">
        <v>1304</v>
      </c>
      <c r="DN8" s="64">
        <v>70398</v>
      </c>
      <c r="DO8" s="64">
        <v>66499</v>
      </c>
      <c r="DP8" s="95"/>
      <c r="DQ8" s="62">
        <v>5</v>
      </c>
      <c r="DR8" s="63" t="str">
        <f t="shared" si="8"/>
        <v>石岡市</v>
      </c>
      <c r="DS8" s="64">
        <v>0</v>
      </c>
      <c r="DT8" s="64">
        <v>0</v>
      </c>
      <c r="DU8" s="64">
        <v>0</v>
      </c>
      <c r="DV8" s="64">
        <v>0</v>
      </c>
      <c r="DW8" s="64">
        <v>0</v>
      </c>
      <c r="DX8" s="64">
        <v>0</v>
      </c>
      <c r="DY8" s="64">
        <v>0</v>
      </c>
      <c r="DZ8" s="64">
        <v>0</v>
      </c>
      <c r="EA8" s="64">
        <v>0</v>
      </c>
      <c r="EB8" s="60"/>
      <c r="EC8" s="62">
        <v>5</v>
      </c>
      <c r="ED8" s="63" t="str">
        <f t="shared" si="9"/>
        <v>石岡市</v>
      </c>
      <c r="EE8" s="64">
        <v>0</v>
      </c>
      <c r="EF8" s="64">
        <v>0</v>
      </c>
      <c r="EG8" s="64">
        <v>0</v>
      </c>
      <c r="EH8" s="64">
        <v>0</v>
      </c>
      <c r="EI8" s="64">
        <v>0</v>
      </c>
      <c r="EJ8" s="64">
        <v>0</v>
      </c>
      <c r="EK8" s="64">
        <v>0</v>
      </c>
      <c r="EL8" s="64">
        <v>0</v>
      </c>
      <c r="EM8" s="64">
        <v>0</v>
      </c>
      <c r="EN8" s="60"/>
      <c r="EO8" s="62">
        <v>5</v>
      </c>
      <c r="EP8" s="63" t="str">
        <f t="shared" si="10"/>
        <v>石岡市</v>
      </c>
      <c r="EQ8" s="64">
        <v>224361</v>
      </c>
      <c r="ER8" s="64">
        <v>21929</v>
      </c>
      <c r="ES8" s="64">
        <v>10375</v>
      </c>
      <c r="ET8" s="64">
        <v>285</v>
      </c>
      <c r="EU8" s="64">
        <v>135</v>
      </c>
      <c r="EV8" s="64">
        <v>135</v>
      </c>
      <c r="EW8" s="64">
        <v>80</v>
      </c>
      <c r="EX8" s="64">
        <v>30</v>
      </c>
      <c r="EY8" s="64">
        <v>17</v>
      </c>
      <c r="EZ8" s="60"/>
      <c r="FA8" s="62">
        <v>5</v>
      </c>
      <c r="FB8" s="63" t="str">
        <f t="shared" si="11"/>
        <v>石岡市</v>
      </c>
      <c r="FC8" s="64">
        <v>19679808</v>
      </c>
      <c r="FD8" s="64">
        <v>59790939</v>
      </c>
      <c r="FE8" s="64">
        <v>55109294</v>
      </c>
      <c r="FF8" s="64">
        <v>1225745</v>
      </c>
      <c r="FG8" s="64">
        <v>1132079</v>
      </c>
      <c r="FH8" s="64">
        <v>1132079</v>
      </c>
      <c r="FI8" s="64">
        <v>814</v>
      </c>
      <c r="FJ8" s="64">
        <v>22901</v>
      </c>
      <c r="FK8" s="64">
        <v>19902</v>
      </c>
      <c r="FM8" s="62">
        <v>5</v>
      </c>
      <c r="FN8" s="63" t="str">
        <f t="shared" si="12"/>
        <v>石岡市</v>
      </c>
      <c r="FO8" s="64">
        <v>17402</v>
      </c>
      <c r="FP8" s="64">
        <v>620790</v>
      </c>
      <c r="FQ8" s="64">
        <v>560617</v>
      </c>
      <c r="FR8" s="64">
        <v>75832</v>
      </c>
      <c r="FS8" s="64">
        <v>73974</v>
      </c>
      <c r="FT8" s="64">
        <v>56420</v>
      </c>
      <c r="FU8" s="64">
        <v>24</v>
      </c>
      <c r="FV8" s="64">
        <v>507</v>
      </c>
      <c r="FW8" s="64">
        <v>442</v>
      </c>
      <c r="FY8" s="62">
        <v>5</v>
      </c>
      <c r="FZ8" s="63" t="str">
        <f t="shared" si="13"/>
        <v>石岡市</v>
      </c>
      <c r="GA8" s="64">
        <v>690</v>
      </c>
      <c r="GB8" s="64">
        <v>153337</v>
      </c>
      <c r="GC8" s="64">
        <v>153337</v>
      </c>
      <c r="GD8" s="64">
        <v>7324</v>
      </c>
      <c r="GE8" s="64">
        <v>7324</v>
      </c>
      <c r="GF8" s="64">
        <v>7324</v>
      </c>
      <c r="GG8" s="64">
        <v>1</v>
      </c>
      <c r="GH8" s="64">
        <v>57</v>
      </c>
      <c r="GI8" s="64">
        <v>57</v>
      </c>
      <c r="GK8" s="62">
        <v>5</v>
      </c>
      <c r="GL8" s="63" t="str">
        <f t="shared" si="14"/>
        <v>石岡市</v>
      </c>
      <c r="GM8" s="64">
        <v>145600</v>
      </c>
      <c r="GN8" s="64">
        <v>1184996</v>
      </c>
      <c r="GO8" s="64">
        <v>962816</v>
      </c>
      <c r="GP8" s="64">
        <v>16921</v>
      </c>
      <c r="GQ8" s="64">
        <v>13816</v>
      </c>
      <c r="GR8" s="64">
        <v>13816</v>
      </c>
      <c r="GS8" s="64">
        <v>361</v>
      </c>
      <c r="GT8" s="64">
        <v>3136</v>
      </c>
      <c r="GU8" s="64">
        <v>2446</v>
      </c>
      <c r="GW8" s="62">
        <v>5</v>
      </c>
      <c r="GX8" s="63" t="str">
        <f t="shared" si="15"/>
        <v>石岡市</v>
      </c>
      <c r="GY8" s="64">
        <v>578</v>
      </c>
      <c r="GZ8" s="64">
        <v>2108382</v>
      </c>
      <c r="HA8" s="64">
        <v>2107332</v>
      </c>
      <c r="HB8" s="64">
        <v>3237002</v>
      </c>
      <c r="HC8" s="64">
        <v>3235419</v>
      </c>
      <c r="HD8" s="64">
        <v>2214060</v>
      </c>
      <c r="HE8" s="64">
        <v>3</v>
      </c>
      <c r="HF8" s="64">
        <v>1149</v>
      </c>
      <c r="HG8" s="64">
        <v>1136</v>
      </c>
      <c r="HI8" s="62">
        <v>5</v>
      </c>
      <c r="HJ8" s="63" t="str">
        <f t="shared" si="16"/>
        <v>石岡市</v>
      </c>
      <c r="HK8" s="64">
        <v>0</v>
      </c>
      <c r="HL8" s="64">
        <v>0</v>
      </c>
      <c r="HM8" s="64">
        <v>0</v>
      </c>
      <c r="HN8" s="64">
        <v>0</v>
      </c>
      <c r="HO8" s="64">
        <v>0</v>
      </c>
      <c r="HP8" s="64">
        <v>0</v>
      </c>
      <c r="HQ8" s="64">
        <v>0</v>
      </c>
      <c r="HR8" s="64">
        <v>0</v>
      </c>
      <c r="HS8" s="64">
        <v>0</v>
      </c>
      <c r="HU8" s="62">
        <v>5</v>
      </c>
      <c r="HV8" s="63" t="str">
        <f t="shared" si="17"/>
        <v>石岡市</v>
      </c>
      <c r="HW8" s="64">
        <v>440</v>
      </c>
      <c r="HX8" s="64">
        <v>328945</v>
      </c>
      <c r="HY8" s="64">
        <v>328932</v>
      </c>
      <c r="HZ8" s="64">
        <v>494593</v>
      </c>
      <c r="IA8" s="64">
        <v>494590</v>
      </c>
      <c r="IB8" s="64">
        <v>342115</v>
      </c>
      <c r="IC8" s="64">
        <v>7</v>
      </c>
      <c r="ID8" s="64">
        <v>549</v>
      </c>
      <c r="IE8" s="64">
        <v>548</v>
      </c>
      <c r="IG8" s="62">
        <v>5</v>
      </c>
      <c r="IH8" s="63" t="str">
        <f t="shared" si="18"/>
        <v>石岡市</v>
      </c>
      <c r="II8" s="64">
        <v>0</v>
      </c>
      <c r="IJ8" s="64">
        <v>0</v>
      </c>
      <c r="IK8" s="64">
        <v>0</v>
      </c>
      <c r="IL8" s="64">
        <v>0</v>
      </c>
      <c r="IM8" s="64">
        <v>0</v>
      </c>
      <c r="IN8" s="64">
        <v>0</v>
      </c>
      <c r="IO8" s="64">
        <v>0</v>
      </c>
      <c r="IP8" s="64">
        <v>0</v>
      </c>
      <c r="IQ8" s="64">
        <v>0</v>
      </c>
    </row>
    <row r="9" spans="1:251" s="56" customFormat="1" ht="24.75" customHeight="1">
      <c r="A9" s="62">
        <v>6</v>
      </c>
      <c r="B9" s="63" t="s">
        <v>81</v>
      </c>
      <c r="C9" s="64">
        <v>61867</v>
      </c>
      <c r="D9" s="64">
        <v>12455926</v>
      </c>
      <c r="E9" s="64">
        <v>12140229</v>
      </c>
      <c r="F9" s="64">
        <v>1229113</v>
      </c>
      <c r="G9" s="64">
        <v>1198267</v>
      </c>
      <c r="H9" s="64">
        <v>1197197</v>
      </c>
      <c r="I9" s="64">
        <v>105</v>
      </c>
      <c r="J9" s="64">
        <v>9574</v>
      </c>
      <c r="K9" s="64">
        <v>9200</v>
      </c>
      <c r="L9" s="60"/>
      <c r="M9" s="62">
        <v>6</v>
      </c>
      <c r="N9" s="63" t="s">
        <v>81</v>
      </c>
      <c r="O9" s="64">
        <v>0</v>
      </c>
      <c r="P9" s="64">
        <v>0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0</v>
      </c>
      <c r="W9" s="64">
        <v>0</v>
      </c>
      <c r="X9" s="60"/>
      <c r="Y9" s="62">
        <v>6</v>
      </c>
      <c r="Z9" s="63" t="str">
        <f t="shared" si="2"/>
        <v>結城市</v>
      </c>
      <c r="AA9" s="64">
        <v>185</v>
      </c>
      <c r="AB9" s="64">
        <v>21083</v>
      </c>
      <c r="AC9" s="64">
        <v>21078</v>
      </c>
      <c r="AD9" s="64">
        <v>158421</v>
      </c>
      <c r="AE9" s="64">
        <v>158392</v>
      </c>
      <c r="AF9" s="64">
        <v>52787</v>
      </c>
      <c r="AG9" s="64">
        <v>3</v>
      </c>
      <c r="AH9" s="64">
        <v>51</v>
      </c>
      <c r="AI9" s="64">
        <v>50</v>
      </c>
      <c r="AJ9" s="66"/>
      <c r="AK9" s="62">
        <v>6</v>
      </c>
      <c r="AL9" s="63" t="str">
        <f t="shared" si="3"/>
        <v>結城市</v>
      </c>
      <c r="AM9" s="64">
        <v>227013</v>
      </c>
      <c r="AN9" s="64">
        <v>22546870</v>
      </c>
      <c r="AO9" s="64">
        <v>21499497</v>
      </c>
      <c r="AP9" s="64">
        <v>1154920</v>
      </c>
      <c r="AQ9" s="64">
        <v>1102043</v>
      </c>
      <c r="AR9" s="64">
        <v>1101979</v>
      </c>
      <c r="AS9" s="64">
        <v>485</v>
      </c>
      <c r="AT9" s="64">
        <v>19698</v>
      </c>
      <c r="AU9" s="64">
        <v>18347</v>
      </c>
      <c r="AV9" s="60"/>
      <c r="AW9" s="62">
        <v>6</v>
      </c>
      <c r="AX9" s="63" t="str">
        <f t="shared" si="1"/>
        <v>結城市</v>
      </c>
      <c r="AY9" s="64">
        <v>0</v>
      </c>
      <c r="AZ9" s="64">
        <v>0</v>
      </c>
      <c r="BA9" s="64">
        <v>0</v>
      </c>
      <c r="BB9" s="64">
        <v>0</v>
      </c>
      <c r="BC9" s="64">
        <v>0</v>
      </c>
      <c r="BD9" s="64">
        <v>0</v>
      </c>
      <c r="BE9" s="64">
        <v>0</v>
      </c>
      <c r="BF9" s="64">
        <v>0</v>
      </c>
      <c r="BG9" s="64">
        <v>0</v>
      </c>
      <c r="BH9" s="60"/>
      <c r="BI9" s="62">
        <v>6</v>
      </c>
      <c r="BJ9" s="63" t="str">
        <f t="shared" si="0"/>
        <v>結城市</v>
      </c>
      <c r="BK9" s="64">
        <v>15960</v>
      </c>
      <c r="BL9" s="64">
        <v>677660</v>
      </c>
      <c r="BM9" s="64">
        <v>676605</v>
      </c>
      <c r="BN9" s="64">
        <v>7544444</v>
      </c>
      <c r="BO9" s="64">
        <v>7528835</v>
      </c>
      <c r="BP9" s="64">
        <v>2474303</v>
      </c>
      <c r="BQ9" s="64">
        <v>73</v>
      </c>
      <c r="BR9" s="64">
        <v>1316</v>
      </c>
      <c r="BS9" s="64">
        <v>1300</v>
      </c>
      <c r="BT9" s="66"/>
      <c r="BU9" s="62">
        <v>6</v>
      </c>
      <c r="BV9" s="63" t="str">
        <f t="shared" si="4"/>
        <v>結城市</v>
      </c>
      <c r="BW9" s="64">
        <v>0</v>
      </c>
      <c r="BX9" s="64">
        <v>3617308</v>
      </c>
      <c r="BY9" s="64">
        <v>3415453</v>
      </c>
      <c r="BZ9" s="64">
        <v>48838118</v>
      </c>
      <c r="CA9" s="64">
        <v>47522145</v>
      </c>
      <c r="CB9" s="64">
        <v>7919329</v>
      </c>
      <c r="CC9" s="64">
        <v>0</v>
      </c>
      <c r="CD9" s="64">
        <v>18723</v>
      </c>
      <c r="CE9" s="64">
        <v>17386</v>
      </c>
      <c r="CF9" s="66"/>
      <c r="CG9" s="62">
        <v>6</v>
      </c>
      <c r="CH9" s="63" t="str">
        <f t="shared" si="5"/>
        <v>結城市</v>
      </c>
      <c r="CI9" s="64">
        <v>0</v>
      </c>
      <c r="CJ9" s="64">
        <v>5294022</v>
      </c>
      <c r="CK9" s="64">
        <v>5268566</v>
      </c>
      <c r="CL9" s="64">
        <v>42351882</v>
      </c>
      <c r="CM9" s="64">
        <v>42202802</v>
      </c>
      <c r="CN9" s="64">
        <v>14065299</v>
      </c>
      <c r="CO9" s="64">
        <v>0</v>
      </c>
      <c r="CP9" s="64">
        <v>18703</v>
      </c>
      <c r="CQ9" s="64">
        <v>18003</v>
      </c>
      <c r="CR9" s="66"/>
      <c r="CS9" s="62">
        <v>6</v>
      </c>
      <c r="CT9" s="63" t="str">
        <f t="shared" si="6"/>
        <v>結城市</v>
      </c>
      <c r="CU9" s="64">
        <v>0</v>
      </c>
      <c r="CV9" s="64">
        <v>3735249</v>
      </c>
      <c r="CW9" s="64">
        <v>3733126</v>
      </c>
      <c r="CX9" s="64">
        <v>39548841</v>
      </c>
      <c r="CY9" s="64">
        <v>39546287</v>
      </c>
      <c r="CZ9" s="64">
        <v>27499311</v>
      </c>
      <c r="DA9" s="64">
        <v>0</v>
      </c>
      <c r="DB9" s="64">
        <v>3734</v>
      </c>
      <c r="DC9" s="64">
        <v>3719</v>
      </c>
      <c r="DD9" s="66"/>
      <c r="DE9" s="62">
        <v>6</v>
      </c>
      <c r="DF9" s="63" t="str">
        <f t="shared" si="7"/>
        <v>結城市</v>
      </c>
      <c r="DG9" s="64">
        <v>524133</v>
      </c>
      <c r="DH9" s="64">
        <v>12646579</v>
      </c>
      <c r="DI9" s="64">
        <v>12417145</v>
      </c>
      <c r="DJ9" s="64">
        <v>130738841</v>
      </c>
      <c r="DK9" s="64">
        <v>129271234</v>
      </c>
      <c r="DL9" s="64">
        <v>49483939</v>
      </c>
      <c r="DM9" s="64">
        <v>765</v>
      </c>
      <c r="DN9" s="64">
        <v>41160</v>
      </c>
      <c r="DO9" s="64">
        <v>39108</v>
      </c>
      <c r="DP9" s="95"/>
      <c r="DQ9" s="62">
        <v>6</v>
      </c>
      <c r="DR9" s="63" t="str">
        <f t="shared" si="8"/>
        <v>結城市</v>
      </c>
      <c r="DS9" s="64">
        <v>0</v>
      </c>
      <c r="DT9" s="64">
        <v>0</v>
      </c>
      <c r="DU9" s="64">
        <v>0</v>
      </c>
      <c r="DV9" s="64">
        <v>0</v>
      </c>
      <c r="DW9" s="64">
        <v>0</v>
      </c>
      <c r="DX9" s="64">
        <v>0</v>
      </c>
      <c r="DY9" s="64">
        <v>0</v>
      </c>
      <c r="DZ9" s="64">
        <v>0</v>
      </c>
      <c r="EA9" s="64">
        <v>0</v>
      </c>
      <c r="EB9" s="60"/>
      <c r="EC9" s="62">
        <v>6</v>
      </c>
      <c r="ED9" s="63" t="str">
        <f t="shared" si="9"/>
        <v>結城市</v>
      </c>
      <c r="EE9" s="64">
        <v>0</v>
      </c>
      <c r="EF9" s="64">
        <v>0</v>
      </c>
      <c r="EG9" s="64">
        <v>0</v>
      </c>
      <c r="EH9" s="64">
        <v>0</v>
      </c>
      <c r="EI9" s="64">
        <v>0</v>
      </c>
      <c r="EJ9" s="64">
        <v>0</v>
      </c>
      <c r="EK9" s="64">
        <v>0</v>
      </c>
      <c r="EL9" s="64">
        <v>0</v>
      </c>
      <c r="EM9" s="64">
        <v>0</v>
      </c>
      <c r="EN9" s="60"/>
      <c r="EO9" s="62">
        <v>6</v>
      </c>
      <c r="EP9" s="63" t="str">
        <f t="shared" si="10"/>
        <v>結城市</v>
      </c>
      <c r="EQ9" s="64">
        <v>5411</v>
      </c>
      <c r="ER9" s="64">
        <v>2439</v>
      </c>
      <c r="ES9" s="64">
        <v>2439</v>
      </c>
      <c r="ET9" s="64">
        <v>88</v>
      </c>
      <c r="EU9" s="64">
        <v>88</v>
      </c>
      <c r="EV9" s="64">
        <v>88</v>
      </c>
      <c r="EW9" s="64">
        <v>4</v>
      </c>
      <c r="EX9" s="64">
        <v>2</v>
      </c>
      <c r="EY9" s="64">
        <v>2</v>
      </c>
      <c r="EZ9" s="60"/>
      <c r="FA9" s="62">
        <v>6</v>
      </c>
      <c r="FB9" s="63" t="str">
        <f t="shared" si="11"/>
        <v>結城市</v>
      </c>
      <c r="FC9" s="64">
        <v>143849</v>
      </c>
      <c r="FD9" s="64">
        <v>2554243</v>
      </c>
      <c r="FE9" s="64">
        <v>2121046</v>
      </c>
      <c r="FF9" s="64">
        <v>91953</v>
      </c>
      <c r="FG9" s="64">
        <v>76358</v>
      </c>
      <c r="FH9" s="64">
        <v>76358</v>
      </c>
      <c r="FI9" s="64">
        <v>173</v>
      </c>
      <c r="FJ9" s="64">
        <v>2235</v>
      </c>
      <c r="FK9" s="64">
        <v>1715</v>
      </c>
      <c r="FM9" s="62">
        <v>6</v>
      </c>
      <c r="FN9" s="63" t="str">
        <f t="shared" si="12"/>
        <v>結城市</v>
      </c>
      <c r="FO9" s="64">
        <v>0</v>
      </c>
      <c r="FP9" s="64">
        <v>0</v>
      </c>
      <c r="FQ9" s="64">
        <v>0</v>
      </c>
      <c r="FR9" s="64">
        <v>0</v>
      </c>
      <c r="FS9" s="64">
        <v>0</v>
      </c>
      <c r="FT9" s="64">
        <v>0</v>
      </c>
      <c r="FU9" s="64">
        <v>0</v>
      </c>
      <c r="FV9" s="64">
        <v>0</v>
      </c>
      <c r="FW9" s="64">
        <v>0</v>
      </c>
      <c r="FY9" s="62">
        <v>6</v>
      </c>
      <c r="FZ9" s="63" t="str">
        <f t="shared" si="13"/>
        <v>結城市</v>
      </c>
      <c r="GA9" s="64">
        <v>0</v>
      </c>
      <c r="GB9" s="64">
        <v>0</v>
      </c>
      <c r="GC9" s="64">
        <v>0</v>
      </c>
      <c r="GD9" s="64">
        <v>0</v>
      </c>
      <c r="GE9" s="64">
        <v>0</v>
      </c>
      <c r="GF9" s="64">
        <v>0</v>
      </c>
      <c r="GG9" s="64">
        <v>0</v>
      </c>
      <c r="GH9" s="64">
        <v>0</v>
      </c>
      <c r="GI9" s="64">
        <v>0</v>
      </c>
      <c r="GK9" s="62">
        <v>6</v>
      </c>
      <c r="GL9" s="63" t="str">
        <f t="shared" si="14"/>
        <v>結城市</v>
      </c>
      <c r="GM9" s="64">
        <v>19532</v>
      </c>
      <c r="GN9" s="64">
        <v>18861</v>
      </c>
      <c r="GO9" s="64">
        <v>15354</v>
      </c>
      <c r="GP9" s="64">
        <v>679</v>
      </c>
      <c r="GQ9" s="64">
        <v>553</v>
      </c>
      <c r="GR9" s="64">
        <v>553</v>
      </c>
      <c r="GS9" s="64">
        <v>27</v>
      </c>
      <c r="GT9" s="64">
        <v>54</v>
      </c>
      <c r="GU9" s="64">
        <v>42</v>
      </c>
      <c r="GW9" s="62">
        <v>6</v>
      </c>
      <c r="GX9" s="63" t="str">
        <f t="shared" si="15"/>
        <v>結城市</v>
      </c>
      <c r="GY9" s="64">
        <v>0</v>
      </c>
      <c r="GZ9" s="64">
        <v>0</v>
      </c>
      <c r="HA9" s="64">
        <v>0</v>
      </c>
      <c r="HB9" s="64">
        <v>0</v>
      </c>
      <c r="HC9" s="64">
        <v>0</v>
      </c>
      <c r="HD9" s="64">
        <v>0</v>
      </c>
      <c r="HE9" s="64">
        <v>0</v>
      </c>
      <c r="HF9" s="64">
        <v>0</v>
      </c>
      <c r="HG9" s="64">
        <v>0</v>
      </c>
      <c r="HI9" s="62">
        <v>6</v>
      </c>
      <c r="HJ9" s="63" t="str">
        <f t="shared" si="16"/>
        <v>結城市</v>
      </c>
      <c r="HK9" s="64">
        <v>0</v>
      </c>
      <c r="HL9" s="64">
        <v>0</v>
      </c>
      <c r="HM9" s="64">
        <v>0</v>
      </c>
      <c r="HN9" s="64">
        <v>0</v>
      </c>
      <c r="HO9" s="64">
        <v>0</v>
      </c>
      <c r="HP9" s="64">
        <v>0</v>
      </c>
      <c r="HQ9" s="64">
        <v>0</v>
      </c>
      <c r="HR9" s="64">
        <v>0</v>
      </c>
      <c r="HS9" s="64">
        <v>0</v>
      </c>
      <c r="HU9" s="62">
        <v>6</v>
      </c>
      <c r="HV9" s="63" t="str">
        <f t="shared" si="17"/>
        <v>結城市</v>
      </c>
      <c r="HW9" s="64">
        <v>39</v>
      </c>
      <c r="HX9" s="64">
        <v>75929</v>
      </c>
      <c r="HY9" s="64">
        <v>75929</v>
      </c>
      <c r="HZ9" s="64">
        <v>279893</v>
      </c>
      <c r="IA9" s="64">
        <v>279893</v>
      </c>
      <c r="IB9" s="64">
        <v>195925</v>
      </c>
      <c r="IC9" s="64">
        <v>3</v>
      </c>
      <c r="ID9" s="64">
        <v>309</v>
      </c>
      <c r="IE9" s="64">
        <v>309</v>
      </c>
      <c r="IG9" s="62">
        <v>6</v>
      </c>
      <c r="IH9" s="63" t="str">
        <f t="shared" si="18"/>
        <v>結城市</v>
      </c>
      <c r="II9" s="64">
        <v>0</v>
      </c>
      <c r="IJ9" s="64">
        <v>0</v>
      </c>
      <c r="IK9" s="64">
        <v>0</v>
      </c>
      <c r="IL9" s="64">
        <v>0</v>
      </c>
      <c r="IM9" s="64">
        <v>0</v>
      </c>
      <c r="IN9" s="64">
        <v>0</v>
      </c>
      <c r="IO9" s="64">
        <v>0</v>
      </c>
      <c r="IP9" s="64">
        <v>0</v>
      </c>
      <c r="IQ9" s="64">
        <v>0</v>
      </c>
    </row>
    <row r="10" spans="1:251" s="56" customFormat="1" ht="24.75" customHeight="1">
      <c r="A10" s="62">
        <v>7</v>
      </c>
      <c r="B10" s="63" t="s">
        <v>102</v>
      </c>
      <c r="C10" s="64">
        <v>69675</v>
      </c>
      <c r="D10" s="64">
        <v>24004453</v>
      </c>
      <c r="E10" s="64">
        <v>23071608</v>
      </c>
      <c r="F10" s="64">
        <v>2902065</v>
      </c>
      <c r="G10" s="64">
        <v>2790580</v>
      </c>
      <c r="H10" s="64">
        <v>2776459</v>
      </c>
      <c r="I10" s="64">
        <v>178</v>
      </c>
      <c r="J10" s="64">
        <v>18438</v>
      </c>
      <c r="K10" s="64">
        <v>17210</v>
      </c>
      <c r="L10" s="60"/>
      <c r="M10" s="62">
        <v>7</v>
      </c>
      <c r="N10" s="63" t="s">
        <v>102</v>
      </c>
      <c r="O10" s="64">
        <v>0</v>
      </c>
      <c r="P10" s="64">
        <v>0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0</v>
      </c>
      <c r="W10" s="64">
        <v>0</v>
      </c>
      <c r="X10" s="60"/>
      <c r="Y10" s="62">
        <v>7</v>
      </c>
      <c r="Z10" s="63" t="str">
        <f t="shared" si="2"/>
        <v>龍ケ崎市</v>
      </c>
      <c r="AA10" s="64">
        <v>52</v>
      </c>
      <c r="AB10" s="64">
        <v>41972</v>
      </c>
      <c r="AC10" s="64">
        <v>41399</v>
      </c>
      <c r="AD10" s="64">
        <v>143782</v>
      </c>
      <c r="AE10" s="64">
        <v>143403</v>
      </c>
      <c r="AF10" s="64">
        <v>47801</v>
      </c>
      <c r="AG10" s="64">
        <v>1</v>
      </c>
      <c r="AH10" s="64">
        <v>147</v>
      </c>
      <c r="AI10" s="64">
        <v>138</v>
      </c>
      <c r="AJ10" s="66"/>
      <c r="AK10" s="62">
        <v>7</v>
      </c>
      <c r="AL10" s="63" t="str">
        <f t="shared" si="3"/>
        <v>龍ケ崎市</v>
      </c>
      <c r="AM10" s="64">
        <v>5826</v>
      </c>
      <c r="AN10" s="64">
        <v>9112265</v>
      </c>
      <c r="AO10" s="64">
        <v>8451299</v>
      </c>
      <c r="AP10" s="64">
        <v>533903</v>
      </c>
      <c r="AQ10" s="64">
        <v>495384</v>
      </c>
      <c r="AR10" s="64">
        <v>495082</v>
      </c>
      <c r="AS10" s="64">
        <v>47</v>
      </c>
      <c r="AT10" s="64">
        <v>11304</v>
      </c>
      <c r="AU10" s="64">
        <v>10185</v>
      </c>
      <c r="AV10" s="60"/>
      <c r="AW10" s="62">
        <v>7</v>
      </c>
      <c r="AX10" s="63" t="str">
        <f t="shared" si="1"/>
        <v>龍ケ崎市</v>
      </c>
      <c r="AY10" s="64">
        <v>0</v>
      </c>
      <c r="AZ10" s="64">
        <v>0</v>
      </c>
      <c r="BA10" s="64">
        <v>0</v>
      </c>
      <c r="BB10" s="64">
        <v>0</v>
      </c>
      <c r="BC10" s="64">
        <v>0</v>
      </c>
      <c r="BD10" s="64">
        <v>0</v>
      </c>
      <c r="BE10" s="64">
        <v>0</v>
      </c>
      <c r="BF10" s="64">
        <v>0</v>
      </c>
      <c r="BG10" s="64">
        <v>0</v>
      </c>
      <c r="BH10" s="60"/>
      <c r="BI10" s="62">
        <v>7</v>
      </c>
      <c r="BJ10" s="63" t="str">
        <f t="shared" si="0"/>
        <v>龍ケ崎市</v>
      </c>
      <c r="BK10" s="64">
        <v>134</v>
      </c>
      <c r="BL10" s="64">
        <v>198503</v>
      </c>
      <c r="BM10" s="64">
        <v>195538</v>
      </c>
      <c r="BN10" s="64">
        <v>2514696</v>
      </c>
      <c r="BO10" s="64">
        <v>2510877</v>
      </c>
      <c r="BP10" s="64">
        <v>828222</v>
      </c>
      <c r="BQ10" s="64">
        <v>2</v>
      </c>
      <c r="BR10" s="64">
        <v>610</v>
      </c>
      <c r="BS10" s="64">
        <v>592</v>
      </c>
      <c r="BT10" s="66"/>
      <c r="BU10" s="62">
        <v>7</v>
      </c>
      <c r="BV10" s="63" t="str">
        <f t="shared" si="4"/>
        <v>龍ケ崎市</v>
      </c>
      <c r="BW10" s="64">
        <v>0</v>
      </c>
      <c r="BX10" s="64">
        <v>5463789</v>
      </c>
      <c r="BY10" s="64">
        <v>5334312</v>
      </c>
      <c r="BZ10" s="64">
        <v>95604657</v>
      </c>
      <c r="CA10" s="64">
        <v>94219246</v>
      </c>
      <c r="CB10" s="64">
        <v>15560116</v>
      </c>
      <c r="CC10" s="64">
        <v>0</v>
      </c>
      <c r="CD10" s="64">
        <v>31859</v>
      </c>
      <c r="CE10" s="64">
        <v>30515</v>
      </c>
      <c r="CF10" s="66"/>
      <c r="CG10" s="62">
        <v>7</v>
      </c>
      <c r="CH10" s="63" t="str">
        <f t="shared" si="5"/>
        <v>龍ケ崎市</v>
      </c>
      <c r="CI10" s="64">
        <v>0</v>
      </c>
      <c r="CJ10" s="64">
        <v>3682821</v>
      </c>
      <c r="CK10" s="64">
        <v>3677949</v>
      </c>
      <c r="CL10" s="64">
        <v>39924869</v>
      </c>
      <c r="CM10" s="64">
        <v>39884990</v>
      </c>
      <c r="CN10" s="64">
        <v>13237437</v>
      </c>
      <c r="CO10" s="64">
        <v>0</v>
      </c>
      <c r="CP10" s="64">
        <v>20540</v>
      </c>
      <c r="CQ10" s="64">
        <v>20303</v>
      </c>
      <c r="CR10" s="66"/>
      <c r="CS10" s="62">
        <v>7</v>
      </c>
      <c r="CT10" s="63" t="str">
        <f t="shared" si="6"/>
        <v>龍ケ崎市</v>
      </c>
      <c r="CU10" s="64">
        <v>0</v>
      </c>
      <c r="CV10" s="64">
        <v>4224017</v>
      </c>
      <c r="CW10" s="64">
        <v>4223162</v>
      </c>
      <c r="CX10" s="64">
        <v>59752393</v>
      </c>
      <c r="CY10" s="64">
        <v>59745486</v>
      </c>
      <c r="CZ10" s="64">
        <v>40200585</v>
      </c>
      <c r="DA10" s="64">
        <v>0</v>
      </c>
      <c r="DB10" s="64">
        <v>6515</v>
      </c>
      <c r="DC10" s="64">
        <v>6465</v>
      </c>
      <c r="DD10" s="66"/>
      <c r="DE10" s="62">
        <v>7</v>
      </c>
      <c r="DF10" s="63" t="str">
        <f t="shared" si="7"/>
        <v>龍ケ崎市</v>
      </c>
      <c r="DG10" s="64">
        <v>704916</v>
      </c>
      <c r="DH10" s="64">
        <v>13370627</v>
      </c>
      <c r="DI10" s="64">
        <v>13235423</v>
      </c>
      <c r="DJ10" s="64">
        <v>195281919</v>
      </c>
      <c r="DK10" s="64">
        <v>193849722</v>
      </c>
      <c r="DL10" s="64">
        <v>68998138</v>
      </c>
      <c r="DM10" s="64">
        <v>532</v>
      </c>
      <c r="DN10" s="64">
        <v>58914</v>
      </c>
      <c r="DO10" s="64">
        <v>57283</v>
      </c>
      <c r="DP10" s="95"/>
      <c r="DQ10" s="62">
        <v>7</v>
      </c>
      <c r="DR10" s="63" t="str">
        <f t="shared" si="8"/>
        <v>龍ケ崎市</v>
      </c>
      <c r="DS10" s="64">
        <v>0</v>
      </c>
      <c r="DT10" s="64">
        <v>0</v>
      </c>
      <c r="DU10" s="64">
        <v>0</v>
      </c>
      <c r="DV10" s="64">
        <v>0</v>
      </c>
      <c r="DW10" s="64">
        <v>0</v>
      </c>
      <c r="DX10" s="64">
        <v>0</v>
      </c>
      <c r="DY10" s="64">
        <v>0</v>
      </c>
      <c r="DZ10" s="64">
        <v>0</v>
      </c>
      <c r="EA10" s="64">
        <v>0</v>
      </c>
      <c r="EB10" s="60"/>
      <c r="EC10" s="62">
        <v>7</v>
      </c>
      <c r="ED10" s="63" t="str">
        <f t="shared" si="9"/>
        <v>龍ケ崎市</v>
      </c>
      <c r="EE10" s="64">
        <v>0</v>
      </c>
      <c r="EF10" s="64">
        <v>0</v>
      </c>
      <c r="EG10" s="64">
        <v>0</v>
      </c>
      <c r="EH10" s="64">
        <v>0</v>
      </c>
      <c r="EI10" s="64">
        <v>0</v>
      </c>
      <c r="EJ10" s="64">
        <v>0</v>
      </c>
      <c r="EK10" s="64">
        <v>0</v>
      </c>
      <c r="EL10" s="64">
        <v>0</v>
      </c>
      <c r="EM10" s="64">
        <v>0</v>
      </c>
      <c r="EN10" s="60"/>
      <c r="EO10" s="62">
        <v>7</v>
      </c>
      <c r="EP10" s="63" t="str">
        <f t="shared" si="10"/>
        <v>龍ケ崎市</v>
      </c>
      <c r="EQ10" s="64">
        <v>4023865</v>
      </c>
      <c r="ER10" s="64">
        <v>94176</v>
      </c>
      <c r="ES10" s="64">
        <v>66136</v>
      </c>
      <c r="ET10" s="64">
        <v>1978</v>
      </c>
      <c r="EU10" s="64">
        <v>1389</v>
      </c>
      <c r="EV10" s="64">
        <v>1389</v>
      </c>
      <c r="EW10" s="64">
        <v>54</v>
      </c>
      <c r="EX10" s="64">
        <v>122</v>
      </c>
      <c r="EY10" s="64">
        <v>92</v>
      </c>
      <c r="EZ10" s="60"/>
      <c r="FA10" s="62">
        <v>7</v>
      </c>
      <c r="FB10" s="63" t="str">
        <f t="shared" si="11"/>
        <v>龍ケ崎市</v>
      </c>
      <c r="FC10" s="64">
        <v>128098</v>
      </c>
      <c r="FD10" s="64">
        <v>6193024</v>
      </c>
      <c r="FE10" s="64">
        <v>5295391</v>
      </c>
      <c r="FF10" s="64">
        <v>222949</v>
      </c>
      <c r="FG10" s="64">
        <v>190634</v>
      </c>
      <c r="FH10" s="64">
        <v>190634</v>
      </c>
      <c r="FI10" s="64">
        <v>141</v>
      </c>
      <c r="FJ10" s="64">
        <v>5497</v>
      </c>
      <c r="FK10" s="64">
        <v>4415</v>
      </c>
      <c r="FM10" s="62">
        <v>7</v>
      </c>
      <c r="FN10" s="63" t="str">
        <f t="shared" si="12"/>
        <v>龍ケ崎市</v>
      </c>
      <c r="FO10" s="64">
        <v>3292</v>
      </c>
      <c r="FP10" s="64">
        <v>26191</v>
      </c>
      <c r="FQ10" s="64">
        <v>24604</v>
      </c>
      <c r="FR10" s="64">
        <v>2619</v>
      </c>
      <c r="FS10" s="64">
        <v>2460</v>
      </c>
      <c r="FT10" s="64">
        <v>1476</v>
      </c>
      <c r="FU10" s="64">
        <v>1</v>
      </c>
      <c r="FV10" s="64">
        <v>43</v>
      </c>
      <c r="FW10" s="64">
        <v>38</v>
      </c>
      <c r="FY10" s="62">
        <v>7</v>
      </c>
      <c r="FZ10" s="63" t="str">
        <f t="shared" si="13"/>
        <v>龍ケ崎市</v>
      </c>
      <c r="GA10" s="64">
        <v>0</v>
      </c>
      <c r="GB10" s="64">
        <v>0</v>
      </c>
      <c r="GC10" s="64">
        <v>0</v>
      </c>
      <c r="GD10" s="64">
        <v>0</v>
      </c>
      <c r="GE10" s="64">
        <v>0</v>
      </c>
      <c r="GF10" s="64">
        <v>0</v>
      </c>
      <c r="GG10" s="64">
        <v>0</v>
      </c>
      <c r="GH10" s="64">
        <v>0</v>
      </c>
      <c r="GI10" s="64">
        <v>0</v>
      </c>
      <c r="GK10" s="62">
        <v>7</v>
      </c>
      <c r="GL10" s="63" t="str">
        <f t="shared" si="14"/>
        <v>龍ケ崎市</v>
      </c>
      <c r="GM10" s="64">
        <v>3028476</v>
      </c>
      <c r="GN10" s="64">
        <v>600600</v>
      </c>
      <c r="GO10" s="64">
        <v>490250</v>
      </c>
      <c r="GP10" s="64">
        <v>18018</v>
      </c>
      <c r="GQ10" s="64">
        <v>14707</v>
      </c>
      <c r="GR10" s="64">
        <v>14707</v>
      </c>
      <c r="GS10" s="64">
        <v>49</v>
      </c>
      <c r="GT10" s="64">
        <v>862</v>
      </c>
      <c r="GU10" s="64">
        <v>653</v>
      </c>
      <c r="GW10" s="62">
        <v>7</v>
      </c>
      <c r="GX10" s="63" t="str">
        <f t="shared" si="15"/>
        <v>龍ケ崎市</v>
      </c>
      <c r="GY10" s="64">
        <v>8746</v>
      </c>
      <c r="GZ10" s="64">
        <v>1242366</v>
      </c>
      <c r="HA10" s="64">
        <v>1242366</v>
      </c>
      <c r="HB10" s="64">
        <v>1330440</v>
      </c>
      <c r="HC10" s="64">
        <v>1330440</v>
      </c>
      <c r="HD10" s="64">
        <v>900676</v>
      </c>
      <c r="HE10" s="64">
        <v>16</v>
      </c>
      <c r="HF10" s="64">
        <v>282</v>
      </c>
      <c r="HG10" s="64">
        <v>282</v>
      </c>
      <c r="HI10" s="62">
        <v>7</v>
      </c>
      <c r="HJ10" s="63" t="str">
        <f t="shared" si="16"/>
        <v>龍ケ崎市</v>
      </c>
      <c r="HK10" s="64">
        <v>0</v>
      </c>
      <c r="HL10" s="64">
        <v>0</v>
      </c>
      <c r="HM10" s="64">
        <v>0</v>
      </c>
      <c r="HN10" s="64">
        <v>0</v>
      </c>
      <c r="HO10" s="64">
        <v>0</v>
      </c>
      <c r="HP10" s="64">
        <v>0</v>
      </c>
      <c r="HQ10" s="64">
        <v>0</v>
      </c>
      <c r="HR10" s="64">
        <v>0</v>
      </c>
      <c r="HS10" s="64">
        <v>0</v>
      </c>
      <c r="HU10" s="62">
        <v>7</v>
      </c>
      <c r="HV10" s="63" t="str">
        <f t="shared" si="17"/>
        <v>龍ケ崎市</v>
      </c>
      <c r="HW10" s="64">
        <v>0</v>
      </c>
      <c r="HX10" s="64">
        <v>109899</v>
      </c>
      <c r="HY10" s="64">
        <v>109666</v>
      </c>
      <c r="HZ10" s="64">
        <v>480363</v>
      </c>
      <c r="IA10" s="64">
        <v>480222</v>
      </c>
      <c r="IB10" s="64">
        <v>322196</v>
      </c>
      <c r="IC10" s="64">
        <v>0</v>
      </c>
      <c r="ID10" s="64">
        <v>910</v>
      </c>
      <c r="IE10" s="64">
        <v>905</v>
      </c>
      <c r="IG10" s="62">
        <v>7</v>
      </c>
      <c r="IH10" s="63" t="str">
        <f t="shared" si="18"/>
        <v>龍ケ崎市</v>
      </c>
      <c r="II10" s="64">
        <v>0</v>
      </c>
      <c r="IJ10" s="64">
        <v>850</v>
      </c>
      <c r="IK10" s="64">
        <v>850</v>
      </c>
      <c r="IL10" s="64">
        <v>53059</v>
      </c>
      <c r="IM10" s="64">
        <v>53059</v>
      </c>
      <c r="IN10" s="64">
        <v>37141</v>
      </c>
      <c r="IO10" s="64">
        <v>0</v>
      </c>
      <c r="IP10" s="64">
        <v>1</v>
      </c>
      <c r="IQ10" s="64">
        <v>1</v>
      </c>
    </row>
    <row r="11" spans="1:251" s="56" customFormat="1" ht="24.75" customHeight="1">
      <c r="A11" s="62">
        <v>8</v>
      </c>
      <c r="B11" s="63" t="s">
        <v>82</v>
      </c>
      <c r="C11" s="64">
        <v>92093</v>
      </c>
      <c r="D11" s="64">
        <v>23263357</v>
      </c>
      <c r="E11" s="64">
        <v>22534513</v>
      </c>
      <c r="F11" s="64">
        <v>2690364</v>
      </c>
      <c r="G11" s="64">
        <v>2613167</v>
      </c>
      <c r="H11" s="64">
        <v>2605541</v>
      </c>
      <c r="I11" s="64">
        <v>938</v>
      </c>
      <c r="J11" s="64">
        <v>14304</v>
      </c>
      <c r="K11" s="64">
        <v>13513</v>
      </c>
      <c r="L11" s="60"/>
      <c r="M11" s="62">
        <v>8</v>
      </c>
      <c r="N11" s="63" t="s">
        <v>82</v>
      </c>
      <c r="O11" s="64">
        <v>0</v>
      </c>
      <c r="P11" s="64">
        <v>0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0</v>
      </c>
      <c r="W11" s="64">
        <v>0</v>
      </c>
      <c r="X11" s="60"/>
      <c r="Y11" s="62">
        <v>8</v>
      </c>
      <c r="Z11" s="63" t="str">
        <f t="shared" si="2"/>
        <v>下妻市</v>
      </c>
      <c r="AA11" s="64">
        <v>286</v>
      </c>
      <c r="AB11" s="64">
        <v>9818</v>
      </c>
      <c r="AC11" s="64">
        <v>9788</v>
      </c>
      <c r="AD11" s="64">
        <v>41954</v>
      </c>
      <c r="AE11" s="64">
        <v>41841</v>
      </c>
      <c r="AF11" s="64">
        <v>29283</v>
      </c>
      <c r="AG11" s="64">
        <v>2</v>
      </c>
      <c r="AH11" s="64">
        <v>24</v>
      </c>
      <c r="AI11" s="64">
        <v>23</v>
      </c>
      <c r="AJ11" s="66"/>
      <c r="AK11" s="62">
        <v>8</v>
      </c>
      <c r="AL11" s="63" t="str">
        <f t="shared" si="3"/>
        <v>下妻市</v>
      </c>
      <c r="AM11" s="64">
        <v>484766</v>
      </c>
      <c r="AN11" s="64">
        <v>18905013</v>
      </c>
      <c r="AO11" s="64">
        <v>17722628</v>
      </c>
      <c r="AP11" s="64">
        <v>1111787</v>
      </c>
      <c r="AQ11" s="64">
        <v>1045764</v>
      </c>
      <c r="AR11" s="64">
        <v>1044375</v>
      </c>
      <c r="AS11" s="64">
        <v>1363</v>
      </c>
      <c r="AT11" s="64">
        <v>19491</v>
      </c>
      <c r="AU11" s="64">
        <v>18028</v>
      </c>
      <c r="AV11" s="60"/>
      <c r="AW11" s="62">
        <v>8</v>
      </c>
      <c r="AX11" s="63" t="str">
        <f t="shared" si="1"/>
        <v>下妻市</v>
      </c>
      <c r="AY11" s="64">
        <v>0</v>
      </c>
      <c r="AZ11" s="64">
        <v>0</v>
      </c>
      <c r="BA11" s="64">
        <v>0</v>
      </c>
      <c r="BB11" s="64">
        <v>0</v>
      </c>
      <c r="BC11" s="64">
        <v>0</v>
      </c>
      <c r="BD11" s="64">
        <v>0</v>
      </c>
      <c r="BE11" s="64">
        <v>0</v>
      </c>
      <c r="BF11" s="64">
        <v>0</v>
      </c>
      <c r="BG11" s="64">
        <v>0</v>
      </c>
      <c r="BH11" s="60"/>
      <c r="BI11" s="62">
        <v>8</v>
      </c>
      <c r="BJ11" s="63" t="str">
        <f t="shared" si="0"/>
        <v>下妻市</v>
      </c>
      <c r="BK11" s="64">
        <v>220</v>
      </c>
      <c r="BL11" s="64">
        <v>153737</v>
      </c>
      <c r="BM11" s="64">
        <v>153625</v>
      </c>
      <c r="BN11" s="64">
        <v>638238</v>
      </c>
      <c r="BO11" s="64">
        <v>637867</v>
      </c>
      <c r="BP11" s="64">
        <v>445345</v>
      </c>
      <c r="BQ11" s="64">
        <v>4</v>
      </c>
      <c r="BR11" s="64">
        <v>266</v>
      </c>
      <c r="BS11" s="64">
        <v>264</v>
      </c>
      <c r="BT11" s="66"/>
      <c r="BU11" s="62">
        <v>8</v>
      </c>
      <c r="BV11" s="63" t="str">
        <f t="shared" si="4"/>
        <v>下妻市</v>
      </c>
      <c r="BW11" s="64">
        <v>0</v>
      </c>
      <c r="BX11" s="64">
        <v>3185594</v>
      </c>
      <c r="BY11" s="64">
        <v>2950180</v>
      </c>
      <c r="BZ11" s="64">
        <v>28500465</v>
      </c>
      <c r="CA11" s="64">
        <v>26761091</v>
      </c>
      <c r="CB11" s="64">
        <v>4453288</v>
      </c>
      <c r="CC11" s="64">
        <v>0</v>
      </c>
      <c r="CD11" s="64">
        <v>15025</v>
      </c>
      <c r="CE11" s="64">
        <v>13426</v>
      </c>
      <c r="CF11" s="66"/>
      <c r="CG11" s="62">
        <v>8</v>
      </c>
      <c r="CH11" s="63" t="str">
        <f t="shared" si="5"/>
        <v>下妻市</v>
      </c>
      <c r="CI11" s="64">
        <v>0</v>
      </c>
      <c r="CJ11" s="64">
        <v>5465125</v>
      </c>
      <c r="CK11" s="64">
        <v>5450528</v>
      </c>
      <c r="CL11" s="64">
        <v>41016453</v>
      </c>
      <c r="CM11" s="64">
        <v>40919424</v>
      </c>
      <c r="CN11" s="64">
        <v>13622820</v>
      </c>
      <c r="CO11" s="64">
        <v>0</v>
      </c>
      <c r="CP11" s="64">
        <v>15407</v>
      </c>
      <c r="CQ11" s="64">
        <v>14871</v>
      </c>
      <c r="CR11" s="66"/>
      <c r="CS11" s="62">
        <v>8</v>
      </c>
      <c r="CT11" s="63" t="str">
        <f t="shared" si="6"/>
        <v>下妻市</v>
      </c>
      <c r="CU11" s="64">
        <v>0</v>
      </c>
      <c r="CV11" s="64">
        <v>5760354</v>
      </c>
      <c r="CW11" s="64">
        <v>5759103</v>
      </c>
      <c r="CX11" s="64">
        <v>50446016</v>
      </c>
      <c r="CY11" s="64">
        <v>50437617</v>
      </c>
      <c r="CZ11" s="64">
        <v>33080292</v>
      </c>
      <c r="DA11" s="64">
        <v>0</v>
      </c>
      <c r="DB11" s="64">
        <v>7107</v>
      </c>
      <c r="DC11" s="64">
        <v>7048</v>
      </c>
      <c r="DD11" s="66"/>
      <c r="DE11" s="62">
        <v>8</v>
      </c>
      <c r="DF11" s="63" t="str">
        <f t="shared" si="7"/>
        <v>下妻市</v>
      </c>
      <c r="DG11" s="64">
        <v>678804</v>
      </c>
      <c r="DH11" s="64">
        <v>14411073</v>
      </c>
      <c r="DI11" s="64">
        <v>14159811</v>
      </c>
      <c r="DJ11" s="64">
        <v>119962934</v>
      </c>
      <c r="DK11" s="64">
        <v>118118132</v>
      </c>
      <c r="DL11" s="64">
        <v>51156400</v>
      </c>
      <c r="DM11" s="64">
        <v>703</v>
      </c>
      <c r="DN11" s="64">
        <v>37539</v>
      </c>
      <c r="DO11" s="64">
        <v>35345</v>
      </c>
      <c r="DP11" s="95"/>
      <c r="DQ11" s="62">
        <v>8</v>
      </c>
      <c r="DR11" s="63" t="str">
        <f t="shared" si="8"/>
        <v>下妻市</v>
      </c>
      <c r="DS11" s="64">
        <v>0</v>
      </c>
      <c r="DT11" s="64">
        <v>0</v>
      </c>
      <c r="DU11" s="64">
        <v>0</v>
      </c>
      <c r="DV11" s="64">
        <v>0</v>
      </c>
      <c r="DW11" s="64">
        <v>0</v>
      </c>
      <c r="DX11" s="64">
        <v>0</v>
      </c>
      <c r="DY11" s="64">
        <v>0</v>
      </c>
      <c r="DZ11" s="64">
        <v>0</v>
      </c>
      <c r="EA11" s="64">
        <v>0</v>
      </c>
      <c r="EB11" s="60"/>
      <c r="EC11" s="62">
        <v>8</v>
      </c>
      <c r="ED11" s="63" t="str">
        <f t="shared" si="9"/>
        <v>下妻市</v>
      </c>
      <c r="EE11" s="64">
        <v>0</v>
      </c>
      <c r="EF11" s="64">
        <v>0</v>
      </c>
      <c r="EG11" s="64">
        <v>0</v>
      </c>
      <c r="EH11" s="64">
        <v>0</v>
      </c>
      <c r="EI11" s="64">
        <v>0</v>
      </c>
      <c r="EJ11" s="64">
        <v>0</v>
      </c>
      <c r="EK11" s="64">
        <v>0</v>
      </c>
      <c r="EL11" s="64">
        <v>0</v>
      </c>
      <c r="EM11" s="64">
        <v>0</v>
      </c>
      <c r="EN11" s="60"/>
      <c r="EO11" s="62">
        <v>8</v>
      </c>
      <c r="EP11" s="63" t="str">
        <f t="shared" si="10"/>
        <v>下妻市</v>
      </c>
      <c r="EQ11" s="64">
        <v>55916</v>
      </c>
      <c r="ER11" s="64">
        <v>1298</v>
      </c>
      <c r="ES11" s="64">
        <v>1298</v>
      </c>
      <c r="ET11" s="64">
        <v>23</v>
      </c>
      <c r="EU11" s="64">
        <v>23</v>
      </c>
      <c r="EV11" s="64">
        <v>23</v>
      </c>
      <c r="EW11" s="64">
        <v>11</v>
      </c>
      <c r="EX11" s="64">
        <v>3</v>
      </c>
      <c r="EY11" s="64">
        <v>3</v>
      </c>
      <c r="EZ11" s="60"/>
      <c r="FA11" s="62">
        <v>8</v>
      </c>
      <c r="FB11" s="63" t="str">
        <f t="shared" si="11"/>
        <v>下妻市</v>
      </c>
      <c r="FC11" s="64">
        <v>153711</v>
      </c>
      <c r="FD11" s="64">
        <v>3175466</v>
      </c>
      <c r="FE11" s="64">
        <v>2693084</v>
      </c>
      <c r="FF11" s="64">
        <v>111141</v>
      </c>
      <c r="FG11" s="64">
        <v>94258</v>
      </c>
      <c r="FH11" s="64">
        <v>94258</v>
      </c>
      <c r="FI11" s="64">
        <v>378</v>
      </c>
      <c r="FJ11" s="64">
        <v>2915</v>
      </c>
      <c r="FK11" s="64">
        <v>2206</v>
      </c>
      <c r="FM11" s="62">
        <v>8</v>
      </c>
      <c r="FN11" s="63" t="str">
        <f t="shared" si="12"/>
        <v>下妻市</v>
      </c>
      <c r="FO11" s="64">
        <v>0</v>
      </c>
      <c r="FP11" s="64">
        <v>0</v>
      </c>
      <c r="FQ11" s="64">
        <v>0</v>
      </c>
      <c r="FR11" s="64">
        <v>0</v>
      </c>
      <c r="FS11" s="64">
        <v>0</v>
      </c>
      <c r="FT11" s="64">
        <v>0</v>
      </c>
      <c r="FU11" s="64">
        <v>0</v>
      </c>
      <c r="FV11" s="64">
        <v>0</v>
      </c>
      <c r="FW11" s="64">
        <v>0</v>
      </c>
      <c r="FY11" s="62">
        <v>8</v>
      </c>
      <c r="FZ11" s="63" t="str">
        <f t="shared" si="13"/>
        <v>下妻市</v>
      </c>
      <c r="GA11" s="64">
        <v>0</v>
      </c>
      <c r="GB11" s="64">
        <v>0</v>
      </c>
      <c r="GC11" s="64">
        <v>0</v>
      </c>
      <c r="GD11" s="64">
        <v>0</v>
      </c>
      <c r="GE11" s="64">
        <v>0</v>
      </c>
      <c r="GF11" s="64">
        <v>0</v>
      </c>
      <c r="GG11" s="64">
        <v>0</v>
      </c>
      <c r="GH11" s="64">
        <v>0</v>
      </c>
      <c r="GI11" s="64">
        <v>0</v>
      </c>
      <c r="GK11" s="62">
        <v>8</v>
      </c>
      <c r="GL11" s="63" t="str">
        <f t="shared" si="14"/>
        <v>下妻市</v>
      </c>
      <c r="GM11" s="64">
        <v>143913</v>
      </c>
      <c r="GN11" s="64">
        <v>163246</v>
      </c>
      <c r="GO11" s="64">
        <v>90000</v>
      </c>
      <c r="GP11" s="64">
        <v>2857</v>
      </c>
      <c r="GQ11" s="64">
        <v>1575</v>
      </c>
      <c r="GR11" s="64">
        <v>1575</v>
      </c>
      <c r="GS11" s="64">
        <v>168</v>
      </c>
      <c r="GT11" s="64">
        <v>285</v>
      </c>
      <c r="GU11" s="64">
        <v>182</v>
      </c>
      <c r="GW11" s="62">
        <v>8</v>
      </c>
      <c r="GX11" s="63" t="str">
        <f t="shared" si="15"/>
        <v>下妻市</v>
      </c>
      <c r="GY11" s="64">
        <v>0</v>
      </c>
      <c r="GZ11" s="64">
        <v>30803</v>
      </c>
      <c r="HA11" s="64">
        <v>30803</v>
      </c>
      <c r="HB11" s="64">
        <v>20946</v>
      </c>
      <c r="HC11" s="64">
        <v>20946</v>
      </c>
      <c r="HD11" s="64">
        <v>20946</v>
      </c>
      <c r="HE11" s="64">
        <v>0</v>
      </c>
      <c r="HF11" s="64">
        <v>30</v>
      </c>
      <c r="HG11" s="64">
        <v>30</v>
      </c>
      <c r="HI11" s="62">
        <v>8</v>
      </c>
      <c r="HJ11" s="63" t="str">
        <f t="shared" si="16"/>
        <v>下妻市</v>
      </c>
      <c r="HK11" s="64">
        <v>0</v>
      </c>
      <c r="HL11" s="64">
        <v>0</v>
      </c>
      <c r="HM11" s="64">
        <v>0</v>
      </c>
      <c r="HN11" s="64">
        <v>0</v>
      </c>
      <c r="HO11" s="64">
        <v>0</v>
      </c>
      <c r="HP11" s="64">
        <v>0</v>
      </c>
      <c r="HQ11" s="64">
        <v>0</v>
      </c>
      <c r="HR11" s="64">
        <v>0</v>
      </c>
      <c r="HS11" s="64">
        <v>0</v>
      </c>
      <c r="HU11" s="62">
        <v>8</v>
      </c>
      <c r="HV11" s="63" t="str">
        <f t="shared" si="17"/>
        <v>下妻市</v>
      </c>
      <c r="HW11" s="64">
        <v>32</v>
      </c>
      <c r="HX11" s="64">
        <v>121001</v>
      </c>
      <c r="HY11" s="64">
        <v>121001</v>
      </c>
      <c r="HZ11" s="64">
        <v>148668</v>
      </c>
      <c r="IA11" s="64">
        <v>148668</v>
      </c>
      <c r="IB11" s="64">
        <v>91263</v>
      </c>
      <c r="IC11" s="64">
        <v>3</v>
      </c>
      <c r="ID11" s="64">
        <v>241</v>
      </c>
      <c r="IE11" s="64">
        <v>241</v>
      </c>
      <c r="IG11" s="62">
        <v>8</v>
      </c>
      <c r="IH11" s="63" t="str">
        <f t="shared" si="18"/>
        <v>下妻市</v>
      </c>
      <c r="II11" s="64">
        <v>0</v>
      </c>
      <c r="IJ11" s="64">
        <v>0</v>
      </c>
      <c r="IK11" s="64">
        <v>0</v>
      </c>
      <c r="IL11" s="64">
        <v>0</v>
      </c>
      <c r="IM11" s="64">
        <v>0</v>
      </c>
      <c r="IN11" s="64">
        <v>0</v>
      </c>
      <c r="IO11" s="64">
        <v>0</v>
      </c>
      <c r="IP11" s="64">
        <v>0</v>
      </c>
      <c r="IQ11" s="64">
        <v>0</v>
      </c>
    </row>
    <row r="12" spans="1:251" s="56" customFormat="1" ht="24.75" customHeight="1">
      <c r="A12" s="62">
        <v>9</v>
      </c>
      <c r="B12" s="63" t="s">
        <v>103</v>
      </c>
      <c r="C12" s="64">
        <v>180267</v>
      </c>
      <c r="D12" s="64">
        <v>35735977</v>
      </c>
      <c r="E12" s="64">
        <v>34588383</v>
      </c>
      <c r="F12" s="64">
        <v>3980671</v>
      </c>
      <c r="G12" s="64">
        <v>3862445</v>
      </c>
      <c r="H12" s="64">
        <v>3833291</v>
      </c>
      <c r="I12" s="64">
        <v>697</v>
      </c>
      <c r="J12" s="64">
        <v>22863</v>
      </c>
      <c r="K12" s="64">
        <v>21675</v>
      </c>
      <c r="L12" s="60"/>
      <c r="M12" s="62">
        <v>9</v>
      </c>
      <c r="N12" s="63" t="s">
        <v>103</v>
      </c>
      <c r="O12" s="64">
        <v>0</v>
      </c>
      <c r="P12" s="64">
        <v>0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0</v>
      </c>
      <c r="W12" s="64">
        <v>0</v>
      </c>
      <c r="X12" s="60"/>
      <c r="Y12" s="62">
        <v>9</v>
      </c>
      <c r="Z12" s="63" t="str">
        <f t="shared" si="2"/>
        <v>常総市</v>
      </c>
      <c r="AA12" s="64">
        <v>0</v>
      </c>
      <c r="AB12" s="64">
        <v>275719</v>
      </c>
      <c r="AC12" s="64">
        <v>275719</v>
      </c>
      <c r="AD12" s="64">
        <v>4537199</v>
      </c>
      <c r="AE12" s="64">
        <v>4537199</v>
      </c>
      <c r="AF12" s="64">
        <v>802008</v>
      </c>
      <c r="AG12" s="64">
        <v>0</v>
      </c>
      <c r="AH12" s="64">
        <v>237</v>
      </c>
      <c r="AI12" s="64">
        <v>237</v>
      </c>
      <c r="AJ12" s="66"/>
      <c r="AK12" s="62">
        <v>9</v>
      </c>
      <c r="AL12" s="63" t="str">
        <f t="shared" si="3"/>
        <v>常総市</v>
      </c>
      <c r="AM12" s="64">
        <v>386762</v>
      </c>
      <c r="AN12" s="64">
        <v>25290044</v>
      </c>
      <c r="AO12" s="64">
        <v>24038465</v>
      </c>
      <c r="AP12" s="64">
        <v>1537250</v>
      </c>
      <c r="AQ12" s="64">
        <v>1461309</v>
      </c>
      <c r="AR12" s="64">
        <v>1456721</v>
      </c>
      <c r="AS12" s="64">
        <v>1527</v>
      </c>
      <c r="AT12" s="64">
        <v>31865</v>
      </c>
      <c r="AU12" s="64">
        <v>29806</v>
      </c>
      <c r="AV12" s="60"/>
      <c r="AW12" s="62">
        <v>9</v>
      </c>
      <c r="AX12" s="63" t="str">
        <f t="shared" si="1"/>
        <v>常総市</v>
      </c>
      <c r="AY12" s="64">
        <v>0</v>
      </c>
      <c r="AZ12" s="64">
        <v>0</v>
      </c>
      <c r="BA12" s="64">
        <v>0</v>
      </c>
      <c r="BB12" s="64">
        <v>0</v>
      </c>
      <c r="BC12" s="64">
        <v>0</v>
      </c>
      <c r="BD12" s="64">
        <v>0</v>
      </c>
      <c r="BE12" s="64">
        <v>0</v>
      </c>
      <c r="BF12" s="64">
        <v>0</v>
      </c>
      <c r="BG12" s="64">
        <v>0</v>
      </c>
      <c r="BH12" s="60"/>
      <c r="BI12" s="62">
        <v>9</v>
      </c>
      <c r="BJ12" s="63" t="str">
        <f t="shared" si="0"/>
        <v>常総市</v>
      </c>
      <c r="BK12" s="64">
        <v>1235</v>
      </c>
      <c r="BL12" s="64">
        <v>272113</v>
      </c>
      <c r="BM12" s="64">
        <v>271178</v>
      </c>
      <c r="BN12" s="64">
        <v>1693055</v>
      </c>
      <c r="BO12" s="64">
        <v>1690951</v>
      </c>
      <c r="BP12" s="64">
        <v>696947</v>
      </c>
      <c r="BQ12" s="64">
        <v>4</v>
      </c>
      <c r="BR12" s="64">
        <v>561</v>
      </c>
      <c r="BS12" s="64">
        <v>555</v>
      </c>
      <c r="BT12" s="66"/>
      <c r="BU12" s="62">
        <v>9</v>
      </c>
      <c r="BV12" s="63" t="str">
        <f t="shared" si="4"/>
        <v>常総市</v>
      </c>
      <c r="BW12" s="64">
        <v>0</v>
      </c>
      <c r="BX12" s="64">
        <v>4256017</v>
      </c>
      <c r="BY12" s="64">
        <v>4029169</v>
      </c>
      <c r="BZ12" s="64">
        <v>43556446</v>
      </c>
      <c r="CA12" s="64">
        <v>41768500</v>
      </c>
      <c r="CB12" s="64">
        <v>6954577</v>
      </c>
      <c r="CC12" s="64">
        <v>0</v>
      </c>
      <c r="CD12" s="64">
        <v>21859</v>
      </c>
      <c r="CE12" s="64">
        <v>20147</v>
      </c>
      <c r="CF12" s="66"/>
      <c r="CG12" s="62">
        <v>9</v>
      </c>
      <c r="CH12" s="63" t="str">
        <f t="shared" si="5"/>
        <v>常総市</v>
      </c>
      <c r="CI12" s="64">
        <v>0</v>
      </c>
      <c r="CJ12" s="64">
        <v>8308942</v>
      </c>
      <c r="CK12" s="64">
        <v>8291081</v>
      </c>
      <c r="CL12" s="64">
        <v>61516363</v>
      </c>
      <c r="CM12" s="64">
        <v>61404467</v>
      </c>
      <c r="CN12" s="64">
        <v>20462773</v>
      </c>
      <c r="CO12" s="64">
        <v>0</v>
      </c>
      <c r="CP12" s="64">
        <v>22758</v>
      </c>
      <c r="CQ12" s="64">
        <v>22200</v>
      </c>
      <c r="CR12" s="66"/>
      <c r="CS12" s="62">
        <v>9</v>
      </c>
      <c r="CT12" s="63" t="str">
        <f t="shared" si="6"/>
        <v>常総市</v>
      </c>
      <c r="CU12" s="64">
        <v>0</v>
      </c>
      <c r="CV12" s="64">
        <v>6716403</v>
      </c>
      <c r="CW12" s="64">
        <v>6713023</v>
      </c>
      <c r="CX12" s="64">
        <v>67907884</v>
      </c>
      <c r="CY12" s="64">
        <v>67900688</v>
      </c>
      <c r="CZ12" s="64">
        <v>46399005</v>
      </c>
      <c r="DA12" s="64">
        <v>0</v>
      </c>
      <c r="DB12" s="64">
        <v>7167</v>
      </c>
      <c r="DC12" s="64">
        <v>7122</v>
      </c>
      <c r="DD12" s="66"/>
      <c r="DE12" s="62">
        <v>9</v>
      </c>
      <c r="DF12" s="63" t="str">
        <f t="shared" si="7"/>
        <v>常総市</v>
      </c>
      <c r="DG12" s="64">
        <v>806846</v>
      </c>
      <c r="DH12" s="64">
        <v>19281362</v>
      </c>
      <c r="DI12" s="64">
        <v>19033273</v>
      </c>
      <c r="DJ12" s="64">
        <v>172980693</v>
      </c>
      <c r="DK12" s="64">
        <v>171073655</v>
      </c>
      <c r="DL12" s="64">
        <v>73816355</v>
      </c>
      <c r="DM12" s="64">
        <v>1019</v>
      </c>
      <c r="DN12" s="64">
        <v>51784</v>
      </c>
      <c r="DO12" s="64">
        <v>49469</v>
      </c>
      <c r="DP12" s="95"/>
      <c r="DQ12" s="62">
        <v>9</v>
      </c>
      <c r="DR12" s="63" t="str">
        <f t="shared" si="8"/>
        <v>常総市</v>
      </c>
      <c r="DS12" s="64">
        <v>0</v>
      </c>
      <c r="DT12" s="64">
        <v>0</v>
      </c>
      <c r="DU12" s="64">
        <v>0</v>
      </c>
      <c r="DV12" s="64">
        <v>0</v>
      </c>
      <c r="DW12" s="64">
        <v>0</v>
      </c>
      <c r="DX12" s="64">
        <v>0</v>
      </c>
      <c r="DY12" s="64">
        <v>0</v>
      </c>
      <c r="DZ12" s="64">
        <v>0</v>
      </c>
      <c r="EA12" s="64">
        <v>0</v>
      </c>
      <c r="EB12" s="60"/>
      <c r="EC12" s="62">
        <v>9</v>
      </c>
      <c r="ED12" s="63" t="str">
        <f t="shared" si="9"/>
        <v>常総市</v>
      </c>
      <c r="EE12" s="64">
        <v>0</v>
      </c>
      <c r="EF12" s="64">
        <v>0</v>
      </c>
      <c r="EG12" s="64">
        <v>0</v>
      </c>
      <c r="EH12" s="64">
        <v>0</v>
      </c>
      <c r="EI12" s="64">
        <v>0</v>
      </c>
      <c r="EJ12" s="64">
        <v>0</v>
      </c>
      <c r="EK12" s="64">
        <v>0</v>
      </c>
      <c r="EL12" s="64">
        <v>0</v>
      </c>
      <c r="EM12" s="64">
        <v>0</v>
      </c>
      <c r="EN12" s="60"/>
      <c r="EO12" s="62">
        <v>9</v>
      </c>
      <c r="EP12" s="63" t="str">
        <f t="shared" si="10"/>
        <v>常総市</v>
      </c>
      <c r="EQ12" s="64">
        <v>17238</v>
      </c>
      <c r="ER12" s="64">
        <v>61656</v>
      </c>
      <c r="ES12" s="64">
        <v>59590</v>
      </c>
      <c r="ET12" s="64">
        <v>903</v>
      </c>
      <c r="EU12" s="64">
        <v>874</v>
      </c>
      <c r="EV12" s="64">
        <v>873</v>
      </c>
      <c r="EW12" s="64">
        <v>18</v>
      </c>
      <c r="EX12" s="64">
        <v>46</v>
      </c>
      <c r="EY12" s="64">
        <v>39</v>
      </c>
      <c r="EZ12" s="60"/>
      <c r="FA12" s="62">
        <v>9</v>
      </c>
      <c r="FB12" s="63" t="str">
        <f t="shared" si="11"/>
        <v>常総市</v>
      </c>
      <c r="FC12" s="64">
        <v>125438</v>
      </c>
      <c r="FD12" s="64">
        <v>6175785</v>
      </c>
      <c r="FE12" s="64">
        <v>5276621</v>
      </c>
      <c r="FF12" s="64">
        <v>219309</v>
      </c>
      <c r="FG12" s="64">
        <v>187188</v>
      </c>
      <c r="FH12" s="64">
        <v>187188</v>
      </c>
      <c r="FI12" s="64">
        <v>334</v>
      </c>
      <c r="FJ12" s="64">
        <v>7240</v>
      </c>
      <c r="FK12" s="64">
        <v>5894</v>
      </c>
      <c r="FM12" s="62">
        <v>9</v>
      </c>
      <c r="FN12" s="63" t="str">
        <f t="shared" si="12"/>
        <v>常総市</v>
      </c>
      <c r="FO12" s="64">
        <v>382</v>
      </c>
      <c r="FP12" s="64">
        <v>30801</v>
      </c>
      <c r="FQ12" s="64">
        <v>30757</v>
      </c>
      <c r="FR12" s="64">
        <v>70190</v>
      </c>
      <c r="FS12" s="64">
        <v>70102</v>
      </c>
      <c r="FT12" s="64">
        <v>49035</v>
      </c>
      <c r="FU12" s="64">
        <v>2</v>
      </c>
      <c r="FV12" s="64">
        <v>72</v>
      </c>
      <c r="FW12" s="64">
        <v>71</v>
      </c>
      <c r="FY12" s="62">
        <v>9</v>
      </c>
      <c r="FZ12" s="63" t="str">
        <f t="shared" si="13"/>
        <v>常総市</v>
      </c>
      <c r="GA12" s="64">
        <v>0</v>
      </c>
      <c r="GB12" s="64">
        <v>0</v>
      </c>
      <c r="GC12" s="64">
        <v>0</v>
      </c>
      <c r="GD12" s="64">
        <v>0</v>
      </c>
      <c r="GE12" s="64">
        <v>0</v>
      </c>
      <c r="GF12" s="64">
        <v>0</v>
      </c>
      <c r="GG12" s="64">
        <v>0</v>
      </c>
      <c r="GH12" s="64">
        <v>0</v>
      </c>
      <c r="GI12" s="64">
        <v>0</v>
      </c>
      <c r="GK12" s="62">
        <v>9</v>
      </c>
      <c r="GL12" s="63" t="str">
        <f t="shared" si="14"/>
        <v>常総市</v>
      </c>
      <c r="GM12" s="64">
        <v>550947</v>
      </c>
      <c r="GN12" s="64">
        <v>325968</v>
      </c>
      <c r="GO12" s="64">
        <v>276203</v>
      </c>
      <c r="GP12" s="64">
        <v>9127</v>
      </c>
      <c r="GQ12" s="64">
        <v>7734</v>
      </c>
      <c r="GR12" s="64">
        <v>7734</v>
      </c>
      <c r="GS12" s="64">
        <v>325</v>
      </c>
      <c r="GT12" s="64">
        <v>656</v>
      </c>
      <c r="GU12" s="64">
        <v>533</v>
      </c>
      <c r="GW12" s="62">
        <v>9</v>
      </c>
      <c r="GX12" s="63" t="str">
        <f t="shared" si="15"/>
        <v>常総市</v>
      </c>
      <c r="GY12" s="64">
        <v>0</v>
      </c>
      <c r="GZ12" s="64">
        <v>1195285</v>
      </c>
      <c r="HA12" s="64">
        <v>1195052</v>
      </c>
      <c r="HB12" s="64">
        <v>2031984</v>
      </c>
      <c r="HC12" s="64">
        <v>2031588</v>
      </c>
      <c r="HD12" s="64">
        <v>1422112</v>
      </c>
      <c r="HE12" s="64">
        <v>0</v>
      </c>
      <c r="HF12" s="64">
        <v>96</v>
      </c>
      <c r="HG12" s="64">
        <v>93</v>
      </c>
      <c r="HI12" s="62">
        <v>9</v>
      </c>
      <c r="HJ12" s="63" t="str">
        <f t="shared" si="16"/>
        <v>常総市</v>
      </c>
      <c r="HK12" s="64">
        <v>0</v>
      </c>
      <c r="HL12" s="64">
        <v>49579</v>
      </c>
      <c r="HM12" s="64">
        <v>49377</v>
      </c>
      <c r="HN12" s="64">
        <v>50094</v>
      </c>
      <c r="HO12" s="64">
        <v>49854</v>
      </c>
      <c r="HP12" s="64">
        <v>34898</v>
      </c>
      <c r="HQ12" s="64">
        <v>0</v>
      </c>
      <c r="HR12" s="64">
        <v>16</v>
      </c>
      <c r="HS12" s="64">
        <v>15</v>
      </c>
      <c r="HU12" s="62">
        <v>9</v>
      </c>
      <c r="HV12" s="63" t="str">
        <f t="shared" si="17"/>
        <v>常総市</v>
      </c>
      <c r="HW12" s="64">
        <v>505</v>
      </c>
      <c r="HX12" s="64">
        <v>187270</v>
      </c>
      <c r="HY12" s="64">
        <v>187223</v>
      </c>
      <c r="HZ12" s="64">
        <v>363819</v>
      </c>
      <c r="IA12" s="64">
        <v>363566</v>
      </c>
      <c r="IB12" s="64">
        <v>267842</v>
      </c>
      <c r="IC12" s="64">
        <v>31</v>
      </c>
      <c r="ID12" s="64">
        <v>1150</v>
      </c>
      <c r="IE12" s="64">
        <v>1145</v>
      </c>
      <c r="IG12" s="62">
        <v>9</v>
      </c>
      <c r="IH12" s="63" t="str">
        <f t="shared" si="18"/>
        <v>常総市</v>
      </c>
      <c r="II12" s="64">
        <v>0</v>
      </c>
      <c r="IJ12" s="64">
        <v>0</v>
      </c>
      <c r="IK12" s="64">
        <v>0</v>
      </c>
      <c r="IL12" s="64">
        <v>0</v>
      </c>
      <c r="IM12" s="64">
        <v>0</v>
      </c>
      <c r="IN12" s="64">
        <v>0</v>
      </c>
      <c r="IO12" s="64">
        <v>0</v>
      </c>
      <c r="IP12" s="64">
        <v>0</v>
      </c>
      <c r="IQ12" s="64">
        <v>0</v>
      </c>
    </row>
    <row r="13" spans="1:251" s="56" customFormat="1" ht="24.75" customHeight="1">
      <c r="A13" s="62">
        <v>10</v>
      </c>
      <c r="B13" s="63" t="s">
        <v>83</v>
      </c>
      <c r="C13" s="64">
        <v>137466</v>
      </c>
      <c r="D13" s="64">
        <v>34301907</v>
      </c>
      <c r="E13" s="64">
        <v>32753302</v>
      </c>
      <c r="F13" s="64">
        <v>3690773</v>
      </c>
      <c r="G13" s="64">
        <v>3544614</v>
      </c>
      <c r="H13" s="64">
        <v>3537022</v>
      </c>
      <c r="I13" s="64">
        <v>767</v>
      </c>
      <c r="J13" s="64">
        <v>34008</v>
      </c>
      <c r="K13" s="64">
        <v>31878</v>
      </c>
      <c r="L13" s="60"/>
      <c r="M13" s="62">
        <v>10</v>
      </c>
      <c r="N13" s="63" t="s">
        <v>83</v>
      </c>
      <c r="O13" s="64">
        <v>0</v>
      </c>
      <c r="P13" s="64">
        <v>0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0</v>
      </c>
      <c r="W13" s="64">
        <v>0</v>
      </c>
      <c r="X13" s="60"/>
      <c r="Y13" s="62">
        <v>10</v>
      </c>
      <c r="Z13" s="63" t="str">
        <f t="shared" si="2"/>
        <v>常陸太田市</v>
      </c>
      <c r="AA13" s="64">
        <v>26574</v>
      </c>
      <c r="AB13" s="64">
        <v>399281</v>
      </c>
      <c r="AC13" s="64">
        <v>364107</v>
      </c>
      <c r="AD13" s="64">
        <v>2853985</v>
      </c>
      <c r="AE13" s="64">
        <v>2535783</v>
      </c>
      <c r="AF13" s="64">
        <v>216182</v>
      </c>
      <c r="AG13" s="64">
        <v>21</v>
      </c>
      <c r="AH13" s="64">
        <v>436</v>
      </c>
      <c r="AI13" s="64">
        <v>400</v>
      </c>
      <c r="AJ13" s="66"/>
      <c r="AK13" s="62">
        <v>10</v>
      </c>
      <c r="AL13" s="63" t="str">
        <f t="shared" si="3"/>
        <v>常陸太田市</v>
      </c>
      <c r="AM13" s="64">
        <v>198461</v>
      </c>
      <c r="AN13" s="64">
        <v>24135796</v>
      </c>
      <c r="AO13" s="64">
        <v>22521000</v>
      </c>
      <c r="AP13" s="64">
        <v>1197276</v>
      </c>
      <c r="AQ13" s="64">
        <v>1122961</v>
      </c>
      <c r="AR13" s="64">
        <v>1122830</v>
      </c>
      <c r="AS13" s="64">
        <v>1110</v>
      </c>
      <c r="AT13" s="64">
        <v>44515</v>
      </c>
      <c r="AU13" s="64">
        <v>40925</v>
      </c>
      <c r="AV13" s="60"/>
      <c r="AW13" s="62">
        <v>10</v>
      </c>
      <c r="AX13" s="63" t="str">
        <f t="shared" si="1"/>
        <v>常陸太田市</v>
      </c>
      <c r="AY13" s="64">
        <v>0</v>
      </c>
      <c r="AZ13" s="64">
        <v>0</v>
      </c>
      <c r="BA13" s="64">
        <v>0</v>
      </c>
      <c r="BB13" s="64">
        <v>0</v>
      </c>
      <c r="BC13" s="64">
        <v>0</v>
      </c>
      <c r="BD13" s="64">
        <v>0</v>
      </c>
      <c r="BE13" s="64">
        <v>0</v>
      </c>
      <c r="BF13" s="64">
        <v>0</v>
      </c>
      <c r="BG13" s="64">
        <v>0</v>
      </c>
      <c r="BH13" s="60"/>
      <c r="BI13" s="62">
        <v>10</v>
      </c>
      <c r="BJ13" s="63" t="str">
        <f t="shared" si="0"/>
        <v>常陸太田市</v>
      </c>
      <c r="BK13" s="64">
        <v>675</v>
      </c>
      <c r="BL13" s="64">
        <v>408409</v>
      </c>
      <c r="BM13" s="64">
        <v>404622</v>
      </c>
      <c r="BN13" s="64">
        <v>2537020</v>
      </c>
      <c r="BO13" s="64">
        <v>2516358</v>
      </c>
      <c r="BP13" s="64">
        <v>518820</v>
      </c>
      <c r="BQ13" s="64">
        <v>9</v>
      </c>
      <c r="BR13" s="64">
        <v>942</v>
      </c>
      <c r="BS13" s="64">
        <v>918</v>
      </c>
      <c r="BT13" s="66"/>
      <c r="BU13" s="62">
        <v>10</v>
      </c>
      <c r="BV13" s="63" t="str">
        <f t="shared" si="4"/>
        <v>常陸太田市</v>
      </c>
      <c r="BW13" s="64">
        <v>0</v>
      </c>
      <c r="BX13" s="64">
        <v>4465284</v>
      </c>
      <c r="BY13" s="64">
        <v>4070850</v>
      </c>
      <c r="BZ13" s="64">
        <v>34281351</v>
      </c>
      <c r="CA13" s="64">
        <v>32665631</v>
      </c>
      <c r="CB13" s="64">
        <v>5194034</v>
      </c>
      <c r="CC13" s="64">
        <v>0</v>
      </c>
      <c r="CD13" s="64">
        <v>21558</v>
      </c>
      <c r="CE13" s="64">
        <v>19279</v>
      </c>
      <c r="CF13" s="66"/>
      <c r="CG13" s="62">
        <v>10</v>
      </c>
      <c r="CH13" s="63" t="str">
        <f t="shared" si="5"/>
        <v>常陸太田市</v>
      </c>
      <c r="CI13" s="64">
        <v>0</v>
      </c>
      <c r="CJ13" s="64">
        <v>8492063</v>
      </c>
      <c r="CK13" s="64">
        <v>8220287</v>
      </c>
      <c r="CL13" s="64">
        <v>39658813</v>
      </c>
      <c r="CM13" s="64">
        <v>38952804</v>
      </c>
      <c r="CN13" s="64">
        <v>11803942</v>
      </c>
      <c r="CO13" s="64">
        <v>0</v>
      </c>
      <c r="CP13" s="64">
        <v>27693</v>
      </c>
      <c r="CQ13" s="64">
        <v>25378</v>
      </c>
      <c r="CR13" s="66"/>
      <c r="CS13" s="62">
        <v>10</v>
      </c>
      <c r="CT13" s="63" t="str">
        <f t="shared" si="6"/>
        <v>常陸太田市</v>
      </c>
      <c r="CU13" s="64">
        <v>0</v>
      </c>
      <c r="CV13" s="64">
        <v>2591138</v>
      </c>
      <c r="CW13" s="64">
        <v>2578780</v>
      </c>
      <c r="CX13" s="64">
        <v>16780042</v>
      </c>
      <c r="CY13" s="64">
        <v>16754500</v>
      </c>
      <c r="CZ13" s="64">
        <v>11160522</v>
      </c>
      <c r="DA13" s="64">
        <v>0</v>
      </c>
      <c r="DB13" s="64">
        <v>4728</v>
      </c>
      <c r="DC13" s="64">
        <v>4606</v>
      </c>
      <c r="DD13" s="66"/>
      <c r="DE13" s="62">
        <v>10</v>
      </c>
      <c r="DF13" s="63" t="str">
        <f t="shared" si="7"/>
        <v>常陸太田市</v>
      </c>
      <c r="DG13" s="64">
        <v>1205196</v>
      </c>
      <c r="DH13" s="64">
        <v>15548485</v>
      </c>
      <c r="DI13" s="64">
        <v>14869917</v>
      </c>
      <c r="DJ13" s="64">
        <v>90720206</v>
      </c>
      <c r="DK13" s="64">
        <v>88372935</v>
      </c>
      <c r="DL13" s="64">
        <v>28158498</v>
      </c>
      <c r="DM13" s="64">
        <v>1019</v>
      </c>
      <c r="DN13" s="64">
        <v>53979</v>
      </c>
      <c r="DO13" s="64">
        <v>49263</v>
      </c>
      <c r="DP13" s="95"/>
      <c r="DQ13" s="62">
        <v>10</v>
      </c>
      <c r="DR13" s="63" t="str">
        <f t="shared" si="8"/>
        <v>常陸太田市</v>
      </c>
      <c r="DS13" s="64">
        <v>0</v>
      </c>
      <c r="DT13" s="64">
        <v>0</v>
      </c>
      <c r="DU13" s="64">
        <v>0</v>
      </c>
      <c r="DV13" s="64">
        <v>0</v>
      </c>
      <c r="DW13" s="64">
        <v>0</v>
      </c>
      <c r="DX13" s="64">
        <v>0</v>
      </c>
      <c r="DY13" s="64">
        <v>0</v>
      </c>
      <c r="DZ13" s="64">
        <v>0</v>
      </c>
      <c r="EA13" s="64">
        <v>0</v>
      </c>
      <c r="EB13" s="60"/>
      <c r="EC13" s="62">
        <v>10</v>
      </c>
      <c r="ED13" s="63" t="str">
        <f t="shared" si="9"/>
        <v>常陸太田市</v>
      </c>
      <c r="EE13" s="64">
        <v>0</v>
      </c>
      <c r="EF13" s="64">
        <v>71</v>
      </c>
      <c r="EG13" s="64">
        <v>15</v>
      </c>
      <c r="EH13" s="64">
        <v>378</v>
      </c>
      <c r="EI13" s="64">
        <v>49</v>
      </c>
      <c r="EJ13" s="64">
        <v>49</v>
      </c>
      <c r="EK13" s="64">
        <v>0</v>
      </c>
      <c r="EL13" s="64">
        <v>6</v>
      </c>
      <c r="EM13" s="64">
        <v>3</v>
      </c>
      <c r="EN13" s="60"/>
      <c r="EO13" s="62">
        <v>10</v>
      </c>
      <c r="EP13" s="63" t="str">
        <f t="shared" si="10"/>
        <v>常陸太田市</v>
      </c>
      <c r="EQ13" s="64">
        <v>365950</v>
      </c>
      <c r="ER13" s="64">
        <v>59585</v>
      </c>
      <c r="ES13" s="64">
        <v>56816</v>
      </c>
      <c r="ET13" s="64">
        <v>1464</v>
      </c>
      <c r="EU13" s="64">
        <v>1430</v>
      </c>
      <c r="EV13" s="64">
        <v>1162</v>
      </c>
      <c r="EW13" s="64">
        <v>199</v>
      </c>
      <c r="EX13" s="64">
        <v>113</v>
      </c>
      <c r="EY13" s="64">
        <v>105</v>
      </c>
      <c r="EZ13" s="60"/>
      <c r="FA13" s="62">
        <v>10</v>
      </c>
      <c r="FB13" s="63" t="str">
        <f t="shared" si="11"/>
        <v>常陸太田市</v>
      </c>
      <c r="FC13" s="64">
        <v>70503938</v>
      </c>
      <c r="FD13" s="64">
        <v>118965049</v>
      </c>
      <c r="FE13" s="64">
        <v>110365401</v>
      </c>
      <c r="FF13" s="64">
        <v>2449627</v>
      </c>
      <c r="FG13" s="64">
        <v>2276096</v>
      </c>
      <c r="FH13" s="64">
        <v>2276096</v>
      </c>
      <c r="FI13" s="64">
        <v>1480</v>
      </c>
      <c r="FJ13" s="64">
        <v>40845</v>
      </c>
      <c r="FK13" s="64">
        <v>35817</v>
      </c>
      <c r="FM13" s="62">
        <v>10</v>
      </c>
      <c r="FN13" s="63" t="str">
        <f t="shared" si="12"/>
        <v>常陸太田市</v>
      </c>
      <c r="FO13" s="64">
        <v>13353</v>
      </c>
      <c r="FP13" s="64">
        <v>241280</v>
      </c>
      <c r="FQ13" s="64">
        <v>232038</v>
      </c>
      <c r="FR13" s="64">
        <v>510777</v>
      </c>
      <c r="FS13" s="64">
        <v>487732</v>
      </c>
      <c r="FT13" s="64">
        <v>62878</v>
      </c>
      <c r="FU13" s="64">
        <v>18</v>
      </c>
      <c r="FV13" s="64">
        <v>325</v>
      </c>
      <c r="FW13" s="64">
        <v>283</v>
      </c>
      <c r="FY13" s="62">
        <v>10</v>
      </c>
      <c r="FZ13" s="63" t="str">
        <f t="shared" si="13"/>
        <v>常陸太田市</v>
      </c>
      <c r="GA13" s="64">
        <v>2144767</v>
      </c>
      <c r="GB13" s="64">
        <v>202689</v>
      </c>
      <c r="GC13" s="64">
        <v>189080</v>
      </c>
      <c r="GD13" s="64">
        <v>1830</v>
      </c>
      <c r="GE13" s="64">
        <v>1706</v>
      </c>
      <c r="GF13" s="64">
        <v>1706</v>
      </c>
      <c r="GG13" s="64">
        <v>25</v>
      </c>
      <c r="GH13" s="64">
        <v>32</v>
      </c>
      <c r="GI13" s="64">
        <v>30</v>
      </c>
      <c r="GK13" s="62">
        <v>10</v>
      </c>
      <c r="GL13" s="63" t="str">
        <f t="shared" si="14"/>
        <v>常陸太田市</v>
      </c>
      <c r="GM13" s="64">
        <v>553377</v>
      </c>
      <c r="GN13" s="64">
        <v>8283640</v>
      </c>
      <c r="GO13" s="64">
        <v>6333172</v>
      </c>
      <c r="GP13" s="64">
        <v>251534</v>
      </c>
      <c r="GQ13" s="64">
        <v>213316</v>
      </c>
      <c r="GR13" s="64">
        <v>76058</v>
      </c>
      <c r="GS13" s="64">
        <v>631</v>
      </c>
      <c r="GT13" s="64">
        <v>14437</v>
      </c>
      <c r="GU13" s="64">
        <v>11659</v>
      </c>
      <c r="GW13" s="62">
        <v>10</v>
      </c>
      <c r="GX13" s="63" t="str">
        <f t="shared" si="15"/>
        <v>常陸太田市</v>
      </c>
      <c r="GY13" s="64">
        <v>0</v>
      </c>
      <c r="GZ13" s="64">
        <v>4540976</v>
      </c>
      <c r="HA13" s="64">
        <v>4540713</v>
      </c>
      <c r="HB13" s="64">
        <v>4882229</v>
      </c>
      <c r="HC13" s="64">
        <v>4881923</v>
      </c>
      <c r="HD13" s="64">
        <v>3212459</v>
      </c>
      <c r="HE13" s="64">
        <v>0</v>
      </c>
      <c r="HF13" s="64">
        <v>1245</v>
      </c>
      <c r="HG13" s="64">
        <v>1240</v>
      </c>
      <c r="HI13" s="62">
        <v>10</v>
      </c>
      <c r="HJ13" s="63" t="str">
        <f t="shared" si="16"/>
        <v>常陸太田市</v>
      </c>
      <c r="HK13" s="64">
        <v>17</v>
      </c>
      <c r="HL13" s="64">
        <v>105216</v>
      </c>
      <c r="HM13" s="64">
        <v>105199</v>
      </c>
      <c r="HN13" s="64">
        <v>233871</v>
      </c>
      <c r="HO13" s="64">
        <v>233832</v>
      </c>
      <c r="HP13" s="64">
        <v>125605</v>
      </c>
      <c r="HQ13" s="64">
        <v>2</v>
      </c>
      <c r="HR13" s="64">
        <v>96</v>
      </c>
      <c r="HS13" s="64">
        <v>95</v>
      </c>
      <c r="HU13" s="62">
        <v>10</v>
      </c>
      <c r="HV13" s="63" t="str">
        <f t="shared" si="17"/>
        <v>常陸太田市</v>
      </c>
      <c r="HW13" s="64">
        <v>0</v>
      </c>
      <c r="HX13" s="64">
        <v>37057</v>
      </c>
      <c r="HY13" s="64">
        <v>37057</v>
      </c>
      <c r="HZ13" s="64">
        <v>54776</v>
      </c>
      <c r="IA13" s="64">
        <v>54776</v>
      </c>
      <c r="IB13" s="64">
        <v>33098</v>
      </c>
      <c r="IC13" s="64">
        <v>0</v>
      </c>
      <c r="ID13" s="64">
        <v>333</v>
      </c>
      <c r="IE13" s="64">
        <v>333</v>
      </c>
      <c r="IG13" s="62">
        <v>10</v>
      </c>
      <c r="IH13" s="63" t="str">
        <f t="shared" si="18"/>
        <v>常陸太田市</v>
      </c>
      <c r="II13" s="64">
        <v>0</v>
      </c>
      <c r="IJ13" s="64">
        <v>0</v>
      </c>
      <c r="IK13" s="64">
        <v>0</v>
      </c>
      <c r="IL13" s="64">
        <v>0</v>
      </c>
      <c r="IM13" s="64">
        <v>0</v>
      </c>
      <c r="IN13" s="64">
        <v>0</v>
      </c>
      <c r="IO13" s="64">
        <v>0</v>
      </c>
      <c r="IP13" s="64">
        <v>0</v>
      </c>
      <c r="IQ13" s="64">
        <v>0</v>
      </c>
    </row>
    <row r="14" spans="1:251" s="56" customFormat="1" ht="24.75" customHeight="1">
      <c r="A14" s="62">
        <v>11</v>
      </c>
      <c r="B14" s="63" t="s">
        <v>84</v>
      </c>
      <c r="C14" s="64">
        <v>25263</v>
      </c>
      <c r="D14" s="64">
        <v>7052865</v>
      </c>
      <c r="E14" s="64">
        <v>6681949</v>
      </c>
      <c r="F14" s="64">
        <v>717445</v>
      </c>
      <c r="G14" s="64">
        <v>687880</v>
      </c>
      <c r="H14" s="64">
        <v>687880</v>
      </c>
      <c r="I14" s="64">
        <v>93</v>
      </c>
      <c r="J14" s="64">
        <v>6766</v>
      </c>
      <c r="K14" s="64">
        <v>6239</v>
      </c>
      <c r="L14" s="60"/>
      <c r="M14" s="62">
        <v>11</v>
      </c>
      <c r="N14" s="63" t="s">
        <v>84</v>
      </c>
      <c r="O14" s="64">
        <v>0</v>
      </c>
      <c r="P14" s="64">
        <v>0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0</v>
      </c>
      <c r="W14" s="64">
        <v>0</v>
      </c>
      <c r="X14" s="60"/>
      <c r="Y14" s="62">
        <v>11</v>
      </c>
      <c r="Z14" s="63" t="str">
        <f t="shared" si="2"/>
        <v>高萩市</v>
      </c>
      <c r="AA14" s="64">
        <v>0</v>
      </c>
      <c r="AB14" s="64">
        <v>20643</v>
      </c>
      <c r="AC14" s="64">
        <v>20643</v>
      </c>
      <c r="AD14" s="64">
        <v>76136</v>
      </c>
      <c r="AE14" s="64">
        <v>76136</v>
      </c>
      <c r="AF14" s="64">
        <v>53284</v>
      </c>
      <c r="AG14" s="64">
        <v>0</v>
      </c>
      <c r="AH14" s="64">
        <v>17</v>
      </c>
      <c r="AI14" s="64">
        <v>17</v>
      </c>
      <c r="AJ14" s="66"/>
      <c r="AK14" s="62">
        <v>11</v>
      </c>
      <c r="AL14" s="63" t="str">
        <f t="shared" si="3"/>
        <v>高萩市</v>
      </c>
      <c r="AM14" s="64">
        <v>32952</v>
      </c>
      <c r="AN14" s="64">
        <v>3185678</v>
      </c>
      <c r="AO14" s="64">
        <v>2950978</v>
      </c>
      <c r="AP14" s="64">
        <v>167845</v>
      </c>
      <c r="AQ14" s="64">
        <v>156123</v>
      </c>
      <c r="AR14" s="64">
        <v>156123</v>
      </c>
      <c r="AS14" s="64">
        <v>94</v>
      </c>
      <c r="AT14" s="64">
        <v>5747</v>
      </c>
      <c r="AU14" s="64">
        <v>5179</v>
      </c>
      <c r="AV14" s="60"/>
      <c r="AW14" s="62">
        <v>11</v>
      </c>
      <c r="AX14" s="63" t="str">
        <f t="shared" si="1"/>
        <v>高萩市</v>
      </c>
      <c r="AY14" s="64">
        <v>0</v>
      </c>
      <c r="AZ14" s="64">
        <v>0</v>
      </c>
      <c r="BA14" s="64">
        <v>0</v>
      </c>
      <c r="BB14" s="64">
        <v>0</v>
      </c>
      <c r="BC14" s="64">
        <v>0</v>
      </c>
      <c r="BD14" s="64">
        <v>0</v>
      </c>
      <c r="BE14" s="64">
        <v>0</v>
      </c>
      <c r="BF14" s="64">
        <v>0</v>
      </c>
      <c r="BG14" s="64">
        <v>0</v>
      </c>
      <c r="BH14" s="60"/>
      <c r="BI14" s="62">
        <v>11</v>
      </c>
      <c r="BJ14" s="63" t="str">
        <f t="shared" si="0"/>
        <v>高萩市</v>
      </c>
      <c r="BK14" s="64">
        <v>0</v>
      </c>
      <c r="BL14" s="64">
        <v>21241</v>
      </c>
      <c r="BM14" s="64">
        <v>21241</v>
      </c>
      <c r="BN14" s="64">
        <v>113996</v>
      </c>
      <c r="BO14" s="64">
        <v>113996</v>
      </c>
      <c r="BP14" s="64">
        <v>79797</v>
      </c>
      <c r="BQ14" s="64">
        <v>0</v>
      </c>
      <c r="BR14" s="64">
        <v>42</v>
      </c>
      <c r="BS14" s="64">
        <v>42</v>
      </c>
      <c r="BT14" s="66"/>
      <c r="BU14" s="62">
        <v>11</v>
      </c>
      <c r="BV14" s="63" t="str">
        <f t="shared" si="4"/>
        <v>高萩市</v>
      </c>
      <c r="BW14" s="64">
        <v>0</v>
      </c>
      <c r="BX14" s="64">
        <v>2309498</v>
      </c>
      <c r="BY14" s="64">
        <v>2251427</v>
      </c>
      <c r="BZ14" s="64">
        <v>25241745</v>
      </c>
      <c r="CA14" s="64">
        <v>24770038</v>
      </c>
      <c r="CB14" s="64">
        <v>4128319</v>
      </c>
      <c r="CC14" s="64">
        <v>0</v>
      </c>
      <c r="CD14" s="64">
        <v>10562</v>
      </c>
      <c r="CE14" s="64">
        <v>10125</v>
      </c>
      <c r="CF14" s="66"/>
      <c r="CG14" s="62">
        <v>11</v>
      </c>
      <c r="CH14" s="63" t="str">
        <f t="shared" si="5"/>
        <v>高萩市</v>
      </c>
      <c r="CI14" s="64">
        <v>0</v>
      </c>
      <c r="CJ14" s="64">
        <v>1878776</v>
      </c>
      <c r="CK14" s="64">
        <v>1868910</v>
      </c>
      <c r="CL14" s="64">
        <v>16650240</v>
      </c>
      <c r="CM14" s="64">
        <v>16611469</v>
      </c>
      <c r="CN14" s="64">
        <v>5537123</v>
      </c>
      <c r="CO14" s="64">
        <v>0</v>
      </c>
      <c r="CP14" s="64">
        <v>9822</v>
      </c>
      <c r="CQ14" s="64">
        <v>9646</v>
      </c>
      <c r="CR14" s="66"/>
      <c r="CS14" s="62">
        <v>11</v>
      </c>
      <c r="CT14" s="63" t="str">
        <f t="shared" si="6"/>
        <v>高萩市</v>
      </c>
      <c r="CU14" s="64">
        <v>0</v>
      </c>
      <c r="CV14" s="64">
        <v>2953304</v>
      </c>
      <c r="CW14" s="64">
        <v>2947765</v>
      </c>
      <c r="CX14" s="64">
        <v>23947704</v>
      </c>
      <c r="CY14" s="64">
        <v>23935380</v>
      </c>
      <c r="CZ14" s="64">
        <v>16746796</v>
      </c>
      <c r="DA14" s="64">
        <v>0</v>
      </c>
      <c r="DB14" s="64">
        <v>3452</v>
      </c>
      <c r="DC14" s="64">
        <v>3365</v>
      </c>
      <c r="DD14" s="66"/>
      <c r="DE14" s="62">
        <v>11</v>
      </c>
      <c r="DF14" s="63" t="str">
        <f t="shared" si="7"/>
        <v>高萩市</v>
      </c>
      <c r="DG14" s="64">
        <v>714694</v>
      </c>
      <c r="DH14" s="64">
        <v>7141578</v>
      </c>
      <c r="DI14" s="64">
        <v>7068102</v>
      </c>
      <c r="DJ14" s="64">
        <v>65839689</v>
      </c>
      <c r="DK14" s="64">
        <v>65316887</v>
      </c>
      <c r="DL14" s="64">
        <v>26412238</v>
      </c>
      <c r="DM14" s="64">
        <v>415</v>
      </c>
      <c r="DN14" s="64">
        <v>23836</v>
      </c>
      <c r="DO14" s="64">
        <v>23136</v>
      </c>
      <c r="DP14" s="95"/>
      <c r="DQ14" s="62">
        <v>11</v>
      </c>
      <c r="DR14" s="63" t="str">
        <f t="shared" si="8"/>
        <v>高萩市</v>
      </c>
      <c r="DS14" s="64">
        <v>0</v>
      </c>
      <c r="DT14" s="64">
        <v>0</v>
      </c>
      <c r="DU14" s="64">
        <v>0</v>
      </c>
      <c r="DV14" s="64">
        <v>0</v>
      </c>
      <c r="DW14" s="64">
        <v>0</v>
      </c>
      <c r="DX14" s="64">
        <v>0</v>
      </c>
      <c r="DY14" s="64">
        <v>0</v>
      </c>
      <c r="DZ14" s="64">
        <v>0</v>
      </c>
      <c r="EA14" s="64">
        <v>0</v>
      </c>
      <c r="EB14" s="60"/>
      <c r="EC14" s="62">
        <v>11</v>
      </c>
      <c r="ED14" s="63" t="str">
        <f t="shared" si="9"/>
        <v>高萩市</v>
      </c>
      <c r="EE14" s="64">
        <v>0</v>
      </c>
      <c r="EF14" s="64">
        <v>0</v>
      </c>
      <c r="EG14" s="64">
        <v>0</v>
      </c>
      <c r="EH14" s="64">
        <v>0</v>
      </c>
      <c r="EI14" s="64">
        <v>0</v>
      </c>
      <c r="EJ14" s="64">
        <v>0</v>
      </c>
      <c r="EK14" s="64">
        <v>0</v>
      </c>
      <c r="EL14" s="64">
        <v>0</v>
      </c>
      <c r="EM14" s="64">
        <v>0</v>
      </c>
      <c r="EN14" s="60"/>
      <c r="EO14" s="62">
        <v>11</v>
      </c>
      <c r="EP14" s="63" t="str">
        <f t="shared" si="10"/>
        <v>高萩市</v>
      </c>
      <c r="EQ14" s="64">
        <v>758410</v>
      </c>
      <c r="ER14" s="64">
        <v>9555</v>
      </c>
      <c r="ES14" s="64">
        <v>9555</v>
      </c>
      <c r="ET14" s="64">
        <v>965</v>
      </c>
      <c r="EU14" s="64">
        <v>965</v>
      </c>
      <c r="EV14" s="64">
        <v>965</v>
      </c>
      <c r="EW14" s="64">
        <v>411</v>
      </c>
      <c r="EX14" s="64">
        <v>5</v>
      </c>
      <c r="EY14" s="64">
        <v>5</v>
      </c>
      <c r="EZ14" s="60"/>
      <c r="FA14" s="62">
        <v>11</v>
      </c>
      <c r="FB14" s="63" t="str">
        <f t="shared" si="11"/>
        <v>高萩市</v>
      </c>
      <c r="FC14" s="64">
        <v>67531084</v>
      </c>
      <c r="FD14" s="64">
        <v>32742314</v>
      </c>
      <c r="FE14" s="64">
        <v>30139065</v>
      </c>
      <c r="FF14" s="64">
        <v>515970</v>
      </c>
      <c r="FG14" s="64">
        <v>477017</v>
      </c>
      <c r="FH14" s="64">
        <v>477017</v>
      </c>
      <c r="FI14" s="64">
        <v>301</v>
      </c>
      <c r="FJ14" s="64">
        <v>8110</v>
      </c>
      <c r="FK14" s="64">
        <v>6875</v>
      </c>
      <c r="FM14" s="62">
        <v>11</v>
      </c>
      <c r="FN14" s="63" t="str">
        <f t="shared" si="12"/>
        <v>高萩市</v>
      </c>
      <c r="FO14" s="64">
        <v>0</v>
      </c>
      <c r="FP14" s="64">
        <v>9389</v>
      </c>
      <c r="FQ14" s="64">
        <v>9389</v>
      </c>
      <c r="FR14" s="64">
        <v>85685</v>
      </c>
      <c r="FS14" s="64">
        <v>85685</v>
      </c>
      <c r="FT14" s="64">
        <v>59979</v>
      </c>
      <c r="FU14" s="64">
        <v>0</v>
      </c>
      <c r="FV14" s="64">
        <v>16</v>
      </c>
      <c r="FW14" s="64">
        <v>16</v>
      </c>
      <c r="FY14" s="62">
        <v>11</v>
      </c>
      <c r="FZ14" s="63" t="str">
        <f t="shared" si="13"/>
        <v>高萩市</v>
      </c>
      <c r="GA14" s="64">
        <v>1143223</v>
      </c>
      <c r="GB14" s="64">
        <v>2200486</v>
      </c>
      <c r="GC14" s="64">
        <v>2185969</v>
      </c>
      <c r="GD14" s="64">
        <v>26484</v>
      </c>
      <c r="GE14" s="64">
        <v>26310</v>
      </c>
      <c r="GF14" s="64">
        <v>26310</v>
      </c>
      <c r="GG14" s="64">
        <v>8</v>
      </c>
      <c r="GH14" s="64">
        <v>95</v>
      </c>
      <c r="GI14" s="64">
        <v>84</v>
      </c>
      <c r="GK14" s="62">
        <v>11</v>
      </c>
      <c r="GL14" s="63" t="str">
        <f t="shared" si="14"/>
        <v>高萩市</v>
      </c>
      <c r="GM14" s="64">
        <v>269526</v>
      </c>
      <c r="GN14" s="64">
        <v>1938280</v>
      </c>
      <c r="GO14" s="64">
        <v>1514477</v>
      </c>
      <c r="GP14" s="64">
        <v>18738</v>
      </c>
      <c r="GQ14" s="64">
        <v>15205</v>
      </c>
      <c r="GR14" s="64">
        <v>15205</v>
      </c>
      <c r="GS14" s="64">
        <v>82</v>
      </c>
      <c r="GT14" s="64">
        <v>1696</v>
      </c>
      <c r="GU14" s="64">
        <v>1370</v>
      </c>
      <c r="GW14" s="62">
        <v>11</v>
      </c>
      <c r="GX14" s="63" t="str">
        <f t="shared" si="15"/>
        <v>高萩市</v>
      </c>
      <c r="GY14" s="64">
        <v>0</v>
      </c>
      <c r="GZ14" s="64">
        <v>566142</v>
      </c>
      <c r="HA14" s="64">
        <v>565243</v>
      </c>
      <c r="HB14" s="64">
        <v>330736</v>
      </c>
      <c r="HC14" s="64">
        <v>330502</v>
      </c>
      <c r="HD14" s="64">
        <v>231351</v>
      </c>
      <c r="HE14" s="64">
        <v>0</v>
      </c>
      <c r="HF14" s="64">
        <v>112</v>
      </c>
      <c r="HG14" s="64">
        <v>111</v>
      </c>
      <c r="HI14" s="62">
        <v>11</v>
      </c>
      <c r="HJ14" s="63" t="str">
        <f t="shared" si="16"/>
        <v>高萩市</v>
      </c>
      <c r="HK14" s="64">
        <v>0</v>
      </c>
      <c r="HL14" s="64">
        <v>0</v>
      </c>
      <c r="HM14" s="64">
        <v>0</v>
      </c>
      <c r="HN14" s="64">
        <v>0</v>
      </c>
      <c r="HO14" s="64">
        <v>0</v>
      </c>
      <c r="HP14" s="64">
        <v>0</v>
      </c>
      <c r="HQ14" s="64">
        <v>0</v>
      </c>
      <c r="HR14" s="64">
        <v>0</v>
      </c>
      <c r="HS14" s="64">
        <v>0</v>
      </c>
      <c r="HU14" s="62">
        <v>11</v>
      </c>
      <c r="HV14" s="63" t="str">
        <f t="shared" si="17"/>
        <v>高萩市</v>
      </c>
      <c r="HW14" s="64">
        <v>194</v>
      </c>
      <c r="HX14" s="64">
        <v>174663</v>
      </c>
      <c r="HY14" s="64">
        <v>174663</v>
      </c>
      <c r="HZ14" s="64">
        <v>461808</v>
      </c>
      <c r="IA14" s="64">
        <v>461808</v>
      </c>
      <c r="IB14" s="64">
        <v>315499</v>
      </c>
      <c r="IC14" s="64">
        <v>5</v>
      </c>
      <c r="ID14" s="64">
        <v>311</v>
      </c>
      <c r="IE14" s="64">
        <v>311</v>
      </c>
      <c r="IG14" s="62">
        <v>11</v>
      </c>
      <c r="IH14" s="63" t="str">
        <f t="shared" si="18"/>
        <v>高萩市</v>
      </c>
      <c r="II14" s="64">
        <v>0</v>
      </c>
      <c r="IJ14" s="64">
        <v>0</v>
      </c>
      <c r="IK14" s="64">
        <v>0</v>
      </c>
      <c r="IL14" s="64">
        <v>0</v>
      </c>
      <c r="IM14" s="64">
        <v>0</v>
      </c>
      <c r="IN14" s="64">
        <v>0</v>
      </c>
      <c r="IO14" s="64">
        <v>0</v>
      </c>
      <c r="IP14" s="64">
        <v>0</v>
      </c>
      <c r="IQ14" s="64">
        <v>0</v>
      </c>
    </row>
    <row r="15" spans="1:251" s="56" customFormat="1" ht="24.75" customHeight="1">
      <c r="A15" s="62">
        <v>12</v>
      </c>
      <c r="B15" s="63" t="s">
        <v>85</v>
      </c>
      <c r="C15" s="64">
        <v>91104</v>
      </c>
      <c r="D15" s="64">
        <v>12674167</v>
      </c>
      <c r="E15" s="64">
        <v>12084750</v>
      </c>
      <c r="F15" s="64">
        <v>1351076</v>
      </c>
      <c r="G15" s="64">
        <v>1295064</v>
      </c>
      <c r="H15" s="64">
        <v>1292480</v>
      </c>
      <c r="I15" s="64">
        <v>543</v>
      </c>
      <c r="J15" s="64">
        <v>15058</v>
      </c>
      <c r="K15" s="64">
        <v>14057</v>
      </c>
      <c r="L15" s="60"/>
      <c r="M15" s="62">
        <v>12</v>
      </c>
      <c r="N15" s="63" t="s">
        <v>85</v>
      </c>
      <c r="O15" s="64">
        <v>0</v>
      </c>
      <c r="P15" s="64">
        <v>0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0</v>
      </c>
      <c r="W15" s="64">
        <v>0</v>
      </c>
      <c r="X15" s="60"/>
      <c r="Y15" s="62">
        <v>12</v>
      </c>
      <c r="Z15" s="63" t="str">
        <f t="shared" si="2"/>
        <v>北茨城市</v>
      </c>
      <c r="AA15" s="64">
        <v>0</v>
      </c>
      <c r="AB15" s="64">
        <v>518</v>
      </c>
      <c r="AC15" s="64">
        <v>518</v>
      </c>
      <c r="AD15" s="64">
        <v>2469</v>
      </c>
      <c r="AE15" s="64">
        <v>2469</v>
      </c>
      <c r="AF15" s="64">
        <v>1728</v>
      </c>
      <c r="AG15" s="64">
        <v>0</v>
      </c>
      <c r="AH15" s="64">
        <v>3</v>
      </c>
      <c r="AI15" s="64">
        <v>3</v>
      </c>
      <c r="AJ15" s="66"/>
      <c r="AK15" s="62">
        <v>12</v>
      </c>
      <c r="AL15" s="63" t="str">
        <f t="shared" si="3"/>
        <v>北茨城市</v>
      </c>
      <c r="AM15" s="64">
        <v>56636</v>
      </c>
      <c r="AN15" s="64">
        <v>4860770</v>
      </c>
      <c r="AO15" s="64">
        <v>4457923</v>
      </c>
      <c r="AP15" s="64">
        <v>187250</v>
      </c>
      <c r="AQ15" s="64">
        <v>172361</v>
      </c>
      <c r="AR15" s="64">
        <v>172361</v>
      </c>
      <c r="AS15" s="64">
        <v>375</v>
      </c>
      <c r="AT15" s="64">
        <v>10954</v>
      </c>
      <c r="AU15" s="64">
        <v>9757</v>
      </c>
      <c r="AV15" s="60"/>
      <c r="AW15" s="62">
        <v>12</v>
      </c>
      <c r="AX15" s="63" t="str">
        <f t="shared" si="1"/>
        <v>北茨城市</v>
      </c>
      <c r="AY15" s="64">
        <v>0</v>
      </c>
      <c r="AZ15" s="64">
        <v>0</v>
      </c>
      <c r="BA15" s="64">
        <v>0</v>
      </c>
      <c r="BB15" s="64">
        <v>0</v>
      </c>
      <c r="BC15" s="64">
        <v>0</v>
      </c>
      <c r="BD15" s="64">
        <v>0</v>
      </c>
      <c r="BE15" s="64">
        <v>0</v>
      </c>
      <c r="BF15" s="64">
        <v>0</v>
      </c>
      <c r="BG15" s="64">
        <v>0</v>
      </c>
      <c r="BH15" s="60"/>
      <c r="BI15" s="62">
        <v>12</v>
      </c>
      <c r="BJ15" s="63" t="str">
        <f t="shared" si="0"/>
        <v>北茨城市</v>
      </c>
      <c r="BK15" s="64">
        <v>0</v>
      </c>
      <c r="BL15" s="64">
        <v>12402</v>
      </c>
      <c r="BM15" s="64">
        <v>12364</v>
      </c>
      <c r="BN15" s="64">
        <v>85569</v>
      </c>
      <c r="BO15" s="64">
        <v>85432</v>
      </c>
      <c r="BP15" s="64">
        <v>59802</v>
      </c>
      <c r="BQ15" s="64">
        <v>0</v>
      </c>
      <c r="BR15" s="64">
        <v>35</v>
      </c>
      <c r="BS15" s="64">
        <v>34</v>
      </c>
      <c r="BT15" s="66"/>
      <c r="BU15" s="62">
        <v>12</v>
      </c>
      <c r="BV15" s="63" t="str">
        <f t="shared" si="4"/>
        <v>北茨城市</v>
      </c>
      <c r="BW15" s="64">
        <v>0</v>
      </c>
      <c r="BX15" s="64">
        <v>3577113</v>
      </c>
      <c r="BY15" s="64">
        <v>3396477</v>
      </c>
      <c r="BZ15" s="64">
        <v>37532425</v>
      </c>
      <c r="CA15" s="64">
        <v>36193934</v>
      </c>
      <c r="CB15" s="64">
        <v>6029468</v>
      </c>
      <c r="CC15" s="64">
        <v>0</v>
      </c>
      <c r="CD15" s="64">
        <v>17352</v>
      </c>
      <c r="CE15" s="64">
        <v>15987</v>
      </c>
      <c r="CF15" s="66"/>
      <c r="CG15" s="62">
        <v>12</v>
      </c>
      <c r="CH15" s="63" t="str">
        <f t="shared" si="5"/>
        <v>北茨城市</v>
      </c>
      <c r="CI15" s="64">
        <v>0</v>
      </c>
      <c r="CJ15" s="64">
        <v>3445785</v>
      </c>
      <c r="CK15" s="64">
        <v>3428669</v>
      </c>
      <c r="CL15" s="64">
        <v>32232813</v>
      </c>
      <c r="CM15" s="64">
        <v>32142420</v>
      </c>
      <c r="CN15" s="64">
        <v>10707769</v>
      </c>
      <c r="CO15" s="64">
        <v>0</v>
      </c>
      <c r="CP15" s="64">
        <v>16807</v>
      </c>
      <c r="CQ15" s="64">
        <v>16388</v>
      </c>
      <c r="CR15" s="66"/>
      <c r="CS15" s="62">
        <v>12</v>
      </c>
      <c r="CT15" s="63" t="str">
        <f t="shared" si="6"/>
        <v>北茨城市</v>
      </c>
      <c r="CU15" s="64">
        <v>0</v>
      </c>
      <c r="CV15" s="64">
        <v>4316285</v>
      </c>
      <c r="CW15" s="64">
        <v>4312814</v>
      </c>
      <c r="CX15" s="64">
        <v>35524349</v>
      </c>
      <c r="CY15" s="64">
        <v>35509601</v>
      </c>
      <c r="CZ15" s="64">
        <v>24766428</v>
      </c>
      <c r="DA15" s="64">
        <v>0</v>
      </c>
      <c r="DB15" s="64">
        <v>5229</v>
      </c>
      <c r="DC15" s="64">
        <v>5146</v>
      </c>
      <c r="DD15" s="66"/>
      <c r="DE15" s="62">
        <v>12</v>
      </c>
      <c r="DF15" s="63" t="str">
        <f t="shared" si="7"/>
        <v>北茨城市</v>
      </c>
      <c r="DG15" s="64">
        <v>842583</v>
      </c>
      <c r="DH15" s="64">
        <v>11339183</v>
      </c>
      <c r="DI15" s="64">
        <v>11137960</v>
      </c>
      <c r="DJ15" s="64">
        <v>105289587</v>
      </c>
      <c r="DK15" s="64">
        <v>103845955</v>
      </c>
      <c r="DL15" s="64">
        <v>41503665</v>
      </c>
      <c r="DM15" s="64">
        <v>837</v>
      </c>
      <c r="DN15" s="64">
        <v>39388</v>
      </c>
      <c r="DO15" s="64">
        <v>37521</v>
      </c>
      <c r="DP15" s="95"/>
      <c r="DQ15" s="62">
        <v>12</v>
      </c>
      <c r="DR15" s="63" t="str">
        <f t="shared" si="8"/>
        <v>北茨城市</v>
      </c>
      <c r="DS15" s="64">
        <v>0</v>
      </c>
      <c r="DT15" s="64">
        <v>0</v>
      </c>
      <c r="DU15" s="64">
        <v>0</v>
      </c>
      <c r="DV15" s="64">
        <v>0</v>
      </c>
      <c r="DW15" s="64">
        <v>0</v>
      </c>
      <c r="DX15" s="64">
        <v>0</v>
      </c>
      <c r="DY15" s="64">
        <v>0</v>
      </c>
      <c r="DZ15" s="64">
        <v>0</v>
      </c>
      <c r="EA15" s="64">
        <v>0</v>
      </c>
      <c r="EB15" s="60"/>
      <c r="EC15" s="62">
        <v>12</v>
      </c>
      <c r="ED15" s="63" t="str">
        <f t="shared" si="9"/>
        <v>北茨城市</v>
      </c>
      <c r="EE15" s="64">
        <v>0</v>
      </c>
      <c r="EF15" s="64">
        <v>136</v>
      </c>
      <c r="EG15" s="64">
        <v>133</v>
      </c>
      <c r="EH15" s="64">
        <v>192</v>
      </c>
      <c r="EI15" s="64">
        <v>138</v>
      </c>
      <c r="EJ15" s="64">
        <v>138</v>
      </c>
      <c r="EK15" s="64">
        <v>0</v>
      </c>
      <c r="EL15" s="64">
        <v>3</v>
      </c>
      <c r="EM15" s="64">
        <v>2</v>
      </c>
      <c r="EN15" s="60"/>
      <c r="EO15" s="62">
        <v>12</v>
      </c>
      <c r="EP15" s="63" t="str">
        <f t="shared" si="10"/>
        <v>北茨城市</v>
      </c>
      <c r="EQ15" s="64">
        <v>41428</v>
      </c>
      <c r="ER15" s="64">
        <v>1449</v>
      </c>
      <c r="ES15" s="64">
        <v>207</v>
      </c>
      <c r="ET15" s="64">
        <v>22</v>
      </c>
      <c r="EU15" s="64">
        <v>3</v>
      </c>
      <c r="EV15" s="64">
        <v>3</v>
      </c>
      <c r="EW15" s="64">
        <v>54</v>
      </c>
      <c r="EX15" s="64">
        <v>4</v>
      </c>
      <c r="EY15" s="64">
        <v>1</v>
      </c>
      <c r="EZ15" s="60"/>
      <c r="FA15" s="62">
        <v>12</v>
      </c>
      <c r="FB15" s="63" t="str">
        <f t="shared" si="11"/>
        <v>北茨城市</v>
      </c>
      <c r="FC15" s="64">
        <v>33118433</v>
      </c>
      <c r="FD15" s="64">
        <v>26861786</v>
      </c>
      <c r="FE15" s="64">
        <v>23889502</v>
      </c>
      <c r="FF15" s="64">
        <v>551939</v>
      </c>
      <c r="FG15" s="64">
        <v>490848</v>
      </c>
      <c r="FH15" s="64">
        <v>490848</v>
      </c>
      <c r="FI15" s="64">
        <v>1103</v>
      </c>
      <c r="FJ15" s="64">
        <v>14766</v>
      </c>
      <c r="FK15" s="64">
        <v>12216</v>
      </c>
      <c r="FM15" s="62">
        <v>12</v>
      </c>
      <c r="FN15" s="63" t="str">
        <f t="shared" si="12"/>
        <v>北茨城市</v>
      </c>
      <c r="FO15" s="64">
        <v>0</v>
      </c>
      <c r="FP15" s="64">
        <v>0</v>
      </c>
      <c r="FQ15" s="64">
        <v>0</v>
      </c>
      <c r="FR15" s="64">
        <v>0</v>
      </c>
      <c r="FS15" s="64">
        <v>0</v>
      </c>
      <c r="FT15" s="64">
        <v>0</v>
      </c>
      <c r="FU15" s="64">
        <v>0</v>
      </c>
      <c r="FV15" s="64">
        <v>0</v>
      </c>
      <c r="FW15" s="64">
        <v>0</v>
      </c>
      <c r="FY15" s="62">
        <v>12</v>
      </c>
      <c r="FZ15" s="63" t="str">
        <f t="shared" si="13"/>
        <v>北茨城市</v>
      </c>
      <c r="GA15" s="64">
        <v>0</v>
      </c>
      <c r="GB15" s="64">
        <v>1215346</v>
      </c>
      <c r="GC15" s="64">
        <v>1182476</v>
      </c>
      <c r="GD15" s="64">
        <v>15934</v>
      </c>
      <c r="GE15" s="64">
        <v>15507</v>
      </c>
      <c r="GF15" s="64">
        <v>15507</v>
      </c>
      <c r="GG15" s="64">
        <v>0</v>
      </c>
      <c r="GH15" s="64">
        <v>107</v>
      </c>
      <c r="GI15" s="64">
        <v>96</v>
      </c>
      <c r="GK15" s="62">
        <v>12</v>
      </c>
      <c r="GL15" s="63" t="str">
        <f t="shared" si="14"/>
        <v>北茨城市</v>
      </c>
      <c r="GM15" s="64">
        <v>514013</v>
      </c>
      <c r="GN15" s="64">
        <v>5782542</v>
      </c>
      <c r="GO15" s="64">
        <v>5083615</v>
      </c>
      <c r="GP15" s="64">
        <v>86234</v>
      </c>
      <c r="GQ15" s="64">
        <v>75885</v>
      </c>
      <c r="GR15" s="64">
        <v>75885</v>
      </c>
      <c r="GS15" s="64">
        <v>430</v>
      </c>
      <c r="GT15" s="64">
        <v>5177</v>
      </c>
      <c r="GU15" s="64">
        <v>4289</v>
      </c>
      <c r="GW15" s="62">
        <v>12</v>
      </c>
      <c r="GX15" s="63" t="str">
        <f t="shared" si="15"/>
        <v>北茨城市</v>
      </c>
      <c r="GY15" s="64">
        <v>0</v>
      </c>
      <c r="GZ15" s="64">
        <v>554131</v>
      </c>
      <c r="HA15" s="64">
        <v>554131</v>
      </c>
      <c r="HB15" s="64">
        <v>415598</v>
      </c>
      <c r="HC15" s="64">
        <v>415598</v>
      </c>
      <c r="HD15" s="64">
        <v>290919</v>
      </c>
      <c r="HE15" s="64">
        <v>0</v>
      </c>
      <c r="HF15" s="64">
        <v>212</v>
      </c>
      <c r="HG15" s="64">
        <v>212</v>
      </c>
      <c r="HI15" s="62">
        <v>12</v>
      </c>
      <c r="HJ15" s="63" t="str">
        <f t="shared" si="16"/>
        <v>北茨城市</v>
      </c>
      <c r="HK15" s="64">
        <v>0</v>
      </c>
      <c r="HL15" s="64">
        <v>0</v>
      </c>
      <c r="HM15" s="64">
        <v>0</v>
      </c>
      <c r="HN15" s="64">
        <v>0</v>
      </c>
      <c r="HO15" s="64">
        <v>0</v>
      </c>
      <c r="HP15" s="64">
        <v>0</v>
      </c>
      <c r="HQ15" s="64">
        <v>0</v>
      </c>
      <c r="HR15" s="64">
        <v>0</v>
      </c>
      <c r="HS15" s="64">
        <v>0</v>
      </c>
      <c r="HU15" s="62">
        <v>12</v>
      </c>
      <c r="HV15" s="63" t="str">
        <f t="shared" si="17"/>
        <v>北茨城市</v>
      </c>
      <c r="HW15" s="64">
        <v>0</v>
      </c>
      <c r="HX15" s="64">
        <v>299313</v>
      </c>
      <c r="HY15" s="64">
        <v>299313</v>
      </c>
      <c r="HZ15" s="64">
        <v>592640</v>
      </c>
      <c r="IA15" s="64">
        <v>592640</v>
      </c>
      <c r="IB15" s="64">
        <v>414848</v>
      </c>
      <c r="IC15" s="64">
        <v>0</v>
      </c>
      <c r="ID15" s="64">
        <v>229</v>
      </c>
      <c r="IE15" s="64">
        <v>229</v>
      </c>
      <c r="IG15" s="62">
        <v>12</v>
      </c>
      <c r="IH15" s="63" t="str">
        <f t="shared" si="18"/>
        <v>北茨城市</v>
      </c>
      <c r="II15" s="64">
        <v>0</v>
      </c>
      <c r="IJ15" s="64">
        <v>0</v>
      </c>
      <c r="IK15" s="64">
        <v>0</v>
      </c>
      <c r="IL15" s="64">
        <v>0</v>
      </c>
      <c r="IM15" s="64">
        <v>0</v>
      </c>
      <c r="IN15" s="64">
        <v>0</v>
      </c>
      <c r="IO15" s="64">
        <v>0</v>
      </c>
      <c r="IP15" s="64">
        <v>0</v>
      </c>
      <c r="IQ15" s="64">
        <v>0</v>
      </c>
    </row>
    <row r="16" spans="1:251" s="56" customFormat="1" ht="24.75" customHeight="1">
      <c r="A16" s="62">
        <v>13</v>
      </c>
      <c r="B16" s="63" t="s">
        <v>86</v>
      </c>
      <c r="C16" s="64">
        <v>169804</v>
      </c>
      <c r="D16" s="64">
        <v>27600148</v>
      </c>
      <c r="E16" s="64">
        <v>26820875</v>
      </c>
      <c r="F16" s="64">
        <v>2896221</v>
      </c>
      <c r="G16" s="64">
        <v>2819227</v>
      </c>
      <c r="H16" s="64">
        <v>2817012</v>
      </c>
      <c r="I16" s="64">
        <v>698</v>
      </c>
      <c r="J16" s="64">
        <v>18924</v>
      </c>
      <c r="K16" s="64">
        <v>18031</v>
      </c>
      <c r="L16" s="60"/>
      <c r="M16" s="62">
        <v>13</v>
      </c>
      <c r="N16" s="63" t="s">
        <v>86</v>
      </c>
      <c r="O16" s="64">
        <v>0</v>
      </c>
      <c r="P16" s="64">
        <v>0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0</v>
      </c>
      <c r="W16" s="64">
        <v>0</v>
      </c>
      <c r="X16" s="60"/>
      <c r="Y16" s="62">
        <v>13</v>
      </c>
      <c r="Z16" s="63" t="str">
        <f t="shared" si="2"/>
        <v>笠間市</v>
      </c>
      <c r="AA16" s="64">
        <v>0</v>
      </c>
      <c r="AB16" s="64">
        <v>15896</v>
      </c>
      <c r="AC16" s="64">
        <v>14284</v>
      </c>
      <c r="AD16" s="64">
        <v>24317</v>
      </c>
      <c r="AE16" s="64">
        <v>24155</v>
      </c>
      <c r="AF16" s="64">
        <v>17208</v>
      </c>
      <c r="AG16" s="64">
        <v>0</v>
      </c>
      <c r="AH16" s="64">
        <v>16</v>
      </c>
      <c r="AI16" s="64">
        <v>14</v>
      </c>
      <c r="AJ16" s="66"/>
      <c r="AK16" s="62">
        <v>13</v>
      </c>
      <c r="AL16" s="63" t="str">
        <f t="shared" si="3"/>
        <v>笠間市</v>
      </c>
      <c r="AM16" s="64">
        <v>758362</v>
      </c>
      <c r="AN16" s="64">
        <v>32521523</v>
      </c>
      <c r="AO16" s="64">
        <v>30788248</v>
      </c>
      <c r="AP16" s="64">
        <v>1394757</v>
      </c>
      <c r="AQ16" s="64">
        <v>1323133</v>
      </c>
      <c r="AR16" s="64">
        <v>1323010</v>
      </c>
      <c r="AS16" s="64">
        <v>1073</v>
      </c>
      <c r="AT16" s="64">
        <v>33352</v>
      </c>
      <c r="AU16" s="64">
        <v>30927</v>
      </c>
      <c r="AV16" s="60"/>
      <c r="AW16" s="62">
        <v>13</v>
      </c>
      <c r="AX16" s="63" t="str">
        <f t="shared" si="1"/>
        <v>笠間市</v>
      </c>
      <c r="AY16" s="64">
        <v>0</v>
      </c>
      <c r="AZ16" s="64">
        <v>0</v>
      </c>
      <c r="BA16" s="64">
        <v>0</v>
      </c>
      <c r="BB16" s="64">
        <v>0</v>
      </c>
      <c r="BC16" s="64">
        <v>0</v>
      </c>
      <c r="BD16" s="64">
        <v>0</v>
      </c>
      <c r="BE16" s="64">
        <v>0</v>
      </c>
      <c r="BF16" s="64">
        <v>0</v>
      </c>
      <c r="BG16" s="64">
        <v>0</v>
      </c>
      <c r="BH16" s="60"/>
      <c r="BI16" s="62">
        <v>13</v>
      </c>
      <c r="BJ16" s="63" t="str">
        <f t="shared" si="0"/>
        <v>笠間市</v>
      </c>
      <c r="BK16" s="64">
        <v>0</v>
      </c>
      <c r="BL16" s="64">
        <v>33074</v>
      </c>
      <c r="BM16" s="64">
        <v>29046</v>
      </c>
      <c r="BN16" s="64">
        <v>63590</v>
      </c>
      <c r="BO16" s="64">
        <v>63373</v>
      </c>
      <c r="BP16" s="64">
        <v>44595</v>
      </c>
      <c r="BQ16" s="64">
        <v>0</v>
      </c>
      <c r="BR16" s="64">
        <v>45</v>
      </c>
      <c r="BS16" s="64">
        <v>39</v>
      </c>
      <c r="BT16" s="66"/>
      <c r="BU16" s="62">
        <v>13</v>
      </c>
      <c r="BV16" s="63" t="str">
        <f t="shared" si="4"/>
        <v>笠間市</v>
      </c>
      <c r="BW16" s="64">
        <v>0</v>
      </c>
      <c r="BX16" s="64">
        <v>6380149</v>
      </c>
      <c r="BY16" s="64">
        <v>6148911</v>
      </c>
      <c r="BZ16" s="64">
        <v>65488672</v>
      </c>
      <c r="CA16" s="64">
        <v>63820503</v>
      </c>
      <c r="CB16" s="64">
        <v>10616175</v>
      </c>
      <c r="CC16" s="64">
        <v>0</v>
      </c>
      <c r="CD16" s="64">
        <v>29321</v>
      </c>
      <c r="CE16" s="64">
        <v>27836</v>
      </c>
      <c r="CF16" s="66"/>
      <c r="CG16" s="62">
        <v>13</v>
      </c>
      <c r="CH16" s="63" t="str">
        <f t="shared" si="5"/>
        <v>笠間市</v>
      </c>
      <c r="CI16" s="64">
        <v>0</v>
      </c>
      <c r="CJ16" s="64">
        <v>9776432</v>
      </c>
      <c r="CK16" s="64">
        <v>9748922</v>
      </c>
      <c r="CL16" s="64">
        <v>73752552</v>
      </c>
      <c r="CM16" s="64">
        <v>73604056</v>
      </c>
      <c r="CN16" s="64">
        <v>24490265</v>
      </c>
      <c r="CO16" s="64">
        <v>0</v>
      </c>
      <c r="CP16" s="64">
        <v>29666</v>
      </c>
      <c r="CQ16" s="64">
        <v>28929</v>
      </c>
      <c r="CR16" s="66"/>
      <c r="CS16" s="62">
        <v>13</v>
      </c>
      <c r="CT16" s="63" t="str">
        <f t="shared" si="6"/>
        <v>笠間市</v>
      </c>
      <c r="CU16" s="64">
        <v>0</v>
      </c>
      <c r="CV16" s="64">
        <v>6041840</v>
      </c>
      <c r="CW16" s="64">
        <v>6038429</v>
      </c>
      <c r="CX16" s="64">
        <v>56094145</v>
      </c>
      <c r="CY16" s="64">
        <v>56076776</v>
      </c>
      <c r="CZ16" s="64">
        <v>37449422</v>
      </c>
      <c r="DA16" s="64">
        <v>0</v>
      </c>
      <c r="DB16" s="64">
        <v>7719</v>
      </c>
      <c r="DC16" s="64">
        <v>7616</v>
      </c>
      <c r="DD16" s="66"/>
      <c r="DE16" s="62">
        <v>13</v>
      </c>
      <c r="DF16" s="63" t="str">
        <f t="shared" si="7"/>
        <v>笠間市</v>
      </c>
      <c r="DG16" s="64">
        <v>1358885</v>
      </c>
      <c r="DH16" s="64">
        <v>22198421</v>
      </c>
      <c r="DI16" s="64">
        <v>21936262</v>
      </c>
      <c r="DJ16" s="64">
        <v>195335369</v>
      </c>
      <c r="DK16" s="64">
        <v>193501335</v>
      </c>
      <c r="DL16" s="64">
        <v>72555862</v>
      </c>
      <c r="DM16" s="64">
        <v>1371</v>
      </c>
      <c r="DN16" s="64">
        <v>66706</v>
      </c>
      <c r="DO16" s="64">
        <v>64381</v>
      </c>
      <c r="DP16" s="95"/>
      <c r="DQ16" s="62">
        <v>13</v>
      </c>
      <c r="DR16" s="63" t="str">
        <f t="shared" si="8"/>
        <v>笠間市</v>
      </c>
      <c r="DS16" s="64">
        <v>0</v>
      </c>
      <c r="DT16" s="64">
        <v>0</v>
      </c>
      <c r="DU16" s="64">
        <v>0</v>
      </c>
      <c r="DV16" s="64">
        <v>0</v>
      </c>
      <c r="DW16" s="64">
        <v>0</v>
      </c>
      <c r="DX16" s="64">
        <v>0</v>
      </c>
      <c r="DY16" s="64">
        <v>0</v>
      </c>
      <c r="DZ16" s="64">
        <v>0</v>
      </c>
      <c r="EA16" s="64">
        <v>0</v>
      </c>
      <c r="EB16" s="60"/>
      <c r="EC16" s="62">
        <v>13</v>
      </c>
      <c r="ED16" s="63" t="str">
        <f t="shared" si="9"/>
        <v>笠間市</v>
      </c>
      <c r="EE16" s="64">
        <v>0</v>
      </c>
      <c r="EF16" s="64">
        <v>0</v>
      </c>
      <c r="EG16" s="64">
        <v>0</v>
      </c>
      <c r="EH16" s="64">
        <v>0</v>
      </c>
      <c r="EI16" s="64">
        <v>0</v>
      </c>
      <c r="EJ16" s="64">
        <v>0</v>
      </c>
      <c r="EK16" s="64">
        <v>0</v>
      </c>
      <c r="EL16" s="64">
        <v>0</v>
      </c>
      <c r="EM16" s="64">
        <v>0</v>
      </c>
      <c r="EN16" s="60"/>
      <c r="EO16" s="62">
        <v>13</v>
      </c>
      <c r="EP16" s="63" t="str">
        <f t="shared" si="10"/>
        <v>笠間市</v>
      </c>
      <c r="EQ16" s="64">
        <v>986101</v>
      </c>
      <c r="ER16" s="64">
        <v>14058</v>
      </c>
      <c r="ES16" s="64">
        <v>14058</v>
      </c>
      <c r="ET16" s="64">
        <v>389</v>
      </c>
      <c r="EU16" s="64">
        <v>389</v>
      </c>
      <c r="EV16" s="64">
        <v>389</v>
      </c>
      <c r="EW16" s="64">
        <v>463</v>
      </c>
      <c r="EX16" s="64">
        <v>14</v>
      </c>
      <c r="EY16" s="64">
        <v>14</v>
      </c>
      <c r="EZ16" s="60"/>
      <c r="FA16" s="62">
        <v>13</v>
      </c>
      <c r="FB16" s="63" t="str">
        <f t="shared" si="11"/>
        <v>笠間市</v>
      </c>
      <c r="FC16" s="64">
        <v>2635241</v>
      </c>
      <c r="FD16" s="64">
        <v>80054249</v>
      </c>
      <c r="FE16" s="64">
        <v>75676908</v>
      </c>
      <c r="FF16" s="64">
        <v>1931744</v>
      </c>
      <c r="FG16" s="64">
        <v>1820325</v>
      </c>
      <c r="FH16" s="64">
        <v>1820303</v>
      </c>
      <c r="FI16" s="64">
        <v>884</v>
      </c>
      <c r="FJ16" s="64">
        <v>27665</v>
      </c>
      <c r="FK16" s="64">
        <v>24588</v>
      </c>
      <c r="FM16" s="62">
        <v>13</v>
      </c>
      <c r="FN16" s="63" t="str">
        <f t="shared" si="12"/>
        <v>笠間市</v>
      </c>
      <c r="FO16" s="64">
        <v>0</v>
      </c>
      <c r="FP16" s="64">
        <v>0</v>
      </c>
      <c r="FQ16" s="64">
        <v>0</v>
      </c>
      <c r="FR16" s="64">
        <v>0</v>
      </c>
      <c r="FS16" s="64">
        <v>0</v>
      </c>
      <c r="FT16" s="64">
        <v>0</v>
      </c>
      <c r="FU16" s="64">
        <v>0</v>
      </c>
      <c r="FV16" s="64">
        <v>0</v>
      </c>
      <c r="FW16" s="64">
        <v>0</v>
      </c>
      <c r="FY16" s="62">
        <v>13</v>
      </c>
      <c r="FZ16" s="63" t="str">
        <f t="shared" si="13"/>
        <v>笠間市</v>
      </c>
      <c r="GA16" s="64">
        <v>73504</v>
      </c>
      <c r="GB16" s="64">
        <v>117240</v>
      </c>
      <c r="GC16" s="64">
        <v>117240</v>
      </c>
      <c r="GD16" s="64">
        <v>4467</v>
      </c>
      <c r="GE16" s="64">
        <v>4467</v>
      </c>
      <c r="GF16" s="64">
        <v>4467</v>
      </c>
      <c r="GG16" s="64">
        <v>9</v>
      </c>
      <c r="GH16" s="64">
        <v>7</v>
      </c>
      <c r="GI16" s="64">
        <v>7</v>
      </c>
      <c r="GK16" s="62">
        <v>13</v>
      </c>
      <c r="GL16" s="63" t="str">
        <f t="shared" si="14"/>
        <v>笠間市</v>
      </c>
      <c r="GM16" s="64">
        <v>386397</v>
      </c>
      <c r="GN16" s="64">
        <v>1814556</v>
      </c>
      <c r="GO16" s="64">
        <v>1456323</v>
      </c>
      <c r="GP16" s="64">
        <v>22250</v>
      </c>
      <c r="GQ16" s="64">
        <v>17697</v>
      </c>
      <c r="GR16" s="64">
        <v>17697</v>
      </c>
      <c r="GS16" s="64">
        <v>213</v>
      </c>
      <c r="GT16" s="64">
        <v>2419</v>
      </c>
      <c r="GU16" s="64">
        <v>1969</v>
      </c>
      <c r="GW16" s="62">
        <v>13</v>
      </c>
      <c r="GX16" s="63" t="str">
        <f t="shared" si="15"/>
        <v>笠間市</v>
      </c>
      <c r="GY16" s="64">
        <v>2911</v>
      </c>
      <c r="GZ16" s="64">
        <v>8458084</v>
      </c>
      <c r="HA16" s="64">
        <v>8456507</v>
      </c>
      <c r="HB16" s="64">
        <v>10460527</v>
      </c>
      <c r="HC16" s="64">
        <v>10458718</v>
      </c>
      <c r="HD16" s="64">
        <v>6939483</v>
      </c>
      <c r="HE16" s="64">
        <v>12</v>
      </c>
      <c r="HF16" s="64">
        <v>3281</v>
      </c>
      <c r="HG16" s="64">
        <v>3268</v>
      </c>
      <c r="HI16" s="62">
        <v>13</v>
      </c>
      <c r="HJ16" s="63" t="str">
        <f t="shared" si="16"/>
        <v>笠間市</v>
      </c>
      <c r="HK16" s="64">
        <v>0</v>
      </c>
      <c r="HL16" s="64">
        <v>0</v>
      </c>
      <c r="HM16" s="64">
        <v>0</v>
      </c>
      <c r="HN16" s="64">
        <v>0</v>
      </c>
      <c r="HO16" s="64">
        <v>0</v>
      </c>
      <c r="HP16" s="64">
        <v>0</v>
      </c>
      <c r="HQ16" s="64">
        <v>0</v>
      </c>
      <c r="HR16" s="64">
        <v>0</v>
      </c>
      <c r="HS16" s="64">
        <v>0</v>
      </c>
      <c r="HU16" s="62">
        <v>13</v>
      </c>
      <c r="HV16" s="63" t="str">
        <f t="shared" si="17"/>
        <v>笠間市</v>
      </c>
      <c r="HW16" s="64">
        <v>6428</v>
      </c>
      <c r="HX16" s="64">
        <v>722572</v>
      </c>
      <c r="HY16" s="64">
        <v>722572</v>
      </c>
      <c r="HZ16" s="64">
        <v>668379</v>
      </c>
      <c r="IA16" s="64">
        <v>668379</v>
      </c>
      <c r="IB16" s="64">
        <v>463098</v>
      </c>
      <c r="IC16" s="64">
        <v>10</v>
      </c>
      <c r="ID16" s="64">
        <v>846</v>
      </c>
      <c r="IE16" s="64">
        <v>846</v>
      </c>
      <c r="IG16" s="62">
        <v>13</v>
      </c>
      <c r="IH16" s="63" t="str">
        <f t="shared" si="18"/>
        <v>笠間市</v>
      </c>
      <c r="II16" s="64">
        <v>0</v>
      </c>
      <c r="IJ16" s="64">
        <v>0</v>
      </c>
      <c r="IK16" s="64">
        <v>0</v>
      </c>
      <c r="IL16" s="64">
        <v>0</v>
      </c>
      <c r="IM16" s="64">
        <v>0</v>
      </c>
      <c r="IN16" s="64">
        <v>0</v>
      </c>
      <c r="IO16" s="64">
        <v>0</v>
      </c>
      <c r="IP16" s="64">
        <v>0</v>
      </c>
      <c r="IQ16" s="64">
        <v>0</v>
      </c>
    </row>
    <row r="17" spans="1:251" s="56" customFormat="1" ht="24.75" customHeight="1">
      <c r="A17" s="62">
        <v>14</v>
      </c>
      <c r="B17" s="63" t="s">
        <v>87</v>
      </c>
      <c r="C17" s="64">
        <v>288195</v>
      </c>
      <c r="D17" s="64">
        <v>19939227</v>
      </c>
      <c r="E17" s="64">
        <v>19354970</v>
      </c>
      <c r="F17" s="64">
        <v>2278860</v>
      </c>
      <c r="G17" s="64">
        <v>2214266</v>
      </c>
      <c r="H17" s="64">
        <v>2214266</v>
      </c>
      <c r="I17" s="64">
        <v>1634</v>
      </c>
      <c r="J17" s="64">
        <v>18534</v>
      </c>
      <c r="K17" s="64">
        <v>17668</v>
      </c>
      <c r="L17" s="60"/>
      <c r="M17" s="62">
        <v>14</v>
      </c>
      <c r="N17" s="63" t="s">
        <v>87</v>
      </c>
      <c r="O17" s="64">
        <v>0</v>
      </c>
      <c r="P17" s="64">
        <v>0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0</v>
      </c>
      <c r="W17" s="64">
        <v>0</v>
      </c>
      <c r="X17" s="60"/>
      <c r="Y17" s="62">
        <v>14</v>
      </c>
      <c r="Z17" s="63" t="str">
        <f t="shared" si="2"/>
        <v>取手市</v>
      </c>
      <c r="AA17" s="64">
        <v>144</v>
      </c>
      <c r="AB17" s="64">
        <v>46128</v>
      </c>
      <c r="AC17" s="64">
        <v>45987</v>
      </c>
      <c r="AD17" s="64">
        <v>332139</v>
      </c>
      <c r="AE17" s="64">
        <v>330870</v>
      </c>
      <c r="AF17" s="64">
        <v>110290</v>
      </c>
      <c r="AG17" s="64">
        <v>4</v>
      </c>
      <c r="AH17" s="64">
        <v>101</v>
      </c>
      <c r="AI17" s="64">
        <v>96</v>
      </c>
      <c r="AJ17" s="66"/>
      <c r="AK17" s="62">
        <v>14</v>
      </c>
      <c r="AL17" s="63" t="str">
        <f t="shared" si="3"/>
        <v>取手市</v>
      </c>
      <c r="AM17" s="64">
        <v>291496</v>
      </c>
      <c r="AN17" s="64">
        <v>4953063</v>
      </c>
      <c r="AO17" s="64">
        <v>4639450</v>
      </c>
      <c r="AP17" s="64">
        <v>279736</v>
      </c>
      <c r="AQ17" s="64">
        <v>262635</v>
      </c>
      <c r="AR17" s="64">
        <v>262631</v>
      </c>
      <c r="AS17" s="64">
        <v>1584</v>
      </c>
      <c r="AT17" s="64">
        <v>9614</v>
      </c>
      <c r="AU17" s="64">
        <v>8794</v>
      </c>
      <c r="AV17" s="60"/>
      <c r="AW17" s="62">
        <v>14</v>
      </c>
      <c r="AX17" s="63" t="str">
        <f t="shared" si="1"/>
        <v>取手市</v>
      </c>
      <c r="AY17" s="64">
        <v>0</v>
      </c>
      <c r="AZ17" s="64">
        <v>0</v>
      </c>
      <c r="BA17" s="64">
        <v>0</v>
      </c>
      <c r="BB17" s="64">
        <v>0</v>
      </c>
      <c r="BC17" s="64">
        <v>0</v>
      </c>
      <c r="BD17" s="64">
        <v>0</v>
      </c>
      <c r="BE17" s="64">
        <v>0</v>
      </c>
      <c r="BF17" s="64">
        <v>0</v>
      </c>
      <c r="BG17" s="64">
        <v>0</v>
      </c>
      <c r="BH17" s="60"/>
      <c r="BI17" s="62">
        <v>14</v>
      </c>
      <c r="BJ17" s="63" t="str">
        <f t="shared" si="0"/>
        <v>取手市</v>
      </c>
      <c r="BK17" s="64">
        <v>1791</v>
      </c>
      <c r="BL17" s="64">
        <v>511382</v>
      </c>
      <c r="BM17" s="64">
        <v>510072</v>
      </c>
      <c r="BN17" s="64">
        <v>6293718</v>
      </c>
      <c r="BO17" s="64">
        <v>6286083</v>
      </c>
      <c r="BP17" s="64">
        <v>2617494</v>
      </c>
      <c r="BQ17" s="64">
        <v>8</v>
      </c>
      <c r="BR17" s="64">
        <v>1400</v>
      </c>
      <c r="BS17" s="64">
        <v>1388</v>
      </c>
      <c r="BT17" s="66"/>
      <c r="BU17" s="62">
        <v>14</v>
      </c>
      <c r="BV17" s="63" t="str">
        <f t="shared" si="4"/>
        <v>取手市</v>
      </c>
      <c r="BW17" s="64">
        <v>0</v>
      </c>
      <c r="BX17" s="64">
        <v>6996234</v>
      </c>
      <c r="BY17" s="64">
        <v>6845370</v>
      </c>
      <c r="BZ17" s="64">
        <v>165285612</v>
      </c>
      <c r="CA17" s="64">
        <v>163346178</v>
      </c>
      <c r="CB17" s="64">
        <v>27222248</v>
      </c>
      <c r="CC17" s="64">
        <v>0</v>
      </c>
      <c r="CD17" s="64">
        <v>38598</v>
      </c>
      <c r="CE17" s="64">
        <v>36961</v>
      </c>
      <c r="CF17" s="66"/>
      <c r="CG17" s="62">
        <v>14</v>
      </c>
      <c r="CH17" s="63" t="str">
        <f t="shared" si="5"/>
        <v>取手市</v>
      </c>
      <c r="CI17" s="64">
        <v>0</v>
      </c>
      <c r="CJ17" s="64">
        <v>3649961</v>
      </c>
      <c r="CK17" s="64">
        <v>3645394</v>
      </c>
      <c r="CL17" s="64">
        <v>51598637</v>
      </c>
      <c r="CM17" s="64">
        <v>51556128</v>
      </c>
      <c r="CN17" s="64">
        <v>17184524</v>
      </c>
      <c r="CO17" s="64">
        <v>0</v>
      </c>
      <c r="CP17" s="64">
        <v>18869</v>
      </c>
      <c r="CQ17" s="64">
        <v>18655</v>
      </c>
      <c r="CR17" s="66"/>
      <c r="CS17" s="62">
        <v>14</v>
      </c>
      <c r="CT17" s="63" t="str">
        <f t="shared" si="6"/>
        <v>取手市</v>
      </c>
      <c r="CU17" s="64">
        <v>0</v>
      </c>
      <c r="CV17" s="64">
        <v>2736642</v>
      </c>
      <c r="CW17" s="64">
        <v>2736049</v>
      </c>
      <c r="CX17" s="64">
        <v>53917845</v>
      </c>
      <c r="CY17" s="64">
        <v>53915469</v>
      </c>
      <c r="CZ17" s="64">
        <v>37308333</v>
      </c>
      <c r="DA17" s="64">
        <v>0</v>
      </c>
      <c r="DB17" s="64">
        <v>5230</v>
      </c>
      <c r="DC17" s="64">
        <v>5213</v>
      </c>
      <c r="DD17" s="66"/>
      <c r="DE17" s="62">
        <v>14</v>
      </c>
      <c r="DF17" s="63" t="str">
        <f t="shared" si="7"/>
        <v>取手市</v>
      </c>
      <c r="DG17" s="64">
        <v>890755</v>
      </c>
      <c r="DH17" s="64">
        <v>13382837</v>
      </c>
      <c r="DI17" s="64">
        <v>13226813</v>
      </c>
      <c r="DJ17" s="64">
        <v>270802094</v>
      </c>
      <c r="DK17" s="64">
        <v>268817775</v>
      </c>
      <c r="DL17" s="64">
        <v>81715105</v>
      </c>
      <c r="DM17" s="64">
        <v>1805</v>
      </c>
      <c r="DN17" s="64">
        <v>62697</v>
      </c>
      <c r="DO17" s="64">
        <v>60829</v>
      </c>
      <c r="DP17" s="95"/>
      <c r="DQ17" s="62">
        <v>14</v>
      </c>
      <c r="DR17" s="63" t="str">
        <f t="shared" si="8"/>
        <v>取手市</v>
      </c>
      <c r="DS17" s="64">
        <v>0</v>
      </c>
      <c r="DT17" s="64">
        <v>0</v>
      </c>
      <c r="DU17" s="64">
        <v>0</v>
      </c>
      <c r="DV17" s="64">
        <v>0</v>
      </c>
      <c r="DW17" s="64">
        <v>0</v>
      </c>
      <c r="DX17" s="64">
        <v>0</v>
      </c>
      <c r="DY17" s="64">
        <v>0</v>
      </c>
      <c r="DZ17" s="64">
        <v>0</v>
      </c>
      <c r="EA17" s="64">
        <v>0</v>
      </c>
      <c r="EB17" s="60"/>
      <c r="EC17" s="62">
        <v>14</v>
      </c>
      <c r="ED17" s="63" t="str">
        <f t="shared" si="9"/>
        <v>取手市</v>
      </c>
      <c r="EE17" s="64">
        <v>0</v>
      </c>
      <c r="EF17" s="64">
        <v>0</v>
      </c>
      <c r="EG17" s="64">
        <v>0</v>
      </c>
      <c r="EH17" s="64">
        <v>0</v>
      </c>
      <c r="EI17" s="64">
        <v>0</v>
      </c>
      <c r="EJ17" s="64">
        <v>0</v>
      </c>
      <c r="EK17" s="64">
        <v>0</v>
      </c>
      <c r="EL17" s="64">
        <v>0</v>
      </c>
      <c r="EM17" s="64">
        <v>0</v>
      </c>
      <c r="EN17" s="60"/>
      <c r="EO17" s="62">
        <v>14</v>
      </c>
      <c r="EP17" s="63" t="str">
        <f t="shared" si="10"/>
        <v>取手市</v>
      </c>
      <c r="EQ17" s="64">
        <v>13260</v>
      </c>
      <c r="ER17" s="64">
        <v>80495</v>
      </c>
      <c r="ES17" s="64">
        <v>61955</v>
      </c>
      <c r="ET17" s="64">
        <v>645</v>
      </c>
      <c r="EU17" s="64">
        <v>497</v>
      </c>
      <c r="EV17" s="64">
        <v>496</v>
      </c>
      <c r="EW17" s="64">
        <v>44</v>
      </c>
      <c r="EX17" s="64">
        <v>111</v>
      </c>
      <c r="EY17" s="64">
        <v>66</v>
      </c>
      <c r="EZ17" s="60"/>
      <c r="FA17" s="62">
        <v>14</v>
      </c>
      <c r="FB17" s="63" t="str">
        <f t="shared" si="11"/>
        <v>取手市</v>
      </c>
      <c r="FC17" s="64">
        <v>227275</v>
      </c>
      <c r="FD17" s="64">
        <v>1307908</v>
      </c>
      <c r="FE17" s="64">
        <v>1105429</v>
      </c>
      <c r="FF17" s="64">
        <v>40678</v>
      </c>
      <c r="FG17" s="64">
        <v>34474</v>
      </c>
      <c r="FH17" s="64">
        <v>34474</v>
      </c>
      <c r="FI17" s="64">
        <v>545</v>
      </c>
      <c r="FJ17" s="64">
        <v>2125</v>
      </c>
      <c r="FK17" s="64">
        <v>1718</v>
      </c>
      <c r="FM17" s="62">
        <v>14</v>
      </c>
      <c r="FN17" s="63" t="str">
        <f t="shared" si="12"/>
        <v>取手市</v>
      </c>
      <c r="FO17" s="64">
        <v>42720</v>
      </c>
      <c r="FP17" s="64">
        <v>385250</v>
      </c>
      <c r="FQ17" s="64">
        <v>376653</v>
      </c>
      <c r="FR17" s="64">
        <v>764006</v>
      </c>
      <c r="FS17" s="64">
        <v>758423</v>
      </c>
      <c r="FT17" s="64">
        <v>530883</v>
      </c>
      <c r="FU17" s="64">
        <v>92</v>
      </c>
      <c r="FV17" s="64">
        <v>794</v>
      </c>
      <c r="FW17" s="64">
        <v>739</v>
      </c>
      <c r="FY17" s="62">
        <v>14</v>
      </c>
      <c r="FZ17" s="63" t="str">
        <f t="shared" si="13"/>
        <v>取手市</v>
      </c>
      <c r="GA17" s="64">
        <v>0</v>
      </c>
      <c r="GB17" s="64">
        <v>0</v>
      </c>
      <c r="GC17" s="64">
        <v>0</v>
      </c>
      <c r="GD17" s="64">
        <v>0</v>
      </c>
      <c r="GE17" s="64">
        <v>0</v>
      </c>
      <c r="GF17" s="64">
        <v>0</v>
      </c>
      <c r="GG17" s="64">
        <v>0</v>
      </c>
      <c r="GH17" s="64">
        <v>0</v>
      </c>
      <c r="GI17" s="64">
        <v>0</v>
      </c>
      <c r="GK17" s="62">
        <v>14</v>
      </c>
      <c r="GL17" s="63" t="str">
        <f t="shared" si="14"/>
        <v>取手市</v>
      </c>
      <c r="GM17" s="64">
        <v>1348610</v>
      </c>
      <c r="GN17" s="64">
        <v>296613</v>
      </c>
      <c r="GO17" s="64">
        <v>176313</v>
      </c>
      <c r="GP17" s="64">
        <v>9688</v>
      </c>
      <c r="GQ17" s="64">
        <v>7903</v>
      </c>
      <c r="GR17" s="64">
        <v>6211</v>
      </c>
      <c r="GS17" s="64">
        <v>2516</v>
      </c>
      <c r="GT17" s="64">
        <v>882</v>
      </c>
      <c r="GU17" s="64">
        <v>565</v>
      </c>
      <c r="GW17" s="62">
        <v>14</v>
      </c>
      <c r="GX17" s="63" t="str">
        <f t="shared" si="15"/>
        <v>取手市</v>
      </c>
      <c r="GY17" s="64">
        <v>191</v>
      </c>
      <c r="GZ17" s="64">
        <v>1303445</v>
      </c>
      <c r="HA17" s="64">
        <v>1303228</v>
      </c>
      <c r="HB17" s="64">
        <v>2194696</v>
      </c>
      <c r="HC17" s="64">
        <v>2194521</v>
      </c>
      <c r="HD17" s="64">
        <v>1536164</v>
      </c>
      <c r="HE17" s="64">
        <v>1</v>
      </c>
      <c r="HF17" s="64">
        <v>1399</v>
      </c>
      <c r="HG17" s="64">
        <v>1396</v>
      </c>
      <c r="HI17" s="62">
        <v>14</v>
      </c>
      <c r="HJ17" s="63" t="str">
        <f t="shared" si="16"/>
        <v>取手市</v>
      </c>
      <c r="HK17" s="64">
        <v>83643</v>
      </c>
      <c r="HL17" s="64">
        <v>19183</v>
      </c>
      <c r="HM17" s="64">
        <v>19183</v>
      </c>
      <c r="HN17" s="64">
        <v>169600</v>
      </c>
      <c r="HO17" s="64">
        <v>169600</v>
      </c>
      <c r="HP17" s="64">
        <v>118720</v>
      </c>
      <c r="HQ17" s="64">
        <v>253</v>
      </c>
      <c r="HR17" s="64">
        <v>23</v>
      </c>
      <c r="HS17" s="64">
        <v>23</v>
      </c>
      <c r="HU17" s="62">
        <v>14</v>
      </c>
      <c r="HV17" s="63" t="str">
        <f t="shared" si="17"/>
        <v>取手市</v>
      </c>
      <c r="HW17" s="64">
        <v>3748</v>
      </c>
      <c r="HX17" s="64">
        <v>239934</v>
      </c>
      <c r="HY17" s="64">
        <v>239932</v>
      </c>
      <c r="HZ17" s="64">
        <v>1903598</v>
      </c>
      <c r="IA17" s="64">
        <v>1903582</v>
      </c>
      <c r="IB17" s="64">
        <v>1307396</v>
      </c>
      <c r="IC17" s="64">
        <v>39</v>
      </c>
      <c r="ID17" s="64">
        <v>1680</v>
      </c>
      <c r="IE17" s="64">
        <v>1679</v>
      </c>
      <c r="IG17" s="62">
        <v>14</v>
      </c>
      <c r="IH17" s="63" t="str">
        <f t="shared" si="18"/>
        <v>取手市</v>
      </c>
      <c r="II17" s="64">
        <v>0</v>
      </c>
      <c r="IJ17" s="64">
        <v>7603</v>
      </c>
      <c r="IK17" s="64">
        <v>7603</v>
      </c>
      <c r="IL17" s="64">
        <v>139617</v>
      </c>
      <c r="IM17" s="64">
        <v>139617</v>
      </c>
      <c r="IN17" s="64">
        <v>97732</v>
      </c>
      <c r="IO17" s="64">
        <v>0</v>
      </c>
      <c r="IP17" s="64">
        <v>3</v>
      </c>
      <c r="IQ17" s="64">
        <v>3</v>
      </c>
    </row>
    <row r="18" spans="1:251" s="56" customFormat="1" ht="24.75" customHeight="1">
      <c r="A18" s="62">
        <v>15</v>
      </c>
      <c r="B18" s="63" t="s">
        <v>88</v>
      </c>
      <c r="C18" s="64">
        <v>479848</v>
      </c>
      <c r="D18" s="64">
        <v>5993573</v>
      </c>
      <c r="E18" s="64">
        <v>5744964</v>
      </c>
      <c r="F18" s="64">
        <v>740044</v>
      </c>
      <c r="G18" s="64">
        <v>710501</v>
      </c>
      <c r="H18" s="64">
        <v>710400</v>
      </c>
      <c r="I18" s="64">
        <v>985</v>
      </c>
      <c r="J18" s="64">
        <v>5391</v>
      </c>
      <c r="K18" s="64">
        <v>5034</v>
      </c>
      <c r="L18" s="60"/>
      <c r="M18" s="62">
        <v>15</v>
      </c>
      <c r="N18" s="63" t="s">
        <v>88</v>
      </c>
      <c r="O18" s="64">
        <v>0</v>
      </c>
      <c r="P18" s="64">
        <v>0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0</v>
      </c>
      <c r="W18" s="64">
        <v>0</v>
      </c>
      <c r="X18" s="60"/>
      <c r="Y18" s="62">
        <v>15</v>
      </c>
      <c r="Z18" s="63" t="str">
        <f t="shared" si="2"/>
        <v>牛久市</v>
      </c>
      <c r="AA18" s="64">
        <v>1340</v>
      </c>
      <c r="AB18" s="64">
        <v>2705</v>
      </c>
      <c r="AC18" s="64">
        <v>2705</v>
      </c>
      <c r="AD18" s="64">
        <v>21768</v>
      </c>
      <c r="AE18" s="64">
        <v>21768</v>
      </c>
      <c r="AF18" s="64">
        <v>7229</v>
      </c>
      <c r="AG18" s="64">
        <v>3</v>
      </c>
      <c r="AH18" s="64">
        <v>4</v>
      </c>
      <c r="AI18" s="64">
        <v>4</v>
      </c>
      <c r="AJ18" s="66"/>
      <c r="AK18" s="62">
        <v>15</v>
      </c>
      <c r="AL18" s="63" t="str">
        <f t="shared" si="3"/>
        <v>牛久市</v>
      </c>
      <c r="AM18" s="64">
        <v>185992</v>
      </c>
      <c r="AN18" s="64">
        <v>12262404</v>
      </c>
      <c r="AO18" s="64">
        <v>11340914</v>
      </c>
      <c r="AP18" s="64">
        <v>643797</v>
      </c>
      <c r="AQ18" s="64">
        <v>595775</v>
      </c>
      <c r="AR18" s="64">
        <v>595775</v>
      </c>
      <c r="AS18" s="64">
        <v>345</v>
      </c>
      <c r="AT18" s="64">
        <v>11149</v>
      </c>
      <c r="AU18" s="64">
        <v>10014</v>
      </c>
      <c r="AV18" s="60"/>
      <c r="AW18" s="62">
        <v>15</v>
      </c>
      <c r="AX18" s="63" t="str">
        <f t="shared" si="1"/>
        <v>牛久市</v>
      </c>
      <c r="AY18" s="64">
        <v>0</v>
      </c>
      <c r="AZ18" s="64">
        <v>0</v>
      </c>
      <c r="BA18" s="64">
        <v>0</v>
      </c>
      <c r="BB18" s="64">
        <v>0</v>
      </c>
      <c r="BC18" s="64">
        <v>0</v>
      </c>
      <c r="BD18" s="64">
        <v>0</v>
      </c>
      <c r="BE18" s="64">
        <v>0</v>
      </c>
      <c r="BF18" s="64">
        <v>0</v>
      </c>
      <c r="BG18" s="64">
        <v>0</v>
      </c>
      <c r="BH18" s="60"/>
      <c r="BI18" s="62">
        <v>15</v>
      </c>
      <c r="BJ18" s="63" t="str">
        <f t="shared" si="0"/>
        <v>牛久市</v>
      </c>
      <c r="BK18" s="64">
        <v>542</v>
      </c>
      <c r="BL18" s="64">
        <v>189729</v>
      </c>
      <c r="BM18" s="64">
        <v>189729</v>
      </c>
      <c r="BN18" s="64">
        <v>2368271</v>
      </c>
      <c r="BO18" s="64">
        <v>2368271</v>
      </c>
      <c r="BP18" s="64">
        <v>811310</v>
      </c>
      <c r="BQ18" s="64">
        <v>1</v>
      </c>
      <c r="BR18" s="64">
        <v>329</v>
      </c>
      <c r="BS18" s="64">
        <v>329</v>
      </c>
      <c r="BT18" s="66"/>
      <c r="BU18" s="62">
        <v>15</v>
      </c>
      <c r="BV18" s="63" t="str">
        <f t="shared" si="4"/>
        <v>牛久市</v>
      </c>
      <c r="BW18" s="64">
        <v>0</v>
      </c>
      <c r="BX18" s="64">
        <v>5688996</v>
      </c>
      <c r="BY18" s="64">
        <v>5630860</v>
      </c>
      <c r="BZ18" s="64">
        <v>151614867</v>
      </c>
      <c r="CA18" s="64">
        <v>150967974</v>
      </c>
      <c r="CB18" s="64">
        <v>25048976</v>
      </c>
      <c r="CC18" s="64">
        <v>0</v>
      </c>
      <c r="CD18" s="64">
        <v>32922</v>
      </c>
      <c r="CE18" s="64">
        <v>32423</v>
      </c>
      <c r="CF18" s="66"/>
      <c r="CG18" s="62">
        <v>15</v>
      </c>
      <c r="CH18" s="63" t="str">
        <f t="shared" si="5"/>
        <v>牛久市</v>
      </c>
      <c r="CI18" s="64">
        <v>0</v>
      </c>
      <c r="CJ18" s="64">
        <v>2969496</v>
      </c>
      <c r="CK18" s="64">
        <v>2966906</v>
      </c>
      <c r="CL18" s="64">
        <v>43147366</v>
      </c>
      <c r="CM18" s="64">
        <v>43120066</v>
      </c>
      <c r="CN18" s="64">
        <v>14341740</v>
      </c>
      <c r="CO18" s="64">
        <v>0</v>
      </c>
      <c r="CP18" s="64">
        <v>16405</v>
      </c>
      <c r="CQ18" s="64">
        <v>16298</v>
      </c>
      <c r="CR18" s="66"/>
      <c r="CS18" s="62">
        <v>15</v>
      </c>
      <c r="CT18" s="63" t="str">
        <f t="shared" si="6"/>
        <v>牛久市</v>
      </c>
      <c r="CU18" s="64">
        <v>0</v>
      </c>
      <c r="CV18" s="64">
        <v>4012604</v>
      </c>
      <c r="CW18" s="64">
        <v>4012023</v>
      </c>
      <c r="CX18" s="64">
        <v>92803912</v>
      </c>
      <c r="CY18" s="64">
        <v>92800833</v>
      </c>
      <c r="CZ18" s="64">
        <v>62175544</v>
      </c>
      <c r="DA18" s="64">
        <v>0</v>
      </c>
      <c r="DB18" s="64">
        <v>6761</v>
      </c>
      <c r="DC18" s="64">
        <v>6741</v>
      </c>
      <c r="DD18" s="66"/>
      <c r="DE18" s="62">
        <v>15</v>
      </c>
      <c r="DF18" s="63" t="str">
        <f t="shared" si="7"/>
        <v>牛久市</v>
      </c>
      <c r="DG18" s="64">
        <v>727857</v>
      </c>
      <c r="DH18" s="64">
        <v>12671096</v>
      </c>
      <c r="DI18" s="64">
        <v>12609789</v>
      </c>
      <c r="DJ18" s="64">
        <v>287566145</v>
      </c>
      <c r="DK18" s="64">
        <v>286888873</v>
      </c>
      <c r="DL18" s="64">
        <v>101566260</v>
      </c>
      <c r="DM18" s="64">
        <v>701</v>
      </c>
      <c r="DN18" s="64">
        <v>56088</v>
      </c>
      <c r="DO18" s="64">
        <v>55462</v>
      </c>
      <c r="DP18" s="95"/>
      <c r="DQ18" s="62">
        <v>15</v>
      </c>
      <c r="DR18" s="63" t="str">
        <f t="shared" si="8"/>
        <v>牛久市</v>
      </c>
      <c r="DS18" s="64">
        <v>0</v>
      </c>
      <c r="DT18" s="64">
        <v>0</v>
      </c>
      <c r="DU18" s="64">
        <v>0</v>
      </c>
      <c r="DV18" s="64">
        <v>0</v>
      </c>
      <c r="DW18" s="64">
        <v>0</v>
      </c>
      <c r="DX18" s="64">
        <v>0</v>
      </c>
      <c r="DY18" s="64">
        <v>0</v>
      </c>
      <c r="DZ18" s="64">
        <v>0</v>
      </c>
      <c r="EA18" s="64">
        <v>0</v>
      </c>
      <c r="EB18" s="60"/>
      <c r="EC18" s="62">
        <v>15</v>
      </c>
      <c r="ED18" s="63" t="str">
        <f t="shared" si="9"/>
        <v>牛久市</v>
      </c>
      <c r="EE18" s="64">
        <v>0</v>
      </c>
      <c r="EF18" s="64">
        <v>0</v>
      </c>
      <c r="EG18" s="64">
        <v>0</v>
      </c>
      <c r="EH18" s="64">
        <v>0</v>
      </c>
      <c r="EI18" s="64">
        <v>0</v>
      </c>
      <c r="EJ18" s="64">
        <v>0</v>
      </c>
      <c r="EK18" s="64">
        <v>0</v>
      </c>
      <c r="EL18" s="64">
        <v>0</v>
      </c>
      <c r="EM18" s="64">
        <v>0</v>
      </c>
      <c r="EN18" s="60"/>
      <c r="EO18" s="62">
        <v>15</v>
      </c>
      <c r="EP18" s="63" t="str">
        <f t="shared" si="10"/>
        <v>牛久市</v>
      </c>
      <c r="EQ18" s="64">
        <v>58793</v>
      </c>
      <c r="ER18" s="64">
        <v>92</v>
      </c>
      <c r="ES18" s="64">
        <v>0</v>
      </c>
      <c r="ET18" s="64">
        <v>2</v>
      </c>
      <c r="EU18" s="64">
        <v>0</v>
      </c>
      <c r="EV18" s="64">
        <v>0</v>
      </c>
      <c r="EW18" s="64">
        <v>23</v>
      </c>
      <c r="EX18" s="64">
        <v>2</v>
      </c>
      <c r="EY18" s="64">
        <v>0</v>
      </c>
      <c r="EZ18" s="60"/>
      <c r="FA18" s="62">
        <v>15</v>
      </c>
      <c r="FB18" s="63" t="str">
        <f t="shared" si="11"/>
        <v>牛久市</v>
      </c>
      <c r="FC18" s="64">
        <v>373995</v>
      </c>
      <c r="FD18" s="64">
        <v>11068344</v>
      </c>
      <c r="FE18" s="64">
        <v>9593127</v>
      </c>
      <c r="FF18" s="64">
        <v>396252</v>
      </c>
      <c r="FG18" s="64">
        <v>343425</v>
      </c>
      <c r="FH18" s="64">
        <v>343425</v>
      </c>
      <c r="FI18" s="64">
        <v>386</v>
      </c>
      <c r="FJ18" s="64">
        <v>8701</v>
      </c>
      <c r="FK18" s="64">
        <v>6888</v>
      </c>
      <c r="FM18" s="62">
        <v>15</v>
      </c>
      <c r="FN18" s="63" t="str">
        <f t="shared" si="12"/>
        <v>牛久市</v>
      </c>
      <c r="FO18" s="64">
        <v>9933</v>
      </c>
      <c r="FP18" s="64">
        <v>144598</v>
      </c>
      <c r="FQ18" s="64">
        <v>130407</v>
      </c>
      <c r="FR18" s="64">
        <v>70852</v>
      </c>
      <c r="FS18" s="64">
        <v>68712</v>
      </c>
      <c r="FT18" s="64">
        <v>49592</v>
      </c>
      <c r="FU18" s="64">
        <v>30</v>
      </c>
      <c r="FV18" s="64">
        <v>208</v>
      </c>
      <c r="FW18" s="64">
        <v>168</v>
      </c>
      <c r="FY18" s="62">
        <v>15</v>
      </c>
      <c r="FZ18" s="63" t="str">
        <f t="shared" si="13"/>
        <v>牛久市</v>
      </c>
      <c r="GA18" s="64">
        <v>371</v>
      </c>
      <c r="GB18" s="64">
        <v>489722</v>
      </c>
      <c r="GC18" s="64">
        <v>483028</v>
      </c>
      <c r="GD18" s="64">
        <v>35260</v>
      </c>
      <c r="GE18" s="64">
        <v>34778</v>
      </c>
      <c r="GF18" s="64">
        <v>34778</v>
      </c>
      <c r="GG18" s="64">
        <v>3</v>
      </c>
      <c r="GH18" s="64">
        <v>137</v>
      </c>
      <c r="GI18" s="64">
        <v>134</v>
      </c>
      <c r="GK18" s="62">
        <v>15</v>
      </c>
      <c r="GL18" s="63" t="str">
        <f t="shared" si="14"/>
        <v>牛久市</v>
      </c>
      <c r="GM18" s="64">
        <v>38838</v>
      </c>
      <c r="GN18" s="64">
        <v>484815</v>
      </c>
      <c r="GO18" s="64">
        <v>335687</v>
      </c>
      <c r="GP18" s="64">
        <v>9340</v>
      </c>
      <c r="GQ18" s="64">
        <v>6471</v>
      </c>
      <c r="GR18" s="64">
        <v>6471</v>
      </c>
      <c r="GS18" s="64">
        <v>127</v>
      </c>
      <c r="GT18" s="64">
        <v>1341</v>
      </c>
      <c r="GU18" s="64">
        <v>939</v>
      </c>
      <c r="GW18" s="62">
        <v>15</v>
      </c>
      <c r="GX18" s="63" t="str">
        <f t="shared" si="15"/>
        <v>牛久市</v>
      </c>
      <c r="GY18" s="64">
        <v>916</v>
      </c>
      <c r="GZ18" s="64">
        <v>491418</v>
      </c>
      <c r="HA18" s="64">
        <v>491135</v>
      </c>
      <c r="HB18" s="64">
        <v>594616</v>
      </c>
      <c r="HC18" s="64">
        <v>594273</v>
      </c>
      <c r="HD18" s="64">
        <v>415991</v>
      </c>
      <c r="HE18" s="64">
        <v>2</v>
      </c>
      <c r="HF18" s="64">
        <v>122</v>
      </c>
      <c r="HG18" s="64">
        <v>119</v>
      </c>
      <c r="HI18" s="62">
        <v>15</v>
      </c>
      <c r="HJ18" s="63" t="str">
        <f t="shared" si="16"/>
        <v>牛久市</v>
      </c>
      <c r="HK18" s="64">
        <v>202160</v>
      </c>
      <c r="HL18" s="64">
        <v>286375</v>
      </c>
      <c r="HM18" s="64">
        <v>285931</v>
      </c>
      <c r="HN18" s="64">
        <v>2020224</v>
      </c>
      <c r="HO18" s="64">
        <v>2019913</v>
      </c>
      <c r="HP18" s="64">
        <v>1401451</v>
      </c>
      <c r="HQ18" s="64">
        <v>118</v>
      </c>
      <c r="HR18" s="64">
        <v>118</v>
      </c>
      <c r="HS18" s="64">
        <v>117</v>
      </c>
      <c r="HU18" s="62">
        <v>15</v>
      </c>
      <c r="HV18" s="63" t="str">
        <f t="shared" si="17"/>
        <v>牛久市</v>
      </c>
      <c r="HW18" s="64">
        <v>3133</v>
      </c>
      <c r="HX18" s="64">
        <v>168757</v>
      </c>
      <c r="HY18" s="64">
        <v>168757</v>
      </c>
      <c r="HZ18" s="64">
        <v>1542846</v>
      </c>
      <c r="IA18" s="64">
        <v>1542846</v>
      </c>
      <c r="IB18" s="64">
        <v>1022034</v>
      </c>
      <c r="IC18" s="64">
        <v>46</v>
      </c>
      <c r="ID18" s="64">
        <v>673</v>
      </c>
      <c r="IE18" s="64">
        <v>673</v>
      </c>
      <c r="IG18" s="62">
        <v>15</v>
      </c>
      <c r="IH18" s="63" t="str">
        <f t="shared" si="18"/>
        <v>牛久市</v>
      </c>
      <c r="II18" s="64">
        <v>0</v>
      </c>
      <c r="IJ18" s="64">
        <v>623</v>
      </c>
      <c r="IK18" s="64">
        <v>623</v>
      </c>
      <c r="IL18" s="64">
        <v>29971</v>
      </c>
      <c r="IM18" s="64">
        <v>29971</v>
      </c>
      <c r="IN18" s="64">
        <v>20968</v>
      </c>
      <c r="IO18" s="64">
        <v>0</v>
      </c>
      <c r="IP18" s="64">
        <v>1</v>
      </c>
      <c r="IQ18" s="64">
        <v>1</v>
      </c>
    </row>
    <row r="19" spans="1:251" s="56" customFormat="1" ht="24.75" customHeight="1">
      <c r="A19" s="62">
        <v>16</v>
      </c>
      <c r="B19" s="63" t="s">
        <v>89</v>
      </c>
      <c r="C19" s="64">
        <v>1259427</v>
      </c>
      <c r="D19" s="64">
        <v>44385080</v>
      </c>
      <c r="E19" s="64">
        <v>43232046</v>
      </c>
      <c r="F19" s="64">
        <v>5130759</v>
      </c>
      <c r="G19" s="64">
        <v>5000266</v>
      </c>
      <c r="H19" s="64">
        <v>4979307</v>
      </c>
      <c r="I19" s="64">
        <v>2815</v>
      </c>
      <c r="J19" s="64">
        <v>32976</v>
      </c>
      <c r="K19" s="64">
        <v>31393</v>
      </c>
      <c r="L19" s="60"/>
      <c r="M19" s="62">
        <v>16</v>
      </c>
      <c r="N19" s="63" t="s">
        <v>89</v>
      </c>
      <c r="O19" s="64">
        <v>0</v>
      </c>
      <c r="P19" s="64">
        <v>0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0</v>
      </c>
      <c r="W19" s="64">
        <v>0</v>
      </c>
      <c r="X19" s="60"/>
      <c r="Y19" s="62">
        <v>16</v>
      </c>
      <c r="Z19" s="63" t="str">
        <f t="shared" si="2"/>
        <v>つくば市</v>
      </c>
      <c r="AA19" s="64">
        <v>569</v>
      </c>
      <c r="AB19" s="64">
        <v>98970</v>
      </c>
      <c r="AC19" s="64">
        <v>98945</v>
      </c>
      <c r="AD19" s="64">
        <v>343510</v>
      </c>
      <c r="AE19" s="64">
        <v>343455</v>
      </c>
      <c r="AF19" s="64">
        <v>103870</v>
      </c>
      <c r="AG19" s="64">
        <v>3</v>
      </c>
      <c r="AH19" s="64">
        <v>159</v>
      </c>
      <c r="AI19" s="64">
        <v>158</v>
      </c>
      <c r="AJ19" s="66"/>
      <c r="AK19" s="62">
        <v>16</v>
      </c>
      <c r="AL19" s="63" t="str">
        <f t="shared" si="3"/>
        <v>つくば市</v>
      </c>
      <c r="AM19" s="64">
        <v>1652446</v>
      </c>
      <c r="AN19" s="64">
        <v>58942140</v>
      </c>
      <c r="AO19" s="64">
        <v>55626345</v>
      </c>
      <c r="AP19" s="64">
        <v>3497336</v>
      </c>
      <c r="AQ19" s="64">
        <v>3300957</v>
      </c>
      <c r="AR19" s="64">
        <v>3300672</v>
      </c>
      <c r="AS19" s="64">
        <v>5039</v>
      </c>
      <c r="AT19" s="64">
        <v>65627</v>
      </c>
      <c r="AU19" s="64">
        <v>60780</v>
      </c>
      <c r="AV19" s="60"/>
      <c r="AW19" s="62">
        <v>16</v>
      </c>
      <c r="AX19" s="63" t="str">
        <f t="shared" si="1"/>
        <v>つくば市</v>
      </c>
      <c r="AY19" s="64">
        <v>0</v>
      </c>
      <c r="AZ19" s="64">
        <v>0</v>
      </c>
      <c r="BA19" s="64">
        <v>0</v>
      </c>
      <c r="BB19" s="64">
        <v>0</v>
      </c>
      <c r="BC19" s="64">
        <v>0</v>
      </c>
      <c r="BD19" s="64">
        <v>0</v>
      </c>
      <c r="BE19" s="64">
        <v>0</v>
      </c>
      <c r="BF19" s="64">
        <v>0</v>
      </c>
      <c r="BG19" s="64">
        <v>0</v>
      </c>
      <c r="BH19" s="60"/>
      <c r="BI19" s="62">
        <v>16</v>
      </c>
      <c r="BJ19" s="63" t="str">
        <f t="shared" si="0"/>
        <v>つくば市</v>
      </c>
      <c r="BK19" s="64">
        <v>3766</v>
      </c>
      <c r="BL19" s="64">
        <v>1725206</v>
      </c>
      <c r="BM19" s="64">
        <v>1713027</v>
      </c>
      <c r="BN19" s="64">
        <v>39913375</v>
      </c>
      <c r="BO19" s="64">
        <v>39592445</v>
      </c>
      <c r="BP19" s="64">
        <v>7063066</v>
      </c>
      <c r="BQ19" s="64">
        <v>37</v>
      </c>
      <c r="BR19" s="64">
        <v>2897</v>
      </c>
      <c r="BS19" s="64">
        <v>2838</v>
      </c>
      <c r="BT19" s="66"/>
      <c r="BU19" s="62">
        <v>16</v>
      </c>
      <c r="BV19" s="63" t="str">
        <f t="shared" si="4"/>
        <v>つくば市</v>
      </c>
      <c r="BW19" s="64">
        <v>0</v>
      </c>
      <c r="BX19" s="64">
        <v>15844552</v>
      </c>
      <c r="BY19" s="64">
        <v>15579311</v>
      </c>
      <c r="BZ19" s="64">
        <v>467205856</v>
      </c>
      <c r="CA19" s="64">
        <v>464866903</v>
      </c>
      <c r="CB19" s="64">
        <v>76242397</v>
      </c>
      <c r="CC19" s="64">
        <v>0</v>
      </c>
      <c r="CD19" s="64">
        <v>66626</v>
      </c>
      <c r="CE19" s="64">
        <v>64716</v>
      </c>
      <c r="CF19" s="66"/>
      <c r="CG19" s="62">
        <v>16</v>
      </c>
      <c r="CH19" s="63" t="str">
        <f t="shared" si="5"/>
        <v>つくば市</v>
      </c>
      <c r="CI19" s="64">
        <v>0</v>
      </c>
      <c r="CJ19" s="64">
        <v>16091164</v>
      </c>
      <c r="CK19" s="64">
        <v>16077430</v>
      </c>
      <c r="CL19" s="64">
        <v>190938381</v>
      </c>
      <c r="CM19" s="64">
        <v>190830544</v>
      </c>
      <c r="CN19" s="64">
        <v>63158877</v>
      </c>
      <c r="CO19" s="64">
        <v>0</v>
      </c>
      <c r="CP19" s="64">
        <v>54544</v>
      </c>
      <c r="CQ19" s="64">
        <v>54013</v>
      </c>
      <c r="CR19" s="66"/>
      <c r="CS19" s="62">
        <v>16</v>
      </c>
      <c r="CT19" s="63" t="str">
        <f t="shared" si="6"/>
        <v>つくば市</v>
      </c>
      <c r="CU19" s="64">
        <v>0</v>
      </c>
      <c r="CV19" s="64">
        <v>16214246</v>
      </c>
      <c r="CW19" s="64">
        <v>16212640</v>
      </c>
      <c r="CX19" s="64">
        <v>410408477</v>
      </c>
      <c r="CY19" s="64">
        <v>410396236</v>
      </c>
      <c r="CZ19" s="64">
        <v>267994046</v>
      </c>
      <c r="DA19" s="64">
        <v>0</v>
      </c>
      <c r="DB19" s="64">
        <v>15877</v>
      </c>
      <c r="DC19" s="64">
        <v>15797</v>
      </c>
      <c r="DD19" s="66"/>
      <c r="DE19" s="62">
        <v>16</v>
      </c>
      <c r="DF19" s="63" t="str">
        <f t="shared" si="7"/>
        <v>つくば市</v>
      </c>
      <c r="DG19" s="64">
        <v>16656796</v>
      </c>
      <c r="DH19" s="64">
        <v>48149962</v>
      </c>
      <c r="DI19" s="64">
        <v>47869381</v>
      </c>
      <c r="DJ19" s="64">
        <v>1068552714</v>
      </c>
      <c r="DK19" s="64">
        <v>1066093683</v>
      </c>
      <c r="DL19" s="64">
        <v>407395320</v>
      </c>
      <c r="DM19" s="64">
        <v>3407</v>
      </c>
      <c r="DN19" s="64">
        <v>137047</v>
      </c>
      <c r="DO19" s="64">
        <v>134526</v>
      </c>
      <c r="DP19" s="95"/>
      <c r="DQ19" s="62">
        <v>16</v>
      </c>
      <c r="DR19" s="63" t="str">
        <f t="shared" si="8"/>
        <v>つくば市</v>
      </c>
      <c r="DS19" s="64">
        <v>0</v>
      </c>
      <c r="DT19" s="64">
        <v>0</v>
      </c>
      <c r="DU19" s="64">
        <v>0</v>
      </c>
      <c r="DV19" s="64">
        <v>0</v>
      </c>
      <c r="DW19" s="64">
        <v>0</v>
      </c>
      <c r="DX19" s="64">
        <v>0</v>
      </c>
      <c r="DY19" s="64">
        <v>0</v>
      </c>
      <c r="DZ19" s="64">
        <v>0</v>
      </c>
      <c r="EA19" s="64">
        <v>0</v>
      </c>
      <c r="EB19" s="60"/>
      <c r="EC19" s="62">
        <v>16</v>
      </c>
      <c r="ED19" s="63" t="str">
        <f t="shared" si="9"/>
        <v>つくば市</v>
      </c>
      <c r="EE19" s="64">
        <v>0</v>
      </c>
      <c r="EF19" s="64">
        <v>0</v>
      </c>
      <c r="EG19" s="64">
        <v>0</v>
      </c>
      <c r="EH19" s="64">
        <v>0</v>
      </c>
      <c r="EI19" s="64">
        <v>0</v>
      </c>
      <c r="EJ19" s="64">
        <v>0</v>
      </c>
      <c r="EK19" s="64">
        <v>0</v>
      </c>
      <c r="EL19" s="64">
        <v>0</v>
      </c>
      <c r="EM19" s="64">
        <v>0</v>
      </c>
      <c r="EN19" s="60"/>
      <c r="EO19" s="62">
        <v>16</v>
      </c>
      <c r="EP19" s="63" t="str">
        <f t="shared" si="10"/>
        <v>つくば市</v>
      </c>
      <c r="EQ19" s="64">
        <v>572441</v>
      </c>
      <c r="ER19" s="64">
        <v>4071</v>
      </c>
      <c r="ES19" s="64">
        <v>3916</v>
      </c>
      <c r="ET19" s="64">
        <v>140</v>
      </c>
      <c r="EU19" s="64">
        <v>134</v>
      </c>
      <c r="EV19" s="64">
        <v>127</v>
      </c>
      <c r="EW19" s="64">
        <v>157</v>
      </c>
      <c r="EX19" s="64">
        <v>8</v>
      </c>
      <c r="EY19" s="64">
        <v>7</v>
      </c>
      <c r="EZ19" s="60"/>
      <c r="FA19" s="62">
        <v>16</v>
      </c>
      <c r="FB19" s="63" t="str">
        <f t="shared" si="11"/>
        <v>つくば市</v>
      </c>
      <c r="FC19" s="64">
        <v>13266569</v>
      </c>
      <c r="FD19" s="64">
        <v>32643121</v>
      </c>
      <c r="FE19" s="64">
        <v>27613771</v>
      </c>
      <c r="FF19" s="64">
        <v>1006392</v>
      </c>
      <c r="FG19" s="64">
        <v>843478</v>
      </c>
      <c r="FH19" s="64">
        <v>843478</v>
      </c>
      <c r="FI19" s="64">
        <v>2252</v>
      </c>
      <c r="FJ19" s="64">
        <v>28385</v>
      </c>
      <c r="FK19" s="64">
        <v>21360</v>
      </c>
      <c r="FM19" s="62">
        <v>16</v>
      </c>
      <c r="FN19" s="63" t="str">
        <f t="shared" si="12"/>
        <v>つくば市</v>
      </c>
      <c r="FO19" s="64">
        <v>999163</v>
      </c>
      <c r="FP19" s="64">
        <v>511660</v>
      </c>
      <c r="FQ19" s="64">
        <v>510315</v>
      </c>
      <c r="FR19" s="64">
        <v>2464458</v>
      </c>
      <c r="FS19" s="64">
        <v>2460586</v>
      </c>
      <c r="FT19" s="64">
        <v>1657654</v>
      </c>
      <c r="FU19" s="64">
        <v>518</v>
      </c>
      <c r="FV19" s="64">
        <v>496</v>
      </c>
      <c r="FW19" s="64">
        <v>475</v>
      </c>
      <c r="FY19" s="62">
        <v>16</v>
      </c>
      <c r="FZ19" s="63" t="str">
        <f t="shared" si="13"/>
        <v>つくば市</v>
      </c>
      <c r="GA19" s="64">
        <v>0</v>
      </c>
      <c r="GB19" s="64">
        <v>8929</v>
      </c>
      <c r="GC19" s="64">
        <v>8929</v>
      </c>
      <c r="GD19" s="64">
        <v>554</v>
      </c>
      <c r="GE19" s="64">
        <v>554</v>
      </c>
      <c r="GF19" s="64">
        <v>554</v>
      </c>
      <c r="GG19" s="64">
        <v>0</v>
      </c>
      <c r="GH19" s="64">
        <v>21</v>
      </c>
      <c r="GI19" s="64">
        <v>21</v>
      </c>
      <c r="GK19" s="62">
        <v>16</v>
      </c>
      <c r="GL19" s="63" t="str">
        <f t="shared" si="14"/>
        <v>つくば市</v>
      </c>
      <c r="GM19" s="64">
        <v>430028</v>
      </c>
      <c r="GN19" s="64">
        <v>1323513</v>
      </c>
      <c r="GO19" s="64">
        <v>892968</v>
      </c>
      <c r="GP19" s="64">
        <v>57983</v>
      </c>
      <c r="GQ19" s="64">
        <v>45527</v>
      </c>
      <c r="GR19" s="64">
        <v>39507</v>
      </c>
      <c r="GS19" s="64">
        <v>613</v>
      </c>
      <c r="GT19" s="64">
        <v>2912</v>
      </c>
      <c r="GU19" s="64">
        <v>2018</v>
      </c>
      <c r="GW19" s="62">
        <v>16</v>
      </c>
      <c r="GX19" s="63" t="str">
        <f t="shared" si="15"/>
        <v>つくば市</v>
      </c>
      <c r="GY19" s="64">
        <v>2472</v>
      </c>
      <c r="GZ19" s="64">
        <v>3531735</v>
      </c>
      <c r="HA19" s="64">
        <v>3531481</v>
      </c>
      <c r="HB19" s="64">
        <v>4347974</v>
      </c>
      <c r="HC19" s="64">
        <v>4347695</v>
      </c>
      <c r="HD19" s="64">
        <v>4346178</v>
      </c>
      <c r="HE19" s="64">
        <v>10</v>
      </c>
      <c r="HF19" s="64">
        <v>1264</v>
      </c>
      <c r="HG19" s="64">
        <v>1262</v>
      </c>
      <c r="HI19" s="62">
        <v>16</v>
      </c>
      <c r="HJ19" s="63" t="str">
        <f t="shared" si="16"/>
        <v>つくば市</v>
      </c>
      <c r="HK19" s="64">
        <v>0</v>
      </c>
      <c r="HL19" s="64">
        <v>0</v>
      </c>
      <c r="HM19" s="64">
        <v>0</v>
      </c>
      <c r="HN19" s="64">
        <v>0</v>
      </c>
      <c r="HO19" s="64">
        <v>0</v>
      </c>
      <c r="HP19" s="64">
        <v>0</v>
      </c>
      <c r="HQ19" s="64">
        <v>0</v>
      </c>
      <c r="HR19" s="64">
        <v>0</v>
      </c>
      <c r="HS19" s="64">
        <v>0</v>
      </c>
      <c r="HU19" s="62">
        <v>16</v>
      </c>
      <c r="HV19" s="63" t="str">
        <f t="shared" si="17"/>
        <v>つくば市</v>
      </c>
      <c r="HW19" s="64">
        <v>5537</v>
      </c>
      <c r="HX19" s="64">
        <v>131964</v>
      </c>
      <c r="HY19" s="64">
        <v>131964</v>
      </c>
      <c r="HZ19" s="64">
        <v>1816746</v>
      </c>
      <c r="IA19" s="64">
        <v>1816746</v>
      </c>
      <c r="IB19" s="64">
        <v>1816200</v>
      </c>
      <c r="IC19" s="64">
        <v>15</v>
      </c>
      <c r="ID19" s="64">
        <v>265</v>
      </c>
      <c r="IE19" s="64">
        <v>265</v>
      </c>
      <c r="IG19" s="62">
        <v>16</v>
      </c>
      <c r="IH19" s="63" t="str">
        <f t="shared" si="18"/>
        <v>つくば市</v>
      </c>
      <c r="II19" s="64">
        <v>0</v>
      </c>
      <c r="IJ19" s="64">
        <v>1909</v>
      </c>
      <c r="IK19" s="64">
        <v>1909</v>
      </c>
      <c r="IL19" s="64">
        <v>33418</v>
      </c>
      <c r="IM19" s="64">
        <v>33418</v>
      </c>
      <c r="IN19" s="64">
        <v>32406</v>
      </c>
      <c r="IO19" s="64">
        <v>0</v>
      </c>
      <c r="IP19" s="64">
        <v>1</v>
      </c>
      <c r="IQ19" s="64">
        <v>1</v>
      </c>
    </row>
    <row r="20" spans="1:251" s="56" customFormat="1" ht="24.75" customHeight="1">
      <c r="A20" s="62">
        <v>17</v>
      </c>
      <c r="B20" s="63" t="s">
        <v>63</v>
      </c>
      <c r="C20" s="64">
        <v>24297</v>
      </c>
      <c r="D20" s="64">
        <v>8973625</v>
      </c>
      <c r="E20" s="64">
        <v>8533274</v>
      </c>
      <c r="F20" s="64">
        <v>1083379</v>
      </c>
      <c r="G20" s="64">
        <v>1032745</v>
      </c>
      <c r="H20" s="64">
        <v>1029437</v>
      </c>
      <c r="I20" s="64">
        <v>52</v>
      </c>
      <c r="J20" s="64">
        <v>7514</v>
      </c>
      <c r="K20" s="64">
        <v>6902</v>
      </c>
      <c r="L20" s="60"/>
      <c r="M20" s="62">
        <v>17</v>
      </c>
      <c r="N20" s="63" t="s">
        <v>63</v>
      </c>
      <c r="O20" s="64">
        <v>0</v>
      </c>
      <c r="P20" s="64">
        <v>0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0</v>
      </c>
      <c r="W20" s="64">
        <v>0</v>
      </c>
      <c r="X20" s="60"/>
      <c r="Y20" s="62">
        <v>17</v>
      </c>
      <c r="Z20" s="63" t="str">
        <f t="shared" si="2"/>
        <v>ひたちなか市</v>
      </c>
      <c r="AA20" s="64">
        <v>5187</v>
      </c>
      <c r="AB20" s="64">
        <v>263101</v>
      </c>
      <c r="AC20" s="64">
        <v>262709</v>
      </c>
      <c r="AD20" s="64">
        <v>1644748</v>
      </c>
      <c r="AE20" s="64">
        <v>1643525</v>
      </c>
      <c r="AF20" s="64">
        <v>546060</v>
      </c>
      <c r="AG20" s="64">
        <v>36</v>
      </c>
      <c r="AH20" s="64">
        <v>410</v>
      </c>
      <c r="AI20" s="64">
        <v>407</v>
      </c>
      <c r="AJ20" s="66"/>
      <c r="AK20" s="62">
        <v>17</v>
      </c>
      <c r="AL20" s="63" t="str">
        <f t="shared" si="3"/>
        <v>ひたちなか市</v>
      </c>
      <c r="AM20" s="64">
        <v>39794</v>
      </c>
      <c r="AN20" s="64">
        <v>16134156</v>
      </c>
      <c r="AO20" s="64">
        <v>14843428</v>
      </c>
      <c r="AP20" s="64">
        <v>1012122</v>
      </c>
      <c r="AQ20" s="64">
        <v>933117</v>
      </c>
      <c r="AR20" s="64">
        <v>932315</v>
      </c>
      <c r="AS20" s="64">
        <v>77</v>
      </c>
      <c r="AT20" s="64">
        <v>13732</v>
      </c>
      <c r="AU20" s="64">
        <v>12004</v>
      </c>
      <c r="AV20" s="60"/>
      <c r="AW20" s="62">
        <v>17</v>
      </c>
      <c r="AX20" s="63" t="str">
        <f t="shared" si="1"/>
        <v>ひたちなか市</v>
      </c>
      <c r="AY20" s="64">
        <v>0</v>
      </c>
      <c r="AZ20" s="64">
        <v>0</v>
      </c>
      <c r="BA20" s="64">
        <v>0</v>
      </c>
      <c r="BB20" s="64">
        <v>0</v>
      </c>
      <c r="BC20" s="64">
        <v>0</v>
      </c>
      <c r="BD20" s="64">
        <v>0</v>
      </c>
      <c r="BE20" s="64">
        <v>0</v>
      </c>
      <c r="BF20" s="64">
        <v>0</v>
      </c>
      <c r="BG20" s="64">
        <v>0</v>
      </c>
      <c r="BH20" s="60"/>
      <c r="BI20" s="62">
        <v>17</v>
      </c>
      <c r="BJ20" s="63" t="str">
        <f t="shared" si="0"/>
        <v>ひたちなか市</v>
      </c>
      <c r="BK20" s="64">
        <v>22784</v>
      </c>
      <c r="BL20" s="64">
        <v>2880691</v>
      </c>
      <c r="BM20" s="64">
        <v>2875527</v>
      </c>
      <c r="BN20" s="64">
        <v>28233050</v>
      </c>
      <c r="BO20" s="64">
        <v>28210529</v>
      </c>
      <c r="BP20" s="64">
        <v>8714894</v>
      </c>
      <c r="BQ20" s="64">
        <v>42</v>
      </c>
      <c r="BR20" s="64">
        <v>4456</v>
      </c>
      <c r="BS20" s="64">
        <v>4415</v>
      </c>
      <c r="BT20" s="66"/>
      <c r="BU20" s="62">
        <v>17</v>
      </c>
      <c r="BV20" s="63" t="str">
        <f t="shared" si="4"/>
        <v>ひたちなか市</v>
      </c>
      <c r="BW20" s="64">
        <v>0</v>
      </c>
      <c r="BX20" s="64">
        <v>11340985</v>
      </c>
      <c r="BY20" s="64">
        <v>11127145</v>
      </c>
      <c r="BZ20" s="64">
        <v>197364680</v>
      </c>
      <c r="CA20" s="64">
        <v>195483913</v>
      </c>
      <c r="CB20" s="64">
        <v>32468969</v>
      </c>
      <c r="CC20" s="64">
        <v>0</v>
      </c>
      <c r="CD20" s="64">
        <v>54420</v>
      </c>
      <c r="CE20" s="64">
        <v>52423</v>
      </c>
      <c r="CF20" s="66"/>
      <c r="CG20" s="62">
        <v>17</v>
      </c>
      <c r="CH20" s="63" t="str">
        <f t="shared" si="5"/>
        <v>ひたちなか市</v>
      </c>
      <c r="CI20" s="64">
        <v>0</v>
      </c>
      <c r="CJ20" s="64">
        <v>6958851</v>
      </c>
      <c r="CK20" s="64">
        <v>6946448</v>
      </c>
      <c r="CL20" s="64">
        <v>98191811</v>
      </c>
      <c r="CM20" s="64">
        <v>98073109</v>
      </c>
      <c r="CN20" s="64">
        <v>32606498</v>
      </c>
      <c r="CO20" s="64">
        <v>0</v>
      </c>
      <c r="CP20" s="64">
        <v>46999</v>
      </c>
      <c r="CQ20" s="64">
        <v>46512</v>
      </c>
      <c r="CR20" s="66"/>
      <c r="CS20" s="62">
        <v>17</v>
      </c>
      <c r="CT20" s="63" t="str">
        <f t="shared" si="6"/>
        <v>ひたちなか市</v>
      </c>
      <c r="CU20" s="64">
        <v>0</v>
      </c>
      <c r="CV20" s="64">
        <v>10301787</v>
      </c>
      <c r="CW20" s="64">
        <v>10300323</v>
      </c>
      <c r="CX20" s="64">
        <v>153457719</v>
      </c>
      <c r="CY20" s="64">
        <v>153446760</v>
      </c>
      <c r="CZ20" s="64">
        <v>106981929</v>
      </c>
      <c r="DA20" s="64">
        <v>0</v>
      </c>
      <c r="DB20" s="64">
        <v>11505</v>
      </c>
      <c r="DC20" s="64">
        <v>11444</v>
      </c>
      <c r="DD20" s="66"/>
      <c r="DE20" s="62">
        <v>17</v>
      </c>
      <c r="DF20" s="63" t="str">
        <f t="shared" si="7"/>
        <v>ひたちなか市</v>
      </c>
      <c r="DG20" s="64">
        <v>1783564</v>
      </c>
      <c r="DH20" s="64">
        <v>28601623</v>
      </c>
      <c r="DI20" s="64">
        <v>28373916</v>
      </c>
      <c r="DJ20" s="64">
        <v>449014210</v>
      </c>
      <c r="DK20" s="64">
        <v>447003782</v>
      </c>
      <c r="DL20" s="64">
        <v>172057396</v>
      </c>
      <c r="DM20" s="64">
        <v>1137</v>
      </c>
      <c r="DN20" s="64">
        <v>112924</v>
      </c>
      <c r="DO20" s="64">
        <v>110379</v>
      </c>
      <c r="DP20" s="95"/>
      <c r="DQ20" s="62">
        <v>17</v>
      </c>
      <c r="DR20" s="63" t="str">
        <f t="shared" si="8"/>
        <v>ひたちなか市</v>
      </c>
      <c r="DS20" s="64">
        <v>0</v>
      </c>
      <c r="DT20" s="64">
        <v>0</v>
      </c>
      <c r="DU20" s="64">
        <v>0</v>
      </c>
      <c r="DV20" s="64">
        <v>0</v>
      </c>
      <c r="DW20" s="64">
        <v>0</v>
      </c>
      <c r="DX20" s="64">
        <v>0</v>
      </c>
      <c r="DY20" s="64">
        <v>0</v>
      </c>
      <c r="DZ20" s="64">
        <v>0</v>
      </c>
      <c r="EA20" s="64">
        <v>0</v>
      </c>
      <c r="EB20" s="60"/>
      <c r="EC20" s="62">
        <v>17</v>
      </c>
      <c r="ED20" s="63" t="str">
        <f t="shared" si="9"/>
        <v>ひたちなか市</v>
      </c>
      <c r="EE20" s="64">
        <v>0</v>
      </c>
      <c r="EF20" s="64">
        <v>36</v>
      </c>
      <c r="EG20" s="64">
        <v>36</v>
      </c>
      <c r="EH20" s="64">
        <v>534</v>
      </c>
      <c r="EI20" s="64">
        <v>534</v>
      </c>
      <c r="EJ20" s="64">
        <v>373</v>
      </c>
      <c r="EK20" s="64">
        <v>0</v>
      </c>
      <c r="EL20" s="64">
        <v>3</v>
      </c>
      <c r="EM20" s="64">
        <v>3</v>
      </c>
      <c r="EN20" s="60"/>
      <c r="EO20" s="62">
        <v>17</v>
      </c>
      <c r="EP20" s="63" t="str">
        <f t="shared" si="10"/>
        <v>ひたちなか市</v>
      </c>
      <c r="EQ20" s="64">
        <v>207356</v>
      </c>
      <c r="ER20" s="64">
        <v>244</v>
      </c>
      <c r="ES20" s="64">
        <v>198</v>
      </c>
      <c r="ET20" s="64">
        <v>3</v>
      </c>
      <c r="EU20" s="64">
        <v>2</v>
      </c>
      <c r="EV20" s="64">
        <v>2</v>
      </c>
      <c r="EW20" s="64">
        <v>30</v>
      </c>
      <c r="EX20" s="64">
        <v>2</v>
      </c>
      <c r="EY20" s="64">
        <v>1</v>
      </c>
      <c r="EZ20" s="60"/>
      <c r="FA20" s="62">
        <v>17</v>
      </c>
      <c r="FB20" s="63" t="str">
        <f t="shared" si="11"/>
        <v>ひたちなか市</v>
      </c>
      <c r="FC20" s="64">
        <v>153292</v>
      </c>
      <c r="FD20" s="64">
        <v>4845668</v>
      </c>
      <c r="FE20" s="64">
        <v>4163762</v>
      </c>
      <c r="FF20" s="64">
        <v>145649</v>
      </c>
      <c r="FG20" s="64">
        <v>125149</v>
      </c>
      <c r="FH20" s="64">
        <v>125149</v>
      </c>
      <c r="FI20" s="64">
        <v>131</v>
      </c>
      <c r="FJ20" s="64">
        <v>3722</v>
      </c>
      <c r="FK20" s="64">
        <v>2944</v>
      </c>
      <c r="FM20" s="62">
        <v>17</v>
      </c>
      <c r="FN20" s="63" t="str">
        <f t="shared" si="12"/>
        <v>ひたちなか市</v>
      </c>
      <c r="FO20" s="64">
        <v>668267</v>
      </c>
      <c r="FP20" s="64">
        <v>759360</v>
      </c>
      <c r="FQ20" s="64">
        <v>736485</v>
      </c>
      <c r="FR20" s="64">
        <v>1948789</v>
      </c>
      <c r="FS20" s="64">
        <v>1938049</v>
      </c>
      <c r="FT20" s="64">
        <v>1350521</v>
      </c>
      <c r="FU20" s="64">
        <v>114</v>
      </c>
      <c r="FV20" s="64">
        <v>897</v>
      </c>
      <c r="FW20" s="64">
        <v>816</v>
      </c>
      <c r="FY20" s="62">
        <v>17</v>
      </c>
      <c r="FZ20" s="63" t="str">
        <f t="shared" si="13"/>
        <v>ひたちなか市</v>
      </c>
      <c r="GA20" s="64">
        <v>0</v>
      </c>
      <c r="GB20" s="64">
        <v>0</v>
      </c>
      <c r="GC20" s="64">
        <v>0</v>
      </c>
      <c r="GD20" s="64">
        <v>0</v>
      </c>
      <c r="GE20" s="64">
        <v>0</v>
      </c>
      <c r="GF20" s="64">
        <v>0</v>
      </c>
      <c r="GG20" s="64">
        <v>0</v>
      </c>
      <c r="GH20" s="64">
        <v>0</v>
      </c>
      <c r="GI20" s="64">
        <v>0</v>
      </c>
      <c r="GK20" s="62">
        <v>17</v>
      </c>
      <c r="GL20" s="63" t="str">
        <f t="shared" si="14"/>
        <v>ひたちなか市</v>
      </c>
      <c r="GM20" s="64">
        <v>176337</v>
      </c>
      <c r="GN20" s="64">
        <v>462851</v>
      </c>
      <c r="GO20" s="64">
        <v>344777</v>
      </c>
      <c r="GP20" s="64">
        <v>524174</v>
      </c>
      <c r="GQ20" s="64">
        <v>517644</v>
      </c>
      <c r="GR20" s="64">
        <v>364206</v>
      </c>
      <c r="GS20" s="64">
        <v>178</v>
      </c>
      <c r="GT20" s="64">
        <v>1067</v>
      </c>
      <c r="GU20" s="64">
        <v>721</v>
      </c>
      <c r="GW20" s="62">
        <v>17</v>
      </c>
      <c r="GX20" s="63" t="str">
        <f t="shared" si="15"/>
        <v>ひたちなか市</v>
      </c>
      <c r="GY20" s="64">
        <v>0</v>
      </c>
      <c r="GZ20" s="64">
        <v>801522</v>
      </c>
      <c r="HA20" s="64">
        <v>801522</v>
      </c>
      <c r="HB20" s="64">
        <v>1282435</v>
      </c>
      <c r="HC20" s="64">
        <v>1282435</v>
      </c>
      <c r="HD20" s="64">
        <v>897705</v>
      </c>
      <c r="HE20" s="64">
        <v>0</v>
      </c>
      <c r="HF20" s="64">
        <v>44</v>
      </c>
      <c r="HG20" s="64">
        <v>44</v>
      </c>
      <c r="HI20" s="62">
        <v>17</v>
      </c>
      <c r="HJ20" s="63" t="str">
        <f t="shared" si="16"/>
        <v>ひたちなか市</v>
      </c>
      <c r="HK20" s="64">
        <v>0</v>
      </c>
      <c r="HL20" s="64">
        <v>0</v>
      </c>
      <c r="HM20" s="64">
        <v>0</v>
      </c>
      <c r="HN20" s="64">
        <v>0</v>
      </c>
      <c r="HO20" s="64">
        <v>0</v>
      </c>
      <c r="HP20" s="64">
        <v>0</v>
      </c>
      <c r="HQ20" s="64">
        <v>0</v>
      </c>
      <c r="HR20" s="64">
        <v>0</v>
      </c>
      <c r="HS20" s="64">
        <v>0</v>
      </c>
      <c r="HU20" s="62">
        <v>17</v>
      </c>
      <c r="HV20" s="63" t="str">
        <f t="shared" si="17"/>
        <v>ひたちなか市</v>
      </c>
      <c r="HW20" s="64">
        <v>1463</v>
      </c>
      <c r="HX20" s="64">
        <v>458196</v>
      </c>
      <c r="HY20" s="64">
        <v>457925</v>
      </c>
      <c r="HZ20" s="64">
        <v>1955343</v>
      </c>
      <c r="IA20" s="64">
        <v>1955246</v>
      </c>
      <c r="IB20" s="64">
        <v>1352448</v>
      </c>
      <c r="IC20" s="64">
        <v>7</v>
      </c>
      <c r="ID20" s="64">
        <v>1706</v>
      </c>
      <c r="IE20" s="64">
        <v>1703</v>
      </c>
      <c r="IG20" s="62">
        <v>17</v>
      </c>
      <c r="IH20" s="63" t="str">
        <f t="shared" si="18"/>
        <v>ひたちなか市</v>
      </c>
      <c r="II20" s="64">
        <v>0</v>
      </c>
      <c r="IJ20" s="64">
        <v>2412</v>
      </c>
      <c r="IK20" s="64">
        <v>2412</v>
      </c>
      <c r="IL20" s="64">
        <v>29859</v>
      </c>
      <c r="IM20" s="64">
        <v>29859</v>
      </c>
      <c r="IN20" s="64">
        <v>20471</v>
      </c>
      <c r="IO20" s="64">
        <v>0</v>
      </c>
      <c r="IP20" s="64">
        <v>6</v>
      </c>
      <c r="IQ20" s="64">
        <v>6</v>
      </c>
    </row>
    <row r="21" spans="1:251" s="56" customFormat="1" ht="24.75" customHeight="1">
      <c r="A21" s="62">
        <v>18</v>
      </c>
      <c r="B21" s="63" t="s">
        <v>90</v>
      </c>
      <c r="C21" s="64">
        <v>390345</v>
      </c>
      <c r="D21" s="64">
        <v>12596714</v>
      </c>
      <c r="E21" s="64">
        <v>11878619</v>
      </c>
      <c r="F21" s="64">
        <v>1235736</v>
      </c>
      <c r="G21" s="64">
        <v>1170733</v>
      </c>
      <c r="H21" s="64">
        <v>1165684</v>
      </c>
      <c r="I21" s="64">
        <v>854</v>
      </c>
      <c r="J21" s="64">
        <v>10643</v>
      </c>
      <c r="K21" s="64">
        <v>9678</v>
      </c>
      <c r="L21" s="60"/>
      <c r="M21" s="62">
        <v>18</v>
      </c>
      <c r="N21" s="63" t="s">
        <v>90</v>
      </c>
      <c r="O21" s="64">
        <v>0</v>
      </c>
      <c r="P21" s="64">
        <v>0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0</v>
      </c>
      <c r="W21" s="64">
        <v>0</v>
      </c>
      <c r="X21" s="60"/>
      <c r="Y21" s="62">
        <v>18</v>
      </c>
      <c r="Z21" s="63" t="str">
        <f t="shared" si="2"/>
        <v>鹿嶋市</v>
      </c>
      <c r="AA21" s="64">
        <v>7213</v>
      </c>
      <c r="AB21" s="64">
        <v>139032</v>
      </c>
      <c r="AC21" s="64">
        <v>134059</v>
      </c>
      <c r="AD21" s="64">
        <v>91965</v>
      </c>
      <c r="AE21" s="64">
        <v>90417</v>
      </c>
      <c r="AF21" s="64">
        <v>28738</v>
      </c>
      <c r="AG21" s="64">
        <v>8</v>
      </c>
      <c r="AH21" s="64">
        <v>268</v>
      </c>
      <c r="AI21" s="64">
        <v>252</v>
      </c>
      <c r="AJ21" s="66"/>
      <c r="AK21" s="62">
        <v>18</v>
      </c>
      <c r="AL21" s="63" t="str">
        <f t="shared" si="3"/>
        <v>鹿嶋市</v>
      </c>
      <c r="AM21" s="64">
        <v>267524</v>
      </c>
      <c r="AN21" s="64">
        <v>11205093</v>
      </c>
      <c r="AO21" s="64">
        <v>10316654</v>
      </c>
      <c r="AP21" s="64">
        <v>535233</v>
      </c>
      <c r="AQ21" s="64">
        <v>493020</v>
      </c>
      <c r="AR21" s="64">
        <v>492987</v>
      </c>
      <c r="AS21" s="64">
        <v>702</v>
      </c>
      <c r="AT21" s="64">
        <v>10543</v>
      </c>
      <c r="AU21" s="64">
        <v>9254</v>
      </c>
      <c r="AV21" s="60"/>
      <c r="AW21" s="62">
        <v>18</v>
      </c>
      <c r="AX21" s="63" t="str">
        <f t="shared" si="1"/>
        <v>鹿嶋市</v>
      </c>
      <c r="AY21" s="64">
        <v>0</v>
      </c>
      <c r="AZ21" s="64">
        <v>0</v>
      </c>
      <c r="BA21" s="64">
        <v>0</v>
      </c>
      <c r="BB21" s="64">
        <v>0</v>
      </c>
      <c r="BC21" s="64">
        <v>0</v>
      </c>
      <c r="BD21" s="64">
        <v>0</v>
      </c>
      <c r="BE21" s="64">
        <v>0</v>
      </c>
      <c r="BF21" s="64">
        <v>0</v>
      </c>
      <c r="BG21" s="64">
        <v>0</v>
      </c>
      <c r="BH21" s="60"/>
      <c r="BI21" s="62">
        <v>18</v>
      </c>
      <c r="BJ21" s="63" t="str">
        <f t="shared" si="0"/>
        <v>鹿嶋市</v>
      </c>
      <c r="BK21" s="64">
        <v>34097</v>
      </c>
      <c r="BL21" s="64">
        <v>1125668</v>
      </c>
      <c r="BM21" s="64">
        <v>1110299</v>
      </c>
      <c r="BN21" s="64">
        <v>4166734</v>
      </c>
      <c r="BO21" s="64">
        <v>4144600</v>
      </c>
      <c r="BP21" s="64">
        <v>1261605</v>
      </c>
      <c r="BQ21" s="64">
        <v>66</v>
      </c>
      <c r="BR21" s="64">
        <v>1492</v>
      </c>
      <c r="BS21" s="64">
        <v>1433</v>
      </c>
      <c r="BT21" s="66"/>
      <c r="BU21" s="62">
        <v>18</v>
      </c>
      <c r="BV21" s="63" t="str">
        <f t="shared" si="4"/>
        <v>鹿嶋市</v>
      </c>
      <c r="BW21" s="64">
        <v>0</v>
      </c>
      <c r="BX21" s="64">
        <v>5789864</v>
      </c>
      <c r="BY21" s="64">
        <v>5198343</v>
      </c>
      <c r="BZ21" s="64">
        <v>58407007</v>
      </c>
      <c r="CA21" s="64">
        <v>54872662</v>
      </c>
      <c r="CB21" s="64">
        <v>8856233</v>
      </c>
      <c r="CC21" s="64">
        <v>0</v>
      </c>
      <c r="CD21" s="64">
        <v>30825</v>
      </c>
      <c r="CE21" s="64">
        <v>27029</v>
      </c>
      <c r="CF21" s="66"/>
      <c r="CG21" s="62">
        <v>18</v>
      </c>
      <c r="CH21" s="63" t="str">
        <f t="shared" si="5"/>
        <v>鹿嶋市</v>
      </c>
      <c r="CI21" s="64">
        <v>0</v>
      </c>
      <c r="CJ21" s="64">
        <v>5563511</v>
      </c>
      <c r="CK21" s="64">
        <v>5506141</v>
      </c>
      <c r="CL21" s="64">
        <v>43323787</v>
      </c>
      <c r="CM21" s="64">
        <v>43038861</v>
      </c>
      <c r="CN21" s="64">
        <v>14089268</v>
      </c>
      <c r="CO21" s="64">
        <v>0</v>
      </c>
      <c r="CP21" s="64">
        <v>26840</v>
      </c>
      <c r="CQ21" s="64">
        <v>25049</v>
      </c>
      <c r="CR21" s="66"/>
      <c r="CS21" s="62">
        <v>18</v>
      </c>
      <c r="CT21" s="63" t="str">
        <f t="shared" si="6"/>
        <v>鹿嶋市</v>
      </c>
      <c r="CU21" s="64">
        <v>0</v>
      </c>
      <c r="CV21" s="64">
        <v>8793689</v>
      </c>
      <c r="CW21" s="64">
        <v>8791059</v>
      </c>
      <c r="CX21" s="64">
        <v>80840272</v>
      </c>
      <c r="CY21" s="64">
        <v>80829125</v>
      </c>
      <c r="CZ21" s="64">
        <v>56014179</v>
      </c>
      <c r="DA21" s="64">
        <v>0</v>
      </c>
      <c r="DB21" s="64">
        <v>6192</v>
      </c>
      <c r="DC21" s="64">
        <v>6116</v>
      </c>
      <c r="DD21" s="66"/>
      <c r="DE21" s="62">
        <v>18</v>
      </c>
      <c r="DF21" s="63" t="str">
        <f t="shared" si="7"/>
        <v>鹿嶋市</v>
      </c>
      <c r="DG21" s="64">
        <v>1284856</v>
      </c>
      <c r="DH21" s="64">
        <v>20147064</v>
      </c>
      <c r="DI21" s="64">
        <v>19495543</v>
      </c>
      <c r="DJ21" s="64">
        <v>182571066</v>
      </c>
      <c r="DK21" s="64">
        <v>178740648</v>
      </c>
      <c r="DL21" s="64">
        <v>78959680</v>
      </c>
      <c r="DM21" s="64">
        <v>1042</v>
      </c>
      <c r="DN21" s="64">
        <v>63857</v>
      </c>
      <c r="DO21" s="64">
        <v>58194</v>
      </c>
      <c r="DP21" s="95"/>
      <c r="DQ21" s="62">
        <v>18</v>
      </c>
      <c r="DR21" s="63" t="str">
        <f t="shared" si="8"/>
        <v>鹿嶋市</v>
      </c>
      <c r="DS21" s="64">
        <v>0</v>
      </c>
      <c r="DT21" s="64">
        <v>0</v>
      </c>
      <c r="DU21" s="64">
        <v>0</v>
      </c>
      <c r="DV21" s="64">
        <v>0</v>
      </c>
      <c r="DW21" s="64">
        <v>0</v>
      </c>
      <c r="DX21" s="64">
        <v>0</v>
      </c>
      <c r="DY21" s="64">
        <v>0</v>
      </c>
      <c r="DZ21" s="64">
        <v>0</v>
      </c>
      <c r="EA21" s="64">
        <v>0</v>
      </c>
      <c r="EB21" s="60"/>
      <c r="EC21" s="62">
        <v>18</v>
      </c>
      <c r="ED21" s="63" t="str">
        <f t="shared" si="9"/>
        <v>鹿嶋市</v>
      </c>
      <c r="EE21" s="64">
        <v>0</v>
      </c>
      <c r="EF21" s="64">
        <v>0</v>
      </c>
      <c r="EG21" s="64">
        <v>0</v>
      </c>
      <c r="EH21" s="64">
        <v>0</v>
      </c>
      <c r="EI21" s="64">
        <v>0</v>
      </c>
      <c r="EJ21" s="64">
        <v>0</v>
      </c>
      <c r="EK21" s="64">
        <v>0</v>
      </c>
      <c r="EL21" s="64">
        <v>0</v>
      </c>
      <c r="EM21" s="64">
        <v>0</v>
      </c>
      <c r="EN21" s="60"/>
      <c r="EO21" s="62">
        <v>18</v>
      </c>
      <c r="EP21" s="63" t="str">
        <f t="shared" si="10"/>
        <v>鹿嶋市</v>
      </c>
      <c r="EQ21" s="64">
        <v>88873</v>
      </c>
      <c r="ER21" s="64">
        <v>15563</v>
      </c>
      <c r="ES21" s="64">
        <v>5907</v>
      </c>
      <c r="ET21" s="64">
        <v>3933</v>
      </c>
      <c r="EU21" s="64">
        <v>3781</v>
      </c>
      <c r="EV21" s="64">
        <v>3781</v>
      </c>
      <c r="EW21" s="64">
        <v>110</v>
      </c>
      <c r="EX21" s="64">
        <v>21</v>
      </c>
      <c r="EY21" s="64">
        <v>7</v>
      </c>
      <c r="EZ21" s="60"/>
      <c r="FA21" s="62">
        <v>18</v>
      </c>
      <c r="FB21" s="63" t="str">
        <f t="shared" si="11"/>
        <v>鹿嶋市</v>
      </c>
      <c r="FC21" s="64">
        <v>1112659</v>
      </c>
      <c r="FD21" s="64">
        <v>11265003</v>
      </c>
      <c r="FE21" s="64">
        <v>9212164</v>
      </c>
      <c r="FF21" s="64">
        <v>276947</v>
      </c>
      <c r="FG21" s="64">
        <v>226075</v>
      </c>
      <c r="FH21" s="64">
        <v>226075</v>
      </c>
      <c r="FI21" s="64">
        <v>1670</v>
      </c>
      <c r="FJ21" s="64">
        <v>9610</v>
      </c>
      <c r="FK21" s="64">
        <v>6285</v>
      </c>
      <c r="FM21" s="62">
        <v>18</v>
      </c>
      <c r="FN21" s="63" t="str">
        <f t="shared" si="12"/>
        <v>鹿嶋市</v>
      </c>
      <c r="FO21" s="64">
        <v>118695</v>
      </c>
      <c r="FP21" s="64">
        <v>483728</v>
      </c>
      <c r="FQ21" s="64">
        <v>481692</v>
      </c>
      <c r="FR21" s="64">
        <v>886978</v>
      </c>
      <c r="FS21" s="64">
        <v>883861</v>
      </c>
      <c r="FT21" s="64">
        <v>863114</v>
      </c>
      <c r="FU21" s="64">
        <v>209</v>
      </c>
      <c r="FV21" s="64">
        <v>591</v>
      </c>
      <c r="FW21" s="64">
        <v>555</v>
      </c>
      <c r="FY21" s="62">
        <v>18</v>
      </c>
      <c r="FZ21" s="63" t="str">
        <f t="shared" si="13"/>
        <v>鹿嶋市</v>
      </c>
      <c r="GA21" s="64">
        <v>0</v>
      </c>
      <c r="GB21" s="64">
        <v>8414</v>
      </c>
      <c r="GC21" s="64">
        <v>8414</v>
      </c>
      <c r="GD21" s="64">
        <v>438</v>
      </c>
      <c r="GE21" s="64">
        <v>438</v>
      </c>
      <c r="GF21" s="64">
        <v>438</v>
      </c>
      <c r="GG21" s="64">
        <v>0</v>
      </c>
      <c r="GH21" s="64">
        <v>1</v>
      </c>
      <c r="GI21" s="64">
        <v>1</v>
      </c>
      <c r="GK21" s="62">
        <v>18</v>
      </c>
      <c r="GL21" s="63" t="str">
        <f t="shared" si="14"/>
        <v>鹿嶋市</v>
      </c>
      <c r="GM21" s="64">
        <v>407627</v>
      </c>
      <c r="GN21" s="64">
        <v>2000614</v>
      </c>
      <c r="GO21" s="64">
        <v>1206155</v>
      </c>
      <c r="GP21" s="64">
        <v>686889</v>
      </c>
      <c r="GQ21" s="64">
        <v>560628</v>
      </c>
      <c r="GR21" s="64">
        <v>554337</v>
      </c>
      <c r="GS21" s="64">
        <v>588</v>
      </c>
      <c r="GT21" s="64">
        <v>5439</v>
      </c>
      <c r="GU21" s="64">
        <v>1973</v>
      </c>
      <c r="GW21" s="62">
        <v>18</v>
      </c>
      <c r="GX21" s="63" t="str">
        <f t="shared" si="15"/>
        <v>鹿嶋市</v>
      </c>
      <c r="GY21" s="64">
        <v>0</v>
      </c>
      <c r="GZ21" s="64">
        <v>608051</v>
      </c>
      <c r="HA21" s="64">
        <v>607970</v>
      </c>
      <c r="HB21" s="64">
        <v>747903</v>
      </c>
      <c r="HC21" s="64">
        <v>747803</v>
      </c>
      <c r="HD21" s="64">
        <v>723484</v>
      </c>
      <c r="HE21" s="64">
        <v>0</v>
      </c>
      <c r="HF21" s="64">
        <v>300</v>
      </c>
      <c r="HG21" s="64">
        <v>298</v>
      </c>
      <c r="HI21" s="62">
        <v>18</v>
      </c>
      <c r="HJ21" s="63" t="str">
        <f t="shared" si="16"/>
        <v>鹿嶋市</v>
      </c>
      <c r="HK21" s="64">
        <v>0</v>
      </c>
      <c r="HL21" s="64">
        <v>0</v>
      </c>
      <c r="HM21" s="64">
        <v>0</v>
      </c>
      <c r="HN21" s="64">
        <v>0</v>
      </c>
      <c r="HO21" s="64">
        <v>0</v>
      </c>
      <c r="HP21" s="64">
        <v>0</v>
      </c>
      <c r="HQ21" s="64">
        <v>0</v>
      </c>
      <c r="HR21" s="64">
        <v>0</v>
      </c>
      <c r="HS21" s="64">
        <v>0</v>
      </c>
      <c r="HU21" s="62">
        <v>18</v>
      </c>
      <c r="HV21" s="63" t="str">
        <f t="shared" si="17"/>
        <v>鹿嶋市</v>
      </c>
      <c r="HW21" s="64">
        <v>60954</v>
      </c>
      <c r="HX21" s="64">
        <v>201691</v>
      </c>
      <c r="HY21" s="64">
        <v>200036</v>
      </c>
      <c r="HZ21" s="64">
        <v>323049</v>
      </c>
      <c r="IA21" s="64">
        <v>321228</v>
      </c>
      <c r="IB21" s="64">
        <v>144283</v>
      </c>
      <c r="IC21" s="64">
        <v>215</v>
      </c>
      <c r="ID21" s="64">
        <v>525</v>
      </c>
      <c r="IE21" s="64">
        <v>524</v>
      </c>
      <c r="IG21" s="62">
        <v>18</v>
      </c>
      <c r="IH21" s="63" t="str">
        <f t="shared" si="18"/>
        <v>鹿嶋市</v>
      </c>
      <c r="II21" s="64">
        <v>0</v>
      </c>
      <c r="IJ21" s="64">
        <v>0</v>
      </c>
      <c r="IK21" s="64">
        <v>0</v>
      </c>
      <c r="IL21" s="64">
        <v>0</v>
      </c>
      <c r="IM21" s="64">
        <v>0</v>
      </c>
      <c r="IN21" s="64">
        <v>0</v>
      </c>
      <c r="IO21" s="64">
        <v>0</v>
      </c>
      <c r="IP21" s="64">
        <v>0</v>
      </c>
      <c r="IQ21" s="64">
        <v>0</v>
      </c>
    </row>
    <row r="22" spans="1:251" s="56" customFormat="1" ht="24.75" customHeight="1">
      <c r="A22" s="62">
        <v>19</v>
      </c>
      <c r="B22" s="63" t="s">
        <v>65</v>
      </c>
      <c r="C22" s="64">
        <v>605579</v>
      </c>
      <c r="D22" s="64">
        <v>18372973</v>
      </c>
      <c r="E22" s="64">
        <v>17430314</v>
      </c>
      <c r="F22" s="64">
        <v>1914631</v>
      </c>
      <c r="G22" s="64">
        <v>1825323</v>
      </c>
      <c r="H22" s="64">
        <v>1824564</v>
      </c>
      <c r="I22" s="64">
        <v>1313</v>
      </c>
      <c r="J22" s="64">
        <v>12996</v>
      </c>
      <c r="K22" s="64">
        <v>11970</v>
      </c>
      <c r="L22" s="60"/>
      <c r="M22" s="62">
        <v>19</v>
      </c>
      <c r="N22" s="63" t="s">
        <v>65</v>
      </c>
      <c r="O22" s="64">
        <v>0</v>
      </c>
      <c r="P22" s="64">
        <v>0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0</v>
      </c>
      <c r="W22" s="64">
        <v>0</v>
      </c>
      <c r="X22" s="60"/>
      <c r="Y22" s="62">
        <v>19</v>
      </c>
      <c r="Z22" s="63" t="str">
        <f t="shared" si="2"/>
        <v>潮来市</v>
      </c>
      <c r="AA22" s="64">
        <v>13662</v>
      </c>
      <c r="AB22" s="64">
        <v>389933</v>
      </c>
      <c r="AC22" s="64">
        <v>387231</v>
      </c>
      <c r="AD22" s="64">
        <v>1010844</v>
      </c>
      <c r="AE22" s="64">
        <v>1003836</v>
      </c>
      <c r="AF22" s="64">
        <v>334009</v>
      </c>
      <c r="AG22" s="64">
        <v>75</v>
      </c>
      <c r="AH22" s="64">
        <v>701</v>
      </c>
      <c r="AI22" s="64">
        <v>684</v>
      </c>
      <c r="AJ22" s="66"/>
      <c r="AK22" s="62">
        <v>19</v>
      </c>
      <c r="AL22" s="63" t="str">
        <f t="shared" si="3"/>
        <v>潮来市</v>
      </c>
      <c r="AM22" s="64">
        <v>150557</v>
      </c>
      <c r="AN22" s="64">
        <v>5029412</v>
      </c>
      <c r="AO22" s="64">
        <v>4415312</v>
      </c>
      <c r="AP22" s="64">
        <v>267588</v>
      </c>
      <c r="AQ22" s="64">
        <v>235656</v>
      </c>
      <c r="AR22" s="64">
        <v>235615</v>
      </c>
      <c r="AS22" s="64">
        <v>484</v>
      </c>
      <c r="AT22" s="64">
        <v>6603</v>
      </c>
      <c r="AU22" s="64">
        <v>5820</v>
      </c>
      <c r="AV22" s="60"/>
      <c r="AW22" s="62">
        <v>19</v>
      </c>
      <c r="AX22" s="63" t="str">
        <f t="shared" si="1"/>
        <v>潮来市</v>
      </c>
      <c r="AY22" s="64">
        <v>0</v>
      </c>
      <c r="AZ22" s="64">
        <v>0</v>
      </c>
      <c r="BA22" s="64">
        <v>0</v>
      </c>
      <c r="BB22" s="64">
        <v>0</v>
      </c>
      <c r="BC22" s="64">
        <v>0</v>
      </c>
      <c r="BD22" s="64">
        <v>0</v>
      </c>
      <c r="BE22" s="64">
        <v>0</v>
      </c>
      <c r="BF22" s="64">
        <v>0</v>
      </c>
      <c r="BG22" s="64">
        <v>0</v>
      </c>
      <c r="BH22" s="60"/>
      <c r="BI22" s="62">
        <v>19</v>
      </c>
      <c r="BJ22" s="63" t="str">
        <f t="shared" si="0"/>
        <v>潮来市</v>
      </c>
      <c r="BK22" s="64">
        <v>5042</v>
      </c>
      <c r="BL22" s="64">
        <v>644469</v>
      </c>
      <c r="BM22" s="64">
        <v>638691</v>
      </c>
      <c r="BN22" s="64">
        <v>2735753</v>
      </c>
      <c r="BO22" s="64">
        <v>2714794</v>
      </c>
      <c r="BP22" s="64">
        <v>903955</v>
      </c>
      <c r="BQ22" s="64">
        <v>20</v>
      </c>
      <c r="BR22" s="64">
        <v>1458</v>
      </c>
      <c r="BS22" s="64">
        <v>1413</v>
      </c>
      <c r="BT22" s="66"/>
      <c r="BU22" s="62">
        <v>19</v>
      </c>
      <c r="BV22" s="63" t="str">
        <f t="shared" si="4"/>
        <v>潮来市</v>
      </c>
      <c r="BW22" s="64">
        <v>0</v>
      </c>
      <c r="BX22" s="64">
        <v>2520177</v>
      </c>
      <c r="BY22" s="64">
        <v>2236645</v>
      </c>
      <c r="BZ22" s="64">
        <v>18724036</v>
      </c>
      <c r="CA22" s="64">
        <v>16827897</v>
      </c>
      <c r="CB22" s="64">
        <v>2804468</v>
      </c>
      <c r="CC22" s="64">
        <v>0</v>
      </c>
      <c r="CD22" s="64">
        <v>14131</v>
      </c>
      <c r="CE22" s="64">
        <v>12093</v>
      </c>
      <c r="CF22" s="66"/>
      <c r="CG22" s="62">
        <v>19</v>
      </c>
      <c r="CH22" s="63" t="str">
        <f t="shared" si="5"/>
        <v>潮来市</v>
      </c>
      <c r="CI22" s="64">
        <v>0</v>
      </c>
      <c r="CJ22" s="64">
        <v>2682176</v>
      </c>
      <c r="CK22" s="64">
        <v>2657376</v>
      </c>
      <c r="CL22" s="64">
        <v>15665250</v>
      </c>
      <c r="CM22" s="64">
        <v>15562535</v>
      </c>
      <c r="CN22" s="64">
        <v>5187266</v>
      </c>
      <c r="CO22" s="64">
        <v>0</v>
      </c>
      <c r="CP22" s="64">
        <v>10151</v>
      </c>
      <c r="CQ22" s="64">
        <v>9638</v>
      </c>
      <c r="CR22" s="66"/>
      <c r="CS22" s="62">
        <v>19</v>
      </c>
      <c r="CT22" s="63" t="str">
        <f t="shared" si="6"/>
        <v>潮来市</v>
      </c>
      <c r="CU22" s="64">
        <v>0</v>
      </c>
      <c r="CV22" s="64">
        <v>1551455</v>
      </c>
      <c r="CW22" s="64">
        <v>1550198</v>
      </c>
      <c r="CX22" s="64">
        <v>10692591</v>
      </c>
      <c r="CY22" s="64">
        <v>10687139</v>
      </c>
      <c r="CZ22" s="64">
        <v>7474089</v>
      </c>
      <c r="DA22" s="64">
        <v>0</v>
      </c>
      <c r="DB22" s="64">
        <v>2707</v>
      </c>
      <c r="DC22" s="64">
        <v>2674</v>
      </c>
      <c r="DD22" s="66"/>
      <c r="DE22" s="62">
        <v>19</v>
      </c>
      <c r="DF22" s="63" t="str">
        <f t="shared" si="7"/>
        <v>潮来市</v>
      </c>
      <c r="DG22" s="64">
        <v>556598</v>
      </c>
      <c r="DH22" s="64">
        <v>6753808</v>
      </c>
      <c r="DI22" s="64">
        <v>6444219</v>
      </c>
      <c r="DJ22" s="64">
        <v>45081877</v>
      </c>
      <c r="DK22" s="64">
        <v>43077571</v>
      </c>
      <c r="DL22" s="64">
        <v>15465823</v>
      </c>
      <c r="DM22" s="64">
        <v>863</v>
      </c>
      <c r="DN22" s="64">
        <v>26989</v>
      </c>
      <c r="DO22" s="64">
        <v>24405</v>
      </c>
      <c r="DP22" s="95"/>
      <c r="DQ22" s="62">
        <v>19</v>
      </c>
      <c r="DR22" s="63" t="str">
        <f t="shared" si="8"/>
        <v>潮来市</v>
      </c>
      <c r="DS22" s="64">
        <v>0</v>
      </c>
      <c r="DT22" s="64">
        <v>0</v>
      </c>
      <c r="DU22" s="64">
        <v>0</v>
      </c>
      <c r="DV22" s="64">
        <v>0</v>
      </c>
      <c r="DW22" s="64">
        <v>0</v>
      </c>
      <c r="DX22" s="64">
        <v>0</v>
      </c>
      <c r="DY22" s="64">
        <v>0</v>
      </c>
      <c r="DZ22" s="64">
        <v>0</v>
      </c>
      <c r="EA22" s="64">
        <v>0</v>
      </c>
      <c r="EB22" s="60"/>
      <c r="EC22" s="62">
        <v>19</v>
      </c>
      <c r="ED22" s="63" t="str">
        <f t="shared" si="9"/>
        <v>潮来市</v>
      </c>
      <c r="EE22" s="64">
        <v>0</v>
      </c>
      <c r="EF22" s="64">
        <v>0</v>
      </c>
      <c r="EG22" s="64">
        <v>0</v>
      </c>
      <c r="EH22" s="64">
        <v>0</v>
      </c>
      <c r="EI22" s="64">
        <v>0</v>
      </c>
      <c r="EJ22" s="64">
        <v>0</v>
      </c>
      <c r="EK22" s="64">
        <v>0</v>
      </c>
      <c r="EL22" s="64">
        <v>0</v>
      </c>
      <c r="EM22" s="64">
        <v>0</v>
      </c>
      <c r="EN22" s="60"/>
      <c r="EO22" s="62">
        <v>19</v>
      </c>
      <c r="EP22" s="63" t="str">
        <f t="shared" si="10"/>
        <v>潮来市</v>
      </c>
      <c r="EQ22" s="64">
        <v>17236</v>
      </c>
      <c r="ER22" s="64">
        <v>24802</v>
      </c>
      <c r="ES22" s="64">
        <v>24367</v>
      </c>
      <c r="ET22" s="64">
        <v>1565</v>
      </c>
      <c r="EU22" s="64">
        <v>1555</v>
      </c>
      <c r="EV22" s="64">
        <v>1555</v>
      </c>
      <c r="EW22" s="64">
        <v>14</v>
      </c>
      <c r="EX22" s="64">
        <v>31</v>
      </c>
      <c r="EY22" s="64">
        <v>22</v>
      </c>
      <c r="EZ22" s="60"/>
      <c r="FA22" s="62">
        <v>19</v>
      </c>
      <c r="FB22" s="63" t="str">
        <f t="shared" si="11"/>
        <v>潮来市</v>
      </c>
      <c r="FC22" s="64">
        <v>547112</v>
      </c>
      <c r="FD22" s="64">
        <v>7606424</v>
      </c>
      <c r="FE22" s="64">
        <v>6507061</v>
      </c>
      <c r="FF22" s="64">
        <v>260594</v>
      </c>
      <c r="FG22" s="64">
        <v>222816</v>
      </c>
      <c r="FH22" s="64">
        <v>222816</v>
      </c>
      <c r="FI22" s="64">
        <v>432</v>
      </c>
      <c r="FJ22" s="64">
        <v>4704</v>
      </c>
      <c r="FK22" s="64">
        <v>3639</v>
      </c>
      <c r="FM22" s="62">
        <v>19</v>
      </c>
      <c r="FN22" s="63" t="str">
        <f t="shared" si="12"/>
        <v>潮来市</v>
      </c>
      <c r="FO22" s="64">
        <v>29716</v>
      </c>
      <c r="FP22" s="64">
        <v>82505</v>
      </c>
      <c r="FQ22" s="64">
        <v>79608</v>
      </c>
      <c r="FR22" s="64">
        <v>133871</v>
      </c>
      <c r="FS22" s="64">
        <v>132657</v>
      </c>
      <c r="FT22" s="64">
        <v>92633</v>
      </c>
      <c r="FU22" s="64">
        <v>16</v>
      </c>
      <c r="FV22" s="64">
        <v>107</v>
      </c>
      <c r="FW22" s="64">
        <v>100</v>
      </c>
      <c r="FY22" s="62">
        <v>19</v>
      </c>
      <c r="FZ22" s="63" t="str">
        <f t="shared" si="13"/>
        <v>潮来市</v>
      </c>
      <c r="GA22" s="64">
        <v>0</v>
      </c>
      <c r="GB22" s="64">
        <v>0</v>
      </c>
      <c r="GC22" s="64">
        <v>0</v>
      </c>
      <c r="GD22" s="64">
        <v>0</v>
      </c>
      <c r="GE22" s="64">
        <v>0</v>
      </c>
      <c r="GF22" s="64">
        <v>0</v>
      </c>
      <c r="GG22" s="64">
        <v>0</v>
      </c>
      <c r="GH22" s="64">
        <v>0</v>
      </c>
      <c r="GI22" s="64">
        <v>0</v>
      </c>
      <c r="GK22" s="62">
        <v>19</v>
      </c>
      <c r="GL22" s="63" t="str">
        <f t="shared" si="14"/>
        <v>潮来市</v>
      </c>
      <c r="GM22" s="64">
        <v>404604</v>
      </c>
      <c r="GN22" s="64">
        <v>793660</v>
      </c>
      <c r="GO22" s="64">
        <v>606847</v>
      </c>
      <c r="GP22" s="64">
        <v>54000</v>
      </c>
      <c r="GQ22" s="64">
        <v>48724</v>
      </c>
      <c r="GR22" s="64">
        <v>38439</v>
      </c>
      <c r="GS22" s="64">
        <v>532</v>
      </c>
      <c r="GT22" s="64">
        <v>1397</v>
      </c>
      <c r="GU22" s="64">
        <v>1053</v>
      </c>
      <c r="GW22" s="62">
        <v>19</v>
      </c>
      <c r="GX22" s="63" t="str">
        <f t="shared" si="15"/>
        <v>潮来市</v>
      </c>
      <c r="GY22" s="64">
        <v>1678</v>
      </c>
      <c r="GZ22" s="64">
        <v>1489189</v>
      </c>
      <c r="HA22" s="64">
        <v>1489140</v>
      </c>
      <c r="HB22" s="64">
        <v>2301611</v>
      </c>
      <c r="HC22" s="64">
        <v>2301536</v>
      </c>
      <c r="HD22" s="64">
        <v>1611075</v>
      </c>
      <c r="HE22" s="64">
        <v>11</v>
      </c>
      <c r="HF22" s="64">
        <v>811</v>
      </c>
      <c r="HG22" s="64">
        <v>810</v>
      </c>
      <c r="HI22" s="62">
        <v>19</v>
      </c>
      <c r="HJ22" s="63" t="str">
        <f t="shared" si="16"/>
        <v>潮来市</v>
      </c>
      <c r="HK22" s="64">
        <v>0</v>
      </c>
      <c r="HL22" s="64">
        <v>0</v>
      </c>
      <c r="HM22" s="64">
        <v>0</v>
      </c>
      <c r="HN22" s="64">
        <v>0</v>
      </c>
      <c r="HO22" s="64">
        <v>0</v>
      </c>
      <c r="HP22" s="64">
        <v>0</v>
      </c>
      <c r="HQ22" s="64">
        <v>0</v>
      </c>
      <c r="HR22" s="64">
        <v>0</v>
      </c>
      <c r="HS22" s="64">
        <v>0</v>
      </c>
      <c r="HU22" s="62">
        <v>19</v>
      </c>
      <c r="HV22" s="63" t="str">
        <f t="shared" si="17"/>
        <v>潮来市</v>
      </c>
      <c r="HW22" s="64">
        <v>0</v>
      </c>
      <c r="HX22" s="64">
        <v>84628</v>
      </c>
      <c r="HY22" s="64">
        <v>84628</v>
      </c>
      <c r="HZ22" s="64">
        <v>168171</v>
      </c>
      <c r="IA22" s="64">
        <v>168171</v>
      </c>
      <c r="IB22" s="64">
        <v>112768</v>
      </c>
      <c r="IC22" s="64">
        <v>0</v>
      </c>
      <c r="ID22" s="64">
        <v>391</v>
      </c>
      <c r="IE22" s="64">
        <v>391</v>
      </c>
      <c r="IG22" s="62">
        <v>19</v>
      </c>
      <c r="IH22" s="63" t="str">
        <f t="shared" si="18"/>
        <v>潮来市</v>
      </c>
      <c r="II22" s="64">
        <v>0</v>
      </c>
      <c r="IJ22" s="64">
        <v>2718</v>
      </c>
      <c r="IK22" s="64">
        <v>2718</v>
      </c>
      <c r="IL22" s="64">
        <v>16659</v>
      </c>
      <c r="IM22" s="64">
        <v>16659</v>
      </c>
      <c r="IN22" s="64">
        <v>11604</v>
      </c>
      <c r="IO22" s="64">
        <v>0</v>
      </c>
      <c r="IP22" s="64">
        <v>13</v>
      </c>
      <c r="IQ22" s="64">
        <v>13</v>
      </c>
    </row>
    <row r="23" spans="1:251" s="56" customFormat="1" ht="24.75" customHeight="1">
      <c r="A23" s="62">
        <v>20</v>
      </c>
      <c r="B23" s="63" t="s">
        <v>91</v>
      </c>
      <c r="C23" s="64">
        <v>38981</v>
      </c>
      <c r="D23" s="64">
        <v>4451800</v>
      </c>
      <c r="E23" s="64">
        <v>4157267</v>
      </c>
      <c r="F23" s="64">
        <v>376968</v>
      </c>
      <c r="G23" s="64">
        <v>354021</v>
      </c>
      <c r="H23" s="64">
        <v>354021</v>
      </c>
      <c r="I23" s="64">
        <v>60</v>
      </c>
      <c r="J23" s="64">
        <v>2490</v>
      </c>
      <c r="K23" s="64">
        <v>2232</v>
      </c>
      <c r="L23" s="60"/>
      <c r="M23" s="62">
        <v>20</v>
      </c>
      <c r="N23" s="63" t="s">
        <v>91</v>
      </c>
      <c r="O23" s="64">
        <v>0</v>
      </c>
      <c r="P23" s="64">
        <v>0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0"/>
      <c r="Y23" s="62">
        <v>20</v>
      </c>
      <c r="Z23" s="63" t="str">
        <f t="shared" si="2"/>
        <v>守谷市</v>
      </c>
      <c r="AA23" s="64">
        <v>0</v>
      </c>
      <c r="AB23" s="64">
        <v>454</v>
      </c>
      <c r="AC23" s="64">
        <v>454</v>
      </c>
      <c r="AD23" s="64">
        <v>12607</v>
      </c>
      <c r="AE23" s="64">
        <v>12607</v>
      </c>
      <c r="AF23" s="64">
        <v>4202</v>
      </c>
      <c r="AG23" s="64">
        <v>0</v>
      </c>
      <c r="AH23" s="64">
        <v>3</v>
      </c>
      <c r="AI23" s="64">
        <v>3</v>
      </c>
      <c r="AJ23" s="66"/>
      <c r="AK23" s="62">
        <v>20</v>
      </c>
      <c r="AL23" s="63" t="str">
        <f t="shared" si="3"/>
        <v>守谷市</v>
      </c>
      <c r="AM23" s="64">
        <v>51519</v>
      </c>
      <c r="AN23" s="64">
        <v>3472651</v>
      </c>
      <c r="AO23" s="64">
        <v>3172540</v>
      </c>
      <c r="AP23" s="64">
        <v>176549</v>
      </c>
      <c r="AQ23" s="64">
        <v>161396</v>
      </c>
      <c r="AR23" s="64">
        <v>161396</v>
      </c>
      <c r="AS23" s="64">
        <v>130</v>
      </c>
      <c r="AT23" s="64">
        <v>4744</v>
      </c>
      <c r="AU23" s="64">
        <v>4158</v>
      </c>
      <c r="AV23" s="60"/>
      <c r="AW23" s="62">
        <v>20</v>
      </c>
      <c r="AX23" s="63" t="str">
        <f t="shared" si="1"/>
        <v>守谷市</v>
      </c>
      <c r="AY23" s="64">
        <v>0</v>
      </c>
      <c r="AZ23" s="64">
        <v>0</v>
      </c>
      <c r="BA23" s="64">
        <v>0</v>
      </c>
      <c r="BB23" s="64">
        <v>0</v>
      </c>
      <c r="BC23" s="64">
        <v>0</v>
      </c>
      <c r="BD23" s="64">
        <v>0</v>
      </c>
      <c r="BE23" s="64">
        <v>0</v>
      </c>
      <c r="BF23" s="64">
        <v>0</v>
      </c>
      <c r="BG23" s="64">
        <v>0</v>
      </c>
      <c r="BH23" s="60"/>
      <c r="BI23" s="62">
        <v>20</v>
      </c>
      <c r="BJ23" s="63" t="str">
        <f t="shared" si="0"/>
        <v>守谷市</v>
      </c>
      <c r="BK23" s="64">
        <v>6524</v>
      </c>
      <c r="BL23" s="64">
        <v>181844</v>
      </c>
      <c r="BM23" s="64">
        <v>181805</v>
      </c>
      <c r="BN23" s="64">
        <v>5863967</v>
      </c>
      <c r="BO23" s="64">
        <v>5863131</v>
      </c>
      <c r="BP23" s="64">
        <v>2112698</v>
      </c>
      <c r="BQ23" s="64">
        <v>7</v>
      </c>
      <c r="BR23" s="64">
        <v>411</v>
      </c>
      <c r="BS23" s="64">
        <v>409</v>
      </c>
      <c r="BT23" s="66"/>
      <c r="BU23" s="62">
        <v>20</v>
      </c>
      <c r="BV23" s="63" t="str">
        <f t="shared" si="4"/>
        <v>守谷市</v>
      </c>
      <c r="BW23" s="64">
        <v>0</v>
      </c>
      <c r="BX23" s="64">
        <v>4218623</v>
      </c>
      <c r="BY23" s="64">
        <v>4212207</v>
      </c>
      <c r="BZ23" s="64">
        <v>196222565</v>
      </c>
      <c r="CA23" s="64">
        <v>196142849</v>
      </c>
      <c r="CB23" s="64">
        <v>32120036</v>
      </c>
      <c r="CC23" s="64">
        <v>0</v>
      </c>
      <c r="CD23" s="64">
        <v>22602</v>
      </c>
      <c r="CE23" s="64">
        <v>22535</v>
      </c>
      <c r="CF23" s="66"/>
      <c r="CG23" s="62">
        <v>20</v>
      </c>
      <c r="CH23" s="63" t="str">
        <f t="shared" si="5"/>
        <v>守谷市</v>
      </c>
      <c r="CI23" s="64">
        <v>0</v>
      </c>
      <c r="CJ23" s="64">
        <v>1829478</v>
      </c>
      <c r="CK23" s="64">
        <v>1828872</v>
      </c>
      <c r="CL23" s="64">
        <v>41515921</v>
      </c>
      <c r="CM23" s="64">
        <v>41505823</v>
      </c>
      <c r="CN23" s="64">
        <v>13687897</v>
      </c>
      <c r="CO23" s="64">
        <v>0</v>
      </c>
      <c r="CP23" s="64">
        <v>11461</v>
      </c>
      <c r="CQ23" s="64">
        <v>11423</v>
      </c>
      <c r="CR23" s="66"/>
      <c r="CS23" s="62">
        <v>20</v>
      </c>
      <c r="CT23" s="63" t="str">
        <f t="shared" si="6"/>
        <v>守谷市</v>
      </c>
      <c r="CU23" s="64">
        <v>0</v>
      </c>
      <c r="CV23" s="64">
        <v>2514285</v>
      </c>
      <c r="CW23" s="64">
        <v>2514103</v>
      </c>
      <c r="CX23" s="64">
        <v>82028418</v>
      </c>
      <c r="CY23" s="64">
        <v>82026447</v>
      </c>
      <c r="CZ23" s="64">
        <v>52946839</v>
      </c>
      <c r="DA23" s="64">
        <v>0</v>
      </c>
      <c r="DB23" s="64">
        <v>3219</v>
      </c>
      <c r="DC23" s="64">
        <v>3203</v>
      </c>
      <c r="DD23" s="66"/>
      <c r="DE23" s="62">
        <v>20</v>
      </c>
      <c r="DF23" s="63" t="str">
        <f t="shared" si="7"/>
        <v>守谷市</v>
      </c>
      <c r="DG23" s="64">
        <v>362026</v>
      </c>
      <c r="DH23" s="64">
        <v>8562386</v>
      </c>
      <c r="DI23" s="64">
        <v>8555182</v>
      </c>
      <c r="DJ23" s="64">
        <v>319766904</v>
      </c>
      <c r="DK23" s="64">
        <v>319675119</v>
      </c>
      <c r="DL23" s="64">
        <v>98754772</v>
      </c>
      <c r="DM23" s="64">
        <v>371</v>
      </c>
      <c r="DN23" s="64">
        <v>37282</v>
      </c>
      <c r="DO23" s="64">
        <v>37161</v>
      </c>
      <c r="DP23" s="95"/>
      <c r="DQ23" s="62">
        <v>20</v>
      </c>
      <c r="DR23" s="63" t="str">
        <f t="shared" si="8"/>
        <v>守谷市</v>
      </c>
      <c r="DS23" s="64">
        <v>0</v>
      </c>
      <c r="DT23" s="64">
        <v>0</v>
      </c>
      <c r="DU23" s="64">
        <v>0</v>
      </c>
      <c r="DV23" s="64">
        <v>0</v>
      </c>
      <c r="DW23" s="64">
        <v>0</v>
      </c>
      <c r="DX23" s="64">
        <v>0</v>
      </c>
      <c r="DY23" s="64">
        <v>0</v>
      </c>
      <c r="DZ23" s="64">
        <v>0</v>
      </c>
      <c r="EA23" s="64">
        <v>0</v>
      </c>
      <c r="EB23" s="60"/>
      <c r="EC23" s="62">
        <v>20</v>
      </c>
      <c r="ED23" s="63" t="str">
        <f t="shared" si="9"/>
        <v>守谷市</v>
      </c>
      <c r="EE23" s="64">
        <v>0</v>
      </c>
      <c r="EF23" s="64">
        <v>0</v>
      </c>
      <c r="EG23" s="64">
        <v>0</v>
      </c>
      <c r="EH23" s="64">
        <v>0</v>
      </c>
      <c r="EI23" s="64">
        <v>0</v>
      </c>
      <c r="EJ23" s="64">
        <v>0</v>
      </c>
      <c r="EK23" s="64">
        <v>0</v>
      </c>
      <c r="EL23" s="64">
        <v>0</v>
      </c>
      <c r="EM23" s="64">
        <v>0</v>
      </c>
      <c r="EN23" s="60"/>
      <c r="EO23" s="62">
        <v>20</v>
      </c>
      <c r="EP23" s="63" t="str">
        <f t="shared" si="10"/>
        <v>守谷市</v>
      </c>
      <c r="EQ23" s="64">
        <v>59585</v>
      </c>
      <c r="ER23" s="64">
        <v>2196</v>
      </c>
      <c r="ES23" s="64">
        <v>835</v>
      </c>
      <c r="ET23" s="64">
        <v>39</v>
      </c>
      <c r="EU23" s="64">
        <v>15</v>
      </c>
      <c r="EV23" s="64">
        <v>15</v>
      </c>
      <c r="EW23" s="64">
        <v>70</v>
      </c>
      <c r="EX23" s="64">
        <v>6</v>
      </c>
      <c r="EY23" s="64">
        <v>3</v>
      </c>
      <c r="EZ23" s="60"/>
      <c r="FA23" s="62">
        <v>20</v>
      </c>
      <c r="FB23" s="63" t="str">
        <f t="shared" si="11"/>
        <v>守谷市</v>
      </c>
      <c r="FC23" s="64">
        <v>162966</v>
      </c>
      <c r="FD23" s="64">
        <v>1955185</v>
      </c>
      <c r="FE23" s="64">
        <v>1637432</v>
      </c>
      <c r="FF23" s="64">
        <v>65443</v>
      </c>
      <c r="FG23" s="64">
        <v>54806</v>
      </c>
      <c r="FH23" s="64">
        <v>54806</v>
      </c>
      <c r="FI23" s="64">
        <v>143</v>
      </c>
      <c r="FJ23" s="64">
        <v>3017</v>
      </c>
      <c r="FK23" s="64">
        <v>2395</v>
      </c>
      <c r="FM23" s="62">
        <v>20</v>
      </c>
      <c r="FN23" s="63" t="str">
        <f t="shared" si="12"/>
        <v>守谷市</v>
      </c>
      <c r="FO23" s="64">
        <v>22695</v>
      </c>
      <c r="FP23" s="64">
        <v>91295</v>
      </c>
      <c r="FQ23" s="64">
        <v>89206</v>
      </c>
      <c r="FR23" s="64">
        <v>81445</v>
      </c>
      <c r="FS23" s="64">
        <v>79599</v>
      </c>
      <c r="FT23" s="64">
        <v>79599</v>
      </c>
      <c r="FU23" s="64">
        <v>16</v>
      </c>
      <c r="FV23" s="64">
        <v>131</v>
      </c>
      <c r="FW23" s="64">
        <v>114</v>
      </c>
      <c r="FY23" s="62">
        <v>20</v>
      </c>
      <c r="FZ23" s="63" t="str">
        <f t="shared" si="13"/>
        <v>守谷市</v>
      </c>
      <c r="GA23" s="64">
        <v>0</v>
      </c>
      <c r="GB23" s="64">
        <v>0</v>
      </c>
      <c r="GC23" s="64">
        <v>0</v>
      </c>
      <c r="GD23" s="64">
        <v>0</v>
      </c>
      <c r="GE23" s="64">
        <v>0</v>
      </c>
      <c r="GF23" s="64">
        <v>0</v>
      </c>
      <c r="GG23" s="64">
        <v>0</v>
      </c>
      <c r="GH23" s="64">
        <v>0</v>
      </c>
      <c r="GI23" s="64">
        <v>0</v>
      </c>
      <c r="GK23" s="62">
        <v>20</v>
      </c>
      <c r="GL23" s="63" t="str">
        <f t="shared" si="14"/>
        <v>守谷市</v>
      </c>
      <c r="GM23" s="64">
        <v>1470664</v>
      </c>
      <c r="GN23" s="64">
        <v>257446</v>
      </c>
      <c r="GO23" s="64">
        <v>144725</v>
      </c>
      <c r="GP23" s="64">
        <v>10415</v>
      </c>
      <c r="GQ23" s="64">
        <v>7138</v>
      </c>
      <c r="GR23" s="64">
        <v>7138</v>
      </c>
      <c r="GS23" s="64">
        <v>1710</v>
      </c>
      <c r="GT23" s="64">
        <v>784</v>
      </c>
      <c r="GU23" s="64">
        <v>502</v>
      </c>
      <c r="GW23" s="62">
        <v>20</v>
      </c>
      <c r="GX23" s="63" t="str">
        <f t="shared" si="15"/>
        <v>守谷市</v>
      </c>
      <c r="GY23" s="64">
        <v>0</v>
      </c>
      <c r="GZ23" s="64">
        <v>0</v>
      </c>
      <c r="HA23" s="64">
        <v>0</v>
      </c>
      <c r="HB23" s="64">
        <v>0</v>
      </c>
      <c r="HC23" s="64">
        <v>0</v>
      </c>
      <c r="HD23" s="64">
        <v>0</v>
      </c>
      <c r="HE23" s="64">
        <v>0</v>
      </c>
      <c r="HF23" s="64">
        <v>0</v>
      </c>
      <c r="HG23" s="64">
        <v>0</v>
      </c>
      <c r="HI23" s="62">
        <v>20</v>
      </c>
      <c r="HJ23" s="63" t="str">
        <f t="shared" si="16"/>
        <v>守谷市</v>
      </c>
      <c r="HK23" s="64">
        <v>0</v>
      </c>
      <c r="HL23" s="64">
        <v>0</v>
      </c>
      <c r="HM23" s="64">
        <v>0</v>
      </c>
      <c r="HN23" s="64">
        <v>0</v>
      </c>
      <c r="HO23" s="64">
        <v>0</v>
      </c>
      <c r="HP23" s="64">
        <v>0</v>
      </c>
      <c r="HQ23" s="64">
        <v>0</v>
      </c>
      <c r="HR23" s="64">
        <v>0</v>
      </c>
      <c r="HS23" s="64">
        <v>0</v>
      </c>
      <c r="HU23" s="62">
        <v>20</v>
      </c>
      <c r="HV23" s="63" t="str">
        <f t="shared" si="17"/>
        <v>守谷市</v>
      </c>
      <c r="HW23" s="64">
        <v>2113</v>
      </c>
      <c r="HX23" s="64">
        <v>188003</v>
      </c>
      <c r="HY23" s="64">
        <v>187990</v>
      </c>
      <c r="HZ23" s="64">
        <v>1635026</v>
      </c>
      <c r="IA23" s="64">
        <v>1634955</v>
      </c>
      <c r="IB23" s="64">
        <v>937730</v>
      </c>
      <c r="IC23" s="64">
        <v>11</v>
      </c>
      <c r="ID23" s="64">
        <v>780</v>
      </c>
      <c r="IE23" s="64">
        <v>779</v>
      </c>
      <c r="IG23" s="62">
        <v>20</v>
      </c>
      <c r="IH23" s="63" t="str">
        <f t="shared" si="18"/>
        <v>守谷市</v>
      </c>
      <c r="II23" s="64">
        <v>0</v>
      </c>
      <c r="IJ23" s="64">
        <v>8082</v>
      </c>
      <c r="IK23" s="64">
        <v>8082</v>
      </c>
      <c r="IL23" s="64">
        <v>314998</v>
      </c>
      <c r="IM23" s="64">
        <v>314998</v>
      </c>
      <c r="IN23" s="64">
        <v>178252</v>
      </c>
      <c r="IO23" s="64">
        <v>0</v>
      </c>
      <c r="IP23" s="64">
        <v>6</v>
      </c>
      <c r="IQ23" s="64">
        <v>6</v>
      </c>
    </row>
    <row r="24" spans="1:251" s="56" customFormat="1" ht="24.75" customHeight="1">
      <c r="A24" s="62">
        <v>21</v>
      </c>
      <c r="B24" s="63" t="s">
        <v>104</v>
      </c>
      <c r="C24" s="64">
        <v>437632</v>
      </c>
      <c r="D24" s="64">
        <v>23704212</v>
      </c>
      <c r="E24" s="64">
        <v>22451850</v>
      </c>
      <c r="F24" s="64">
        <v>2278874</v>
      </c>
      <c r="G24" s="64">
        <v>2175205</v>
      </c>
      <c r="H24" s="64">
        <v>2174464</v>
      </c>
      <c r="I24" s="64">
        <v>1471</v>
      </c>
      <c r="J24" s="64">
        <v>28370</v>
      </c>
      <c r="K24" s="64">
        <v>26439</v>
      </c>
      <c r="L24" s="60"/>
      <c r="M24" s="62">
        <v>21</v>
      </c>
      <c r="N24" s="63" t="s">
        <v>104</v>
      </c>
      <c r="O24" s="64">
        <v>0</v>
      </c>
      <c r="P24" s="64">
        <v>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0</v>
      </c>
      <c r="W24" s="64">
        <v>0</v>
      </c>
      <c r="X24" s="60"/>
      <c r="Y24" s="62">
        <v>21</v>
      </c>
      <c r="Z24" s="63" t="str">
        <f t="shared" si="2"/>
        <v>常陸大宮市</v>
      </c>
      <c r="AA24" s="64">
        <v>5962</v>
      </c>
      <c r="AB24" s="64">
        <v>15317</v>
      </c>
      <c r="AC24" s="64">
        <v>15317</v>
      </c>
      <c r="AD24" s="64">
        <v>22656</v>
      </c>
      <c r="AE24" s="64">
        <v>22656</v>
      </c>
      <c r="AF24" s="64">
        <v>15234</v>
      </c>
      <c r="AG24" s="64">
        <v>20</v>
      </c>
      <c r="AH24" s="64">
        <v>21</v>
      </c>
      <c r="AI24" s="64">
        <v>21</v>
      </c>
      <c r="AJ24" s="66"/>
      <c r="AK24" s="62">
        <v>21</v>
      </c>
      <c r="AL24" s="63" t="str">
        <f t="shared" si="3"/>
        <v>常陸大宮市</v>
      </c>
      <c r="AM24" s="64">
        <v>792807</v>
      </c>
      <c r="AN24" s="64">
        <v>30129262</v>
      </c>
      <c r="AO24" s="64">
        <v>27666672</v>
      </c>
      <c r="AP24" s="64">
        <v>1475964</v>
      </c>
      <c r="AQ24" s="64">
        <v>1360665</v>
      </c>
      <c r="AR24" s="64">
        <v>1360260</v>
      </c>
      <c r="AS24" s="64">
        <v>2875</v>
      </c>
      <c r="AT24" s="64">
        <v>44670</v>
      </c>
      <c r="AU24" s="64">
        <v>40089</v>
      </c>
      <c r="AV24" s="60"/>
      <c r="AW24" s="62">
        <v>21</v>
      </c>
      <c r="AX24" s="63" t="str">
        <f t="shared" si="1"/>
        <v>常陸大宮市</v>
      </c>
      <c r="AY24" s="64">
        <v>0</v>
      </c>
      <c r="AZ24" s="64">
        <v>0</v>
      </c>
      <c r="BA24" s="64">
        <v>0</v>
      </c>
      <c r="BB24" s="64">
        <v>0</v>
      </c>
      <c r="BC24" s="64">
        <v>0</v>
      </c>
      <c r="BD24" s="64">
        <v>0</v>
      </c>
      <c r="BE24" s="64">
        <v>0</v>
      </c>
      <c r="BF24" s="64">
        <v>0</v>
      </c>
      <c r="BG24" s="64">
        <v>0</v>
      </c>
      <c r="BH24" s="60"/>
      <c r="BI24" s="62">
        <v>21</v>
      </c>
      <c r="BJ24" s="63" t="str">
        <f t="shared" si="0"/>
        <v>常陸大宮市</v>
      </c>
      <c r="BK24" s="64">
        <v>5798</v>
      </c>
      <c r="BL24" s="64">
        <v>111971</v>
      </c>
      <c r="BM24" s="64">
        <v>111667</v>
      </c>
      <c r="BN24" s="64">
        <v>263253</v>
      </c>
      <c r="BO24" s="64">
        <v>262706</v>
      </c>
      <c r="BP24" s="64">
        <v>180567</v>
      </c>
      <c r="BQ24" s="64">
        <v>17</v>
      </c>
      <c r="BR24" s="64">
        <v>194</v>
      </c>
      <c r="BS24" s="64">
        <v>189</v>
      </c>
      <c r="BT24" s="66"/>
      <c r="BU24" s="62">
        <v>21</v>
      </c>
      <c r="BV24" s="63" t="str">
        <f t="shared" si="4"/>
        <v>常陸大宮市</v>
      </c>
      <c r="BW24" s="64">
        <v>0</v>
      </c>
      <c r="BX24" s="64">
        <v>3616267</v>
      </c>
      <c r="BY24" s="64">
        <v>3206376</v>
      </c>
      <c r="BZ24" s="64">
        <v>19778809</v>
      </c>
      <c r="CA24" s="64">
        <v>18685043</v>
      </c>
      <c r="CB24" s="64">
        <v>3085519</v>
      </c>
      <c r="CC24" s="64">
        <v>0</v>
      </c>
      <c r="CD24" s="64">
        <v>16970</v>
      </c>
      <c r="CE24" s="64">
        <v>14779</v>
      </c>
      <c r="CF24" s="66"/>
      <c r="CG24" s="62">
        <v>21</v>
      </c>
      <c r="CH24" s="63" t="str">
        <f t="shared" si="5"/>
        <v>常陸大宮市</v>
      </c>
      <c r="CI24" s="64">
        <v>0</v>
      </c>
      <c r="CJ24" s="64">
        <v>6758242</v>
      </c>
      <c r="CK24" s="64">
        <v>6423443</v>
      </c>
      <c r="CL24" s="64">
        <v>25484302</v>
      </c>
      <c r="CM24" s="64">
        <v>24898317</v>
      </c>
      <c r="CN24" s="64">
        <v>8158611</v>
      </c>
      <c r="CO24" s="64">
        <v>0</v>
      </c>
      <c r="CP24" s="64">
        <v>19161</v>
      </c>
      <c r="CQ24" s="64">
        <v>17112</v>
      </c>
      <c r="CR24" s="66"/>
      <c r="CS24" s="62">
        <v>21</v>
      </c>
      <c r="CT24" s="63" t="str">
        <f t="shared" si="6"/>
        <v>常陸大宮市</v>
      </c>
      <c r="CU24" s="64">
        <v>0</v>
      </c>
      <c r="CV24" s="64">
        <v>4395132</v>
      </c>
      <c r="CW24" s="64">
        <v>4349894</v>
      </c>
      <c r="CX24" s="64">
        <v>22336387</v>
      </c>
      <c r="CY24" s="64">
        <v>22263900</v>
      </c>
      <c r="CZ24" s="64">
        <v>15332443</v>
      </c>
      <c r="DA24" s="64">
        <v>0</v>
      </c>
      <c r="DB24" s="64">
        <v>8425</v>
      </c>
      <c r="DC24" s="64">
        <v>8011</v>
      </c>
      <c r="DD24" s="66"/>
      <c r="DE24" s="62">
        <v>21</v>
      </c>
      <c r="DF24" s="63" t="str">
        <f t="shared" si="7"/>
        <v>常陸大宮市</v>
      </c>
      <c r="DG24" s="64">
        <v>1007022</v>
      </c>
      <c r="DH24" s="64">
        <v>14769641</v>
      </c>
      <c r="DI24" s="64">
        <v>13979713</v>
      </c>
      <c r="DJ24" s="64">
        <v>67599498</v>
      </c>
      <c r="DK24" s="64">
        <v>65847260</v>
      </c>
      <c r="DL24" s="64">
        <v>26576573</v>
      </c>
      <c r="DM24" s="64">
        <v>1768</v>
      </c>
      <c r="DN24" s="64">
        <v>44556</v>
      </c>
      <c r="DO24" s="64">
        <v>39902</v>
      </c>
      <c r="DP24" s="95"/>
      <c r="DQ24" s="62">
        <v>21</v>
      </c>
      <c r="DR24" s="63" t="str">
        <f t="shared" si="8"/>
        <v>常陸大宮市</v>
      </c>
      <c r="DS24" s="64">
        <v>0</v>
      </c>
      <c r="DT24" s="64">
        <v>0</v>
      </c>
      <c r="DU24" s="64">
        <v>0</v>
      </c>
      <c r="DV24" s="64">
        <v>0</v>
      </c>
      <c r="DW24" s="64">
        <v>0</v>
      </c>
      <c r="DX24" s="64">
        <v>0</v>
      </c>
      <c r="DY24" s="64">
        <v>0</v>
      </c>
      <c r="DZ24" s="64">
        <v>0</v>
      </c>
      <c r="EA24" s="64">
        <v>0</v>
      </c>
      <c r="EB24" s="60"/>
      <c r="EC24" s="62">
        <v>21</v>
      </c>
      <c r="ED24" s="63" t="str">
        <f t="shared" si="9"/>
        <v>常陸大宮市</v>
      </c>
      <c r="EE24" s="64">
        <v>0</v>
      </c>
      <c r="EF24" s="64">
        <v>4</v>
      </c>
      <c r="EG24" s="64">
        <v>4</v>
      </c>
      <c r="EH24" s="64">
        <v>10</v>
      </c>
      <c r="EI24" s="64">
        <v>10</v>
      </c>
      <c r="EJ24" s="64">
        <v>10</v>
      </c>
      <c r="EK24" s="64">
        <v>0</v>
      </c>
      <c r="EL24" s="64">
        <v>1</v>
      </c>
      <c r="EM24" s="64">
        <v>1</v>
      </c>
      <c r="EN24" s="60"/>
      <c r="EO24" s="62">
        <v>21</v>
      </c>
      <c r="EP24" s="63" t="str">
        <f t="shared" si="10"/>
        <v>常陸大宮市</v>
      </c>
      <c r="EQ24" s="64">
        <v>92897</v>
      </c>
      <c r="ER24" s="64">
        <v>15764</v>
      </c>
      <c r="ES24" s="64">
        <v>12346</v>
      </c>
      <c r="ET24" s="64">
        <v>126</v>
      </c>
      <c r="EU24" s="64">
        <v>99</v>
      </c>
      <c r="EV24" s="64">
        <v>99</v>
      </c>
      <c r="EW24" s="64">
        <v>101</v>
      </c>
      <c r="EX24" s="64">
        <v>49</v>
      </c>
      <c r="EY24" s="64">
        <v>41</v>
      </c>
      <c r="EZ24" s="60"/>
      <c r="FA24" s="62">
        <v>21</v>
      </c>
      <c r="FB24" s="63" t="str">
        <f t="shared" si="11"/>
        <v>常陸大宮市</v>
      </c>
      <c r="FC24" s="64">
        <v>39134049</v>
      </c>
      <c r="FD24" s="64">
        <v>166470450</v>
      </c>
      <c r="FE24" s="64">
        <v>156489525</v>
      </c>
      <c r="FF24" s="64">
        <v>3830804</v>
      </c>
      <c r="FG24" s="64">
        <v>3620042</v>
      </c>
      <c r="FH24" s="64">
        <v>3620036</v>
      </c>
      <c r="FI24" s="64">
        <v>2367</v>
      </c>
      <c r="FJ24" s="64">
        <v>43000</v>
      </c>
      <c r="FK24" s="64">
        <v>37657</v>
      </c>
      <c r="FM24" s="62">
        <v>21</v>
      </c>
      <c r="FN24" s="63" t="str">
        <f t="shared" si="12"/>
        <v>常陸大宮市</v>
      </c>
      <c r="FO24" s="64">
        <v>0</v>
      </c>
      <c r="FP24" s="64">
        <v>0</v>
      </c>
      <c r="FQ24" s="64">
        <v>0</v>
      </c>
      <c r="FR24" s="64">
        <v>0</v>
      </c>
      <c r="FS24" s="64">
        <v>0</v>
      </c>
      <c r="FT24" s="64">
        <v>0</v>
      </c>
      <c r="FU24" s="64">
        <v>0</v>
      </c>
      <c r="FV24" s="64">
        <v>0</v>
      </c>
      <c r="FW24" s="64">
        <v>0</v>
      </c>
      <c r="FY24" s="62">
        <v>21</v>
      </c>
      <c r="FZ24" s="63" t="str">
        <f t="shared" si="13"/>
        <v>常陸大宮市</v>
      </c>
      <c r="GA24" s="64">
        <v>541919</v>
      </c>
      <c r="GB24" s="64">
        <v>398233</v>
      </c>
      <c r="GC24" s="64">
        <v>383584</v>
      </c>
      <c r="GD24" s="64">
        <v>10354</v>
      </c>
      <c r="GE24" s="64">
        <v>9973</v>
      </c>
      <c r="GF24" s="64">
        <v>9973</v>
      </c>
      <c r="GG24" s="64">
        <v>44</v>
      </c>
      <c r="GH24" s="64">
        <v>193</v>
      </c>
      <c r="GI24" s="64">
        <v>179</v>
      </c>
      <c r="GK24" s="62">
        <v>21</v>
      </c>
      <c r="GL24" s="63" t="str">
        <f t="shared" si="14"/>
        <v>常陸大宮市</v>
      </c>
      <c r="GM24" s="64">
        <v>1112282</v>
      </c>
      <c r="GN24" s="64">
        <v>8497125</v>
      </c>
      <c r="GO24" s="64">
        <v>6768326</v>
      </c>
      <c r="GP24" s="64">
        <v>67975</v>
      </c>
      <c r="GQ24" s="64">
        <v>54145</v>
      </c>
      <c r="GR24" s="64">
        <v>54145</v>
      </c>
      <c r="GS24" s="64">
        <v>1047</v>
      </c>
      <c r="GT24" s="64">
        <v>16897</v>
      </c>
      <c r="GU24" s="64">
        <v>13722</v>
      </c>
      <c r="GW24" s="62">
        <v>21</v>
      </c>
      <c r="GX24" s="63" t="str">
        <f t="shared" si="15"/>
        <v>常陸大宮市</v>
      </c>
      <c r="GY24" s="64">
        <v>61920</v>
      </c>
      <c r="GZ24" s="64">
        <v>8541070</v>
      </c>
      <c r="HA24" s="64">
        <v>8540366</v>
      </c>
      <c r="HB24" s="64">
        <v>8616157</v>
      </c>
      <c r="HC24" s="64">
        <v>8615499</v>
      </c>
      <c r="HD24" s="64">
        <v>6028968</v>
      </c>
      <c r="HE24" s="64">
        <v>139</v>
      </c>
      <c r="HF24" s="64">
        <v>3300</v>
      </c>
      <c r="HG24" s="64">
        <v>3297</v>
      </c>
      <c r="HI24" s="62">
        <v>21</v>
      </c>
      <c r="HJ24" s="63" t="str">
        <f t="shared" si="16"/>
        <v>常陸大宮市</v>
      </c>
      <c r="HK24" s="64">
        <v>0</v>
      </c>
      <c r="HL24" s="64">
        <v>0</v>
      </c>
      <c r="HM24" s="64">
        <v>0</v>
      </c>
      <c r="HN24" s="64">
        <v>0</v>
      </c>
      <c r="HO24" s="64">
        <v>0</v>
      </c>
      <c r="HP24" s="64">
        <v>0</v>
      </c>
      <c r="HQ24" s="64">
        <v>0</v>
      </c>
      <c r="HR24" s="64">
        <v>0</v>
      </c>
      <c r="HS24" s="64">
        <v>0</v>
      </c>
      <c r="HU24" s="62">
        <v>21</v>
      </c>
      <c r="HV24" s="63" t="str">
        <f t="shared" si="17"/>
        <v>常陸大宮市</v>
      </c>
      <c r="HW24" s="64">
        <v>2931</v>
      </c>
      <c r="HX24" s="64">
        <v>327899</v>
      </c>
      <c r="HY24" s="64">
        <v>327837</v>
      </c>
      <c r="HZ24" s="64">
        <v>274664</v>
      </c>
      <c r="IA24" s="64">
        <v>274645</v>
      </c>
      <c r="IB24" s="64">
        <v>192251</v>
      </c>
      <c r="IC24" s="64">
        <v>41</v>
      </c>
      <c r="ID24" s="64">
        <v>1504</v>
      </c>
      <c r="IE24" s="64">
        <v>1498</v>
      </c>
      <c r="IG24" s="62">
        <v>21</v>
      </c>
      <c r="IH24" s="63" t="str">
        <f t="shared" si="18"/>
        <v>常陸大宮市</v>
      </c>
      <c r="II24" s="64">
        <v>0</v>
      </c>
      <c r="IJ24" s="64">
        <v>0</v>
      </c>
      <c r="IK24" s="64">
        <v>0</v>
      </c>
      <c r="IL24" s="64">
        <v>0</v>
      </c>
      <c r="IM24" s="64">
        <v>0</v>
      </c>
      <c r="IN24" s="64">
        <v>0</v>
      </c>
      <c r="IO24" s="64">
        <v>0</v>
      </c>
      <c r="IP24" s="64">
        <v>0</v>
      </c>
      <c r="IQ24" s="64">
        <v>0</v>
      </c>
    </row>
    <row r="25" spans="1:251" s="56" customFormat="1" ht="24.75" customHeight="1">
      <c r="A25" s="62">
        <v>22</v>
      </c>
      <c r="B25" s="63" t="s">
        <v>105</v>
      </c>
      <c r="C25" s="64">
        <v>162974</v>
      </c>
      <c r="D25" s="64">
        <v>19830073</v>
      </c>
      <c r="E25" s="64">
        <v>18899688</v>
      </c>
      <c r="F25" s="64">
        <v>1998127</v>
      </c>
      <c r="G25" s="64">
        <v>1910038</v>
      </c>
      <c r="H25" s="64">
        <v>1907407</v>
      </c>
      <c r="I25" s="64">
        <v>399</v>
      </c>
      <c r="J25" s="64">
        <v>15278</v>
      </c>
      <c r="K25" s="64">
        <v>14289</v>
      </c>
      <c r="L25" s="60"/>
      <c r="M25" s="62">
        <v>22</v>
      </c>
      <c r="N25" s="63" t="s">
        <v>105</v>
      </c>
      <c r="O25" s="64">
        <v>0</v>
      </c>
      <c r="P25" s="64">
        <v>0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0</v>
      </c>
      <c r="W25" s="64">
        <v>0</v>
      </c>
      <c r="X25" s="60"/>
      <c r="Y25" s="62">
        <v>22</v>
      </c>
      <c r="Z25" s="63" t="str">
        <f t="shared" si="2"/>
        <v>那珂市</v>
      </c>
      <c r="AA25" s="64">
        <v>25877</v>
      </c>
      <c r="AB25" s="64">
        <v>109823</v>
      </c>
      <c r="AC25" s="64">
        <v>107050</v>
      </c>
      <c r="AD25" s="64">
        <v>572397</v>
      </c>
      <c r="AE25" s="64">
        <v>567931</v>
      </c>
      <c r="AF25" s="64">
        <v>187974</v>
      </c>
      <c r="AG25" s="64">
        <v>6</v>
      </c>
      <c r="AH25" s="64">
        <v>116</v>
      </c>
      <c r="AI25" s="64">
        <v>104</v>
      </c>
      <c r="AJ25" s="66"/>
      <c r="AK25" s="62">
        <v>22</v>
      </c>
      <c r="AL25" s="63" t="str">
        <f t="shared" si="3"/>
        <v>那珂市</v>
      </c>
      <c r="AM25" s="64">
        <v>1143352</v>
      </c>
      <c r="AN25" s="64">
        <v>21544146</v>
      </c>
      <c r="AO25" s="64">
        <v>19946611</v>
      </c>
      <c r="AP25" s="64">
        <v>1165519</v>
      </c>
      <c r="AQ25" s="64">
        <v>1082026</v>
      </c>
      <c r="AR25" s="64">
        <v>1080211</v>
      </c>
      <c r="AS25" s="64">
        <v>1939</v>
      </c>
      <c r="AT25" s="64">
        <v>23394</v>
      </c>
      <c r="AU25" s="64">
        <v>21080</v>
      </c>
      <c r="AV25" s="60"/>
      <c r="AW25" s="62">
        <v>22</v>
      </c>
      <c r="AX25" s="63" t="str">
        <f t="shared" si="1"/>
        <v>那珂市</v>
      </c>
      <c r="AY25" s="64">
        <v>0</v>
      </c>
      <c r="AZ25" s="64">
        <v>0</v>
      </c>
      <c r="BA25" s="64">
        <v>0</v>
      </c>
      <c r="BB25" s="64">
        <v>0</v>
      </c>
      <c r="BC25" s="64">
        <v>0</v>
      </c>
      <c r="BD25" s="64">
        <v>0</v>
      </c>
      <c r="BE25" s="64">
        <v>0</v>
      </c>
      <c r="BF25" s="64">
        <v>0</v>
      </c>
      <c r="BG25" s="64">
        <v>0</v>
      </c>
      <c r="BH25" s="60"/>
      <c r="BI25" s="62">
        <v>22</v>
      </c>
      <c r="BJ25" s="63" t="str">
        <f t="shared" si="0"/>
        <v>那珂市</v>
      </c>
      <c r="BK25" s="64">
        <v>14378</v>
      </c>
      <c r="BL25" s="64">
        <v>887476</v>
      </c>
      <c r="BM25" s="64">
        <v>886444</v>
      </c>
      <c r="BN25" s="64">
        <v>7872243</v>
      </c>
      <c r="BO25" s="64">
        <v>7865678</v>
      </c>
      <c r="BP25" s="64">
        <v>2544587</v>
      </c>
      <c r="BQ25" s="64">
        <v>49</v>
      </c>
      <c r="BR25" s="64">
        <v>1364</v>
      </c>
      <c r="BS25" s="64">
        <v>1347</v>
      </c>
      <c r="BT25" s="66"/>
      <c r="BU25" s="62">
        <v>22</v>
      </c>
      <c r="BV25" s="63" t="str">
        <f t="shared" si="4"/>
        <v>那珂市</v>
      </c>
      <c r="BW25" s="64">
        <v>0</v>
      </c>
      <c r="BX25" s="64">
        <v>4346420</v>
      </c>
      <c r="BY25" s="64">
        <v>4277436</v>
      </c>
      <c r="BZ25" s="64">
        <v>47891054</v>
      </c>
      <c r="CA25" s="64">
        <v>47454094</v>
      </c>
      <c r="CB25" s="64">
        <v>7890729</v>
      </c>
      <c r="CC25" s="64">
        <v>0</v>
      </c>
      <c r="CD25" s="64">
        <v>20512</v>
      </c>
      <c r="CE25" s="64">
        <v>20085</v>
      </c>
      <c r="CF25" s="66"/>
      <c r="CG25" s="62">
        <v>22</v>
      </c>
      <c r="CH25" s="63" t="str">
        <f t="shared" si="5"/>
        <v>那珂市</v>
      </c>
      <c r="CI25" s="64">
        <v>0</v>
      </c>
      <c r="CJ25" s="64">
        <v>7201256</v>
      </c>
      <c r="CK25" s="64">
        <v>7178462</v>
      </c>
      <c r="CL25" s="64">
        <v>57763690</v>
      </c>
      <c r="CM25" s="64">
        <v>57637523</v>
      </c>
      <c r="CN25" s="64">
        <v>19171076</v>
      </c>
      <c r="CO25" s="64">
        <v>0</v>
      </c>
      <c r="CP25" s="64">
        <v>26635</v>
      </c>
      <c r="CQ25" s="64">
        <v>26189</v>
      </c>
      <c r="CR25" s="66"/>
      <c r="CS25" s="62">
        <v>22</v>
      </c>
      <c r="CT25" s="63" t="str">
        <f t="shared" si="6"/>
        <v>那珂市</v>
      </c>
      <c r="CU25" s="64">
        <v>0</v>
      </c>
      <c r="CV25" s="64">
        <v>3232899</v>
      </c>
      <c r="CW25" s="64">
        <v>3232589</v>
      </c>
      <c r="CX25" s="64">
        <v>33608000</v>
      </c>
      <c r="CY25" s="64">
        <v>33605919</v>
      </c>
      <c r="CZ25" s="64">
        <v>23301203</v>
      </c>
      <c r="DA25" s="64">
        <v>0</v>
      </c>
      <c r="DB25" s="64">
        <v>3405</v>
      </c>
      <c r="DC25" s="64">
        <v>3394</v>
      </c>
      <c r="DD25" s="66"/>
      <c r="DE25" s="62">
        <v>22</v>
      </c>
      <c r="DF25" s="63" t="str">
        <f t="shared" si="7"/>
        <v>那珂市</v>
      </c>
      <c r="DG25" s="64">
        <v>956746</v>
      </c>
      <c r="DH25" s="64">
        <v>14780575</v>
      </c>
      <c r="DI25" s="64">
        <v>14688487</v>
      </c>
      <c r="DJ25" s="64">
        <v>139262744</v>
      </c>
      <c r="DK25" s="64">
        <v>138697536</v>
      </c>
      <c r="DL25" s="64">
        <v>50363008</v>
      </c>
      <c r="DM25" s="64">
        <v>848</v>
      </c>
      <c r="DN25" s="64">
        <v>50552</v>
      </c>
      <c r="DO25" s="64">
        <v>49668</v>
      </c>
      <c r="DP25" s="95"/>
      <c r="DQ25" s="62">
        <v>22</v>
      </c>
      <c r="DR25" s="63" t="str">
        <f t="shared" si="8"/>
        <v>那珂市</v>
      </c>
      <c r="DS25" s="64">
        <v>0</v>
      </c>
      <c r="DT25" s="64">
        <v>0</v>
      </c>
      <c r="DU25" s="64">
        <v>0</v>
      </c>
      <c r="DV25" s="64">
        <v>0</v>
      </c>
      <c r="DW25" s="64">
        <v>0</v>
      </c>
      <c r="DX25" s="64">
        <v>0</v>
      </c>
      <c r="DY25" s="64">
        <v>0</v>
      </c>
      <c r="DZ25" s="64">
        <v>0</v>
      </c>
      <c r="EA25" s="64">
        <v>0</v>
      </c>
      <c r="EB25" s="60"/>
      <c r="EC25" s="62">
        <v>22</v>
      </c>
      <c r="ED25" s="63" t="str">
        <f t="shared" si="9"/>
        <v>那珂市</v>
      </c>
      <c r="EE25" s="64">
        <v>0</v>
      </c>
      <c r="EF25" s="64">
        <v>0</v>
      </c>
      <c r="EG25" s="64">
        <v>0</v>
      </c>
      <c r="EH25" s="64">
        <v>0</v>
      </c>
      <c r="EI25" s="64">
        <v>0</v>
      </c>
      <c r="EJ25" s="64">
        <v>0</v>
      </c>
      <c r="EK25" s="64">
        <v>0</v>
      </c>
      <c r="EL25" s="64">
        <v>0</v>
      </c>
      <c r="EM25" s="64">
        <v>0</v>
      </c>
      <c r="EN25" s="60"/>
      <c r="EO25" s="62">
        <v>22</v>
      </c>
      <c r="EP25" s="63" t="str">
        <f t="shared" si="10"/>
        <v>那珂市</v>
      </c>
      <c r="EQ25" s="64">
        <v>647065</v>
      </c>
      <c r="ER25" s="64">
        <v>0</v>
      </c>
      <c r="ES25" s="64">
        <v>0</v>
      </c>
      <c r="ET25" s="64">
        <v>0</v>
      </c>
      <c r="EU25" s="64">
        <v>0</v>
      </c>
      <c r="EV25" s="64">
        <v>0</v>
      </c>
      <c r="EW25" s="64">
        <v>98</v>
      </c>
      <c r="EX25" s="64">
        <v>0</v>
      </c>
      <c r="EY25" s="64">
        <v>0</v>
      </c>
      <c r="EZ25" s="60"/>
      <c r="FA25" s="62">
        <v>22</v>
      </c>
      <c r="FB25" s="63" t="str">
        <f t="shared" si="11"/>
        <v>那珂市</v>
      </c>
      <c r="FC25" s="64">
        <v>2804659</v>
      </c>
      <c r="FD25" s="64">
        <v>12914633</v>
      </c>
      <c r="FE25" s="64">
        <v>11322539</v>
      </c>
      <c r="FF25" s="64">
        <v>395953</v>
      </c>
      <c r="FG25" s="64">
        <v>349330</v>
      </c>
      <c r="FH25" s="64">
        <v>349330</v>
      </c>
      <c r="FI25" s="64">
        <v>578</v>
      </c>
      <c r="FJ25" s="64">
        <v>9621</v>
      </c>
      <c r="FK25" s="64">
        <v>7872</v>
      </c>
      <c r="FM25" s="62">
        <v>22</v>
      </c>
      <c r="FN25" s="63" t="str">
        <f t="shared" si="12"/>
        <v>那珂市</v>
      </c>
      <c r="FO25" s="64">
        <v>55782</v>
      </c>
      <c r="FP25" s="64">
        <v>506889</v>
      </c>
      <c r="FQ25" s="64">
        <v>505448</v>
      </c>
      <c r="FR25" s="64">
        <v>1155071</v>
      </c>
      <c r="FS25" s="64">
        <v>1152473</v>
      </c>
      <c r="FT25" s="64">
        <v>781707</v>
      </c>
      <c r="FU25" s="64">
        <v>87</v>
      </c>
      <c r="FV25" s="64">
        <v>354</v>
      </c>
      <c r="FW25" s="64">
        <v>339</v>
      </c>
      <c r="FY25" s="62">
        <v>22</v>
      </c>
      <c r="FZ25" s="63" t="str">
        <f t="shared" si="13"/>
        <v>那珂市</v>
      </c>
      <c r="GA25" s="64">
        <v>0</v>
      </c>
      <c r="GB25" s="64">
        <v>190527</v>
      </c>
      <c r="GC25" s="64">
        <v>189260</v>
      </c>
      <c r="GD25" s="64">
        <v>7621</v>
      </c>
      <c r="GE25" s="64">
        <v>7570</v>
      </c>
      <c r="GF25" s="64">
        <v>7570</v>
      </c>
      <c r="GG25" s="64">
        <v>0</v>
      </c>
      <c r="GH25" s="64">
        <v>21</v>
      </c>
      <c r="GI25" s="64">
        <v>19</v>
      </c>
      <c r="GK25" s="62">
        <v>22</v>
      </c>
      <c r="GL25" s="63" t="str">
        <f t="shared" si="14"/>
        <v>那珂市</v>
      </c>
      <c r="GM25" s="64">
        <v>857914</v>
      </c>
      <c r="GN25" s="64">
        <v>1792935</v>
      </c>
      <c r="GO25" s="64">
        <v>1335151</v>
      </c>
      <c r="GP25" s="64">
        <v>52965</v>
      </c>
      <c r="GQ25" s="64">
        <v>39934</v>
      </c>
      <c r="GR25" s="64">
        <v>39934</v>
      </c>
      <c r="GS25" s="64">
        <v>397</v>
      </c>
      <c r="GT25" s="64">
        <v>2916</v>
      </c>
      <c r="GU25" s="64">
        <v>2141</v>
      </c>
      <c r="GW25" s="62">
        <v>22</v>
      </c>
      <c r="GX25" s="63" t="str">
        <f t="shared" si="15"/>
        <v>那珂市</v>
      </c>
      <c r="GY25" s="64">
        <v>0</v>
      </c>
      <c r="GZ25" s="64">
        <v>25304</v>
      </c>
      <c r="HA25" s="64">
        <v>25304</v>
      </c>
      <c r="HB25" s="64">
        <v>29606</v>
      </c>
      <c r="HC25" s="64">
        <v>29606</v>
      </c>
      <c r="HD25" s="64">
        <v>20724</v>
      </c>
      <c r="HE25" s="64">
        <v>0</v>
      </c>
      <c r="HF25" s="64">
        <v>19</v>
      </c>
      <c r="HG25" s="64">
        <v>19</v>
      </c>
      <c r="HI25" s="62">
        <v>22</v>
      </c>
      <c r="HJ25" s="63" t="str">
        <f t="shared" si="16"/>
        <v>那珂市</v>
      </c>
      <c r="HK25" s="64">
        <v>0</v>
      </c>
      <c r="HL25" s="64">
        <v>0</v>
      </c>
      <c r="HM25" s="64">
        <v>0</v>
      </c>
      <c r="HN25" s="64">
        <v>0</v>
      </c>
      <c r="HO25" s="64">
        <v>0</v>
      </c>
      <c r="HP25" s="64">
        <v>0</v>
      </c>
      <c r="HQ25" s="64">
        <v>0</v>
      </c>
      <c r="HR25" s="64">
        <v>0</v>
      </c>
      <c r="HS25" s="64">
        <v>0</v>
      </c>
      <c r="HU25" s="62">
        <v>22</v>
      </c>
      <c r="HV25" s="63" t="str">
        <f t="shared" si="17"/>
        <v>那珂市</v>
      </c>
      <c r="HW25" s="64">
        <v>2102</v>
      </c>
      <c r="HX25" s="64">
        <v>0</v>
      </c>
      <c r="HY25" s="64">
        <v>0</v>
      </c>
      <c r="HZ25" s="64">
        <v>0</v>
      </c>
      <c r="IA25" s="64">
        <v>0</v>
      </c>
      <c r="IB25" s="64">
        <v>0</v>
      </c>
      <c r="IC25" s="64">
        <v>5</v>
      </c>
      <c r="ID25" s="64">
        <v>0</v>
      </c>
      <c r="IE25" s="64">
        <v>0</v>
      </c>
      <c r="IG25" s="62">
        <v>22</v>
      </c>
      <c r="IH25" s="63" t="str">
        <f t="shared" si="18"/>
        <v>那珂市</v>
      </c>
      <c r="II25" s="64">
        <v>0</v>
      </c>
      <c r="IJ25" s="64">
        <v>0</v>
      </c>
      <c r="IK25" s="64">
        <v>0</v>
      </c>
      <c r="IL25" s="64">
        <v>0</v>
      </c>
      <c r="IM25" s="64">
        <v>0</v>
      </c>
      <c r="IN25" s="64">
        <v>0</v>
      </c>
      <c r="IO25" s="64">
        <v>0</v>
      </c>
      <c r="IP25" s="64">
        <v>0</v>
      </c>
      <c r="IQ25" s="64">
        <v>0</v>
      </c>
    </row>
    <row r="26" spans="1:251" s="56" customFormat="1" ht="24.75" customHeight="1">
      <c r="A26" s="65">
        <v>23</v>
      </c>
      <c r="B26" s="63" t="s">
        <v>106</v>
      </c>
      <c r="C26" s="64">
        <v>767006</v>
      </c>
      <c r="D26" s="64">
        <v>64867887</v>
      </c>
      <c r="E26" s="64">
        <v>63645672</v>
      </c>
      <c r="F26" s="64">
        <v>8032513</v>
      </c>
      <c r="G26" s="64">
        <v>7892243</v>
      </c>
      <c r="H26" s="64">
        <v>7854431</v>
      </c>
      <c r="I26" s="64">
        <v>1668</v>
      </c>
      <c r="J26" s="64">
        <v>37367</v>
      </c>
      <c r="K26" s="64">
        <v>35737</v>
      </c>
      <c r="L26" s="60"/>
      <c r="M26" s="65">
        <v>23</v>
      </c>
      <c r="N26" s="63" t="s">
        <v>106</v>
      </c>
      <c r="O26" s="64">
        <v>0</v>
      </c>
      <c r="P26" s="64">
        <v>0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0</v>
      </c>
      <c r="W26" s="64">
        <v>0</v>
      </c>
      <c r="X26" s="60"/>
      <c r="Y26" s="65">
        <v>23</v>
      </c>
      <c r="Z26" s="63" t="str">
        <f t="shared" si="2"/>
        <v>筑西市</v>
      </c>
      <c r="AA26" s="64">
        <v>2544</v>
      </c>
      <c r="AB26" s="64">
        <v>478588</v>
      </c>
      <c r="AC26" s="64">
        <v>478343</v>
      </c>
      <c r="AD26" s="64">
        <v>2848375</v>
      </c>
      <c r="AE26" s="64">
        <v>2846858</v>
      </c>
      <c r="AF26" s="64">
        <v>1043879</v>
      </c>
      <c r="AG26" s="64">
        <v>11</v>
      </c>
      <c r="AH26" s="64">
        <v>636</v>
      </c>
      <c r="AI26" s="64">
        <v>631</v>
      </c>
      <c r="AJ26" s="66"/>
      <c r="AK26" s="65">
        <v>23</v>
      </c>
      <c r="AL26" s="63" t="str">
        <f t="shared" si="3"/>
        <v>筑西市</v>
      </c>
      <c r="AM26" s="64">
        <v>1085950</v>
      </c>
      <c r="AN26" s="64">
        <v>47784036</v>
      </c>
      <c r="AO26" s="64">
        <v>45224578</v>
      </c>
      <c r="AP26" s="64">
        <v>2756637</v>
      </c>
      <c r="AQ26" s="64">
        <v>2613323</v>
      </c>
      <c r="AR26" s="64">
        <v>2608875</v>
      </c>
      <c r="AS26" s="64">
        <v>3192</v>
      </c>
      <c r="AT26" s="64">
        <v>48051</v>
      </c>
      <c r="AU26" s="64">
        <v>44455</v>
      </c>
      <c r="AV26" s="60"/>
      <c r="AW26" s="65">
        <v>23</v>
      </c>
      <c r="AX26" s="63" t="str">
        <f t="shared" si="1"/>
        <v>筑西市</v>
      </c>
      <c r="AY26" s="64">
        <v>0</v>
      </c>
      <c r="AZ26" s="64">
        <v>0</v>
      </c>
      <c r="BA26" s="64">
        <v>0</v>
      </c>
      <c r="BB26" s="64">
        <v>0</v>
      </c>
      <c r="BC26" s="64">
        <v>0</v>
      </c>
      <c r="BD26" s="64">
        <v>0</v>
      </c>
      <c r="BE26" s="64">
        <v>0</v>
      </c>
      <c r="BF26" s="64">
        <v>0</v>
      </c>
      <c r="BG26" s="64">
        <v>0</v>
      </c>
      <c r="BH26" s="60"/>
      <c r="BI26" s="65">
        <v>23</v>
      </c>
      <c r="BJ26" s="63" t="str">
        <f t="shared" si="0"/>
        <v>筑西市</v>
      </c>
      <c r="BK26" s="64">
        <v>15404</v>
      </c>
      <c r="BL26" s="64">
        <v>1416434</v>
      </c>
      <c r="BM26" s="64">
        <v>1414656</v>
      </c>
      <c r="BN26" s="64">
        <v>7934185</v>
      </c>
      <c r="BO26" s="64">
        <v>7924560</v>
      </c>
      <c r="BP26" s="64">
        <v>2892253</v>
      </c>
      <c r="BQ26" s="64">
        <v>49</v>
      </c>
      <c r="BR26" s="64">
        <v>2165</v>
      </c>
      <c r="BS26" s="64">
        <v>2134</v>
      </c>
      <c r="BT26" s="66"/>
      <c r="BU26" s="65">
        <v>23</v>
      </c>
      <c r="BV26" s="63" t="str">
        <f t="shared" si="4"/>
        <v>筑西市</v>
      </c>
      <c r="BW26" s="64">
        <v>0</v>
      </c>
      <c r="BX26" s="64">
        <v>7637702</v>
      </c>
      <c r="BY26" s="64">
        <v>7312237</v>
      </c>
      <c r="BZ26" s="64">
        <v>78536228</v>
      </c>
      <c r="CA26" s="64">
        <v>76277362</v>
      </c>
      <c r="CB26" s="64">
        <v>12706952</v>
      </c>
      <c r="CC26" s="64">
        <v>0</v>
      </c>
      <c r="CD26" s="64">
        <v>47503</v>
      </c>
      <c r="CE26" s="64">
        <v>45021</v>
      </c>
      <c r="CF26" s="66"/>
      <c r="CG26" s="65">
        <v>23</v>
      </c>
      <c r="CH26" s="63" t="str">
        <f t="shared" si="5"/>
        <v>筑西市</v>
      </c>
      <c r="CI26" s="64">
        <v>0</v>
      </c>
      <c r="CJ26" s="64">
        <v>13182986</v>
      </c>
      <c r="CK26" s="64">
        <v>13146135</v>
      </c>
      <c r="CL26" s="64">
        <v>94691165</v>
      </c>
      <c r="CM26" s="64">
        <v>94475265</v>
      </c>
      <c r="CN26" s="64">
        <v>31485611</v>
      </c>
      <c r="CO26" s="64">
        <v>0</v>
      </c>
      <c r="CP26" s="64">
        <v>43258</v>
      </c>
      <c r="CQ26" s="64">
        <v>42031</v>
      </c>
      <c r="CR26" s="66"/>
      <c r="CS26" s="65">
        <v>23</v>
      </c>
      <c r="CT26" s="63" t="str">
        <f t="shared" si="6"/>
        <v>筑西市</v>
      </c>
      <c r="CU26" s="64">
        <v>0</v>
      </c>
      <c r="CV26" s="64">
        <v>9729341</v>
      </c>
      <c r="CW26" s="64">
        <v>9723185</v>
      </c>
      <c r="CX26" s="64">
        <v>92511588</v>
      </c>
      <c r="CY26" s="64">
        <v>92484019</v>
      </c>
      <c r="CZ26" s="64">
        <v>64067938</v>
      </c>
      <c r="DA26" s="64">
        <v>0</v>
      </c>
      <c r="DB26" s="64">
        <v>13186</v>
      </c>
      <c r="DC26" s="64">
        <v>13042</v>
      </c>
      <c r="DD26" s="66"/>
      <c r="DE26" s="65">
        <v>23</v>
      </c>
      <c r="DF26" s="63" t="str">
        <f t="shared" si="7"/>
        <v>筑西市</v>
      </c>
      <c r="DG26" s="64">
        <v>1746477</v>
      </c>
      <c r="DH26" s="64">
        <v>30550029</v>
      </c>
      <c r="DI26" s="64">
        <v>30181557</v>
      </c>
      <c r="DJ26" s="64">
        <v>265738981</v>
      </c>
      <c r="DK26" s="64">
        <v>263236646</v>
      </c>
      <c r="DL26" s="64">
        <v>108260501</v>
      </c>
      <c r="DM26" s="64">
        <v>1940</v>
      </c>
      <c r="DN26" s="64">
        <v>103947</v>
      </c>
      <c r="DO26" s="64">
        <v>100094</v>
      </c>
      <c r="DP26" s="95"/>
      <c r="DQ26" s="65">
        <v>23</v>
      </c>
      <c r="DR26" s="63" t="str">
        <f t="shared" si="8"/>
        <v>筑西市</v>
      </c>
      <c r="DS26" s="64">
        <v>0</v>
      </c>
      <c r="DT26" s="64">
        <v>0</v>
      </c>
      <c r="DU26" s="64">
        <v>0</v>
      </c>
      <c r="DV26" s="64">
        <v>0</v>
      </c>
      <c r="DW26" s="64">
        <v>0</v>
      </c>
      <c r="DX26" s="64">
        <v>0</v>
      </c>
      <c r="DY26" s="64">
        <v>0</v>
      </c>
      <c r="DZ26" s="64">
        <v>0</v>
      </c>
      <c r="EA26" s="64">
        <v>0</v>
      </c>
      <c r="EB26" s="60"/>
      <c r="EC26" s="65">
        <v>23</v>
      </c>
      <c r="ED26" s="63" t="str">
        <f t="shared" si="9"/>
        <v>筑西市</v>
      </c>
      <c r="EE26" s="64">
        <v>0</v>
      </c>
      <c r="EF26" s="64">
        <v>0</v>
      </c>
      <c r="EG26" s="64">
        <v>0</v>
      </c>
      <c r="EH26" s="64">
        <v>0</v>
      </c>
      <c r="EI26" s="64">
        <v>0</v>
      </c>
      <c r="EJ26" s="64">
        <v>0</v>
      </c>
      <c r="EK26" s="64">
        <v>0</v>
      </c>
      <c r="EL26" s="64">
        <v>0</v>
      </c>
      <c r="EM26" s="64">
        <v>0</v>
      </c>
      <c r="EN26" s="60"/>
      <c r="EO26" s="65">
        <v>23</v>
      </c>
      <c r="EP26" s="63" t="str">
        <f t="shared" si="10"/>
        <v>筑西市</v>
      </c>
      <c r="EQ26" s="64">
        <v>101459</v>
      </c>
      <c r="ER26" s="64">
        <v>41776</v>
      </c>
      <c r="ES26" s="64">
        <v>35115</v>
      </c>
      <c r="ET26" s="64">
        <v>12166</v>
      </c>
      <c r="EU26" s="64">
        <v>11940</v>
      </c>
      <c r="EV26" s="64">
        <v>8710</v>
      </c>
      <c r="EW26" s="64">
        <v>57</v>
      </c>
      <c r="EX26" s="64">
        <v>13</v>
      </c>
      <c r="EY26" s="64">
        <v>10</v>
      </c>
      <c r="EZ26" s="60"/>
      <c r="FA26" s="65">
        <v>23</v>
      </c>
      <c r="FB26" s="63" t="str">
        <f t="shared" si="11"/>
        <v>筑西市</v>
      </c>
      <c r="FC26" s="64">
        <v>440824</v>
      </c>
      <c r="FD26" s="64">
        <v>10753917</v>
      </c>
      <c r="FE26" s="64">
        <v>9123981</v>
      </c>
      <c r="FF26" s="64">
        <v>370131</v>
      </c>
      <c r="FG26" s="64">
        <v>313483</v>
      </c>
      <c r="FH26" s="64">
        <v>313483</v>
      </c>
      <c r="FI26" s="64">
        <v>637</v>
      </c>
      <c r="FJ26" s="64">
        <v>9447</v>
      </c>
      <c r="FK26" s="64">
        <v>6642</v>
      </c>
      <c r="FM26" s="65">
        <v>23</v>
      </c>
      <c r="FN26" s="63" t="str">
        <f t="shared" si="12"/>
        <v>筑西市</v>
      </c>
      <c r="FO26" s="64">
        <v>2326</v>
      </c>
      <c r="FP26" s="64">
        <v>250770</v>
      </c>
      <c r="FQ26" s="64">
        <v>245612</v>
      </c>
      <c r="FR26" s="64">
        <v>394698</v>
      </c>
      <c r="FS26" s="64">
        <v>394055</v>
      </c>
      <c r="FT26" s="64">
        <v>272675</v>
      </c>
      <c r="FU26" s="64">
        <v>6</v>
      </c>
      <c r="FV26" s="64">
        <v>283</v>
      </c>
      <c r="FW26" s="64">
        <v>279</v>
      </c>
      <c r="FY26" s="65">
        <v>23</v>
      </c>
      <c r="FZ26" s="63" t="str">
        <f t="shared" si="13"/>
        <v>筑西市</v>
      </c>
      <c r="GA26" s="64">
        <v>0</v>
      </c>
      <c r="GB26" s="64">
        <v>0</v>
      </c>
      <c r="GC26" s="64">
        <v>0</v>
      </c>
      <c r="GD26" s="64">
        <v>0</v>
      </c>
      <c r="GE26" s="64">
        <v>0</v>
      </c>
      <c r="GF26" s="64">
        <v>0</v>
      </c>
      <c r="GG26" s="64">
        <v>0</v>
      </c>
      <c r="GH26" s="64">
        <v>0</v>
      </c>
      <c r="GI26" s="64">
        <v>0</v>
      </c>
      <c r="GK26" s="65">
        <v>23</v>
      </c>
      <c r="GL26" s="63" t="str">
        <f t="shared" si="14"/>
        <v>筑西市</v>
      </c>
      <c r="GM26" s="64">
        <v>357610</v>
      </c>
      <c r="GN26" s="64">
        <v>434159</v>
      </c>
      <c r="GO26" s="64">
        <v>303154</v>
      </c>
      <c r="GP26" s="64">
        <v>12857</v>
      </c>
      <c r="GQ26" s="64">
        <v>8994</v>
      </c>
      <c r="GR26" s="64">
        <v>8994</v>
      </c>
      <c r="GS26" s="64">
        <v>588</v>
      </c>
      <c r="GT26" s="64">
        <v>722</v>
      </c>
      <c r="GU26" s="64">
        <v>498</v>
      </c>
      <c r="GW26" s="65">
        <v>23</v>
      </c>
      <c r="GX26" s="63" t="str">
        <f t="shared" si="15"/>
        <v>筑西市</v>
      </c>
      <c r="GY26" s="64">
        <v>8216</v>
      </c>
      <c r="GZ26" s="64">
        <v>1341739</v>
      </c>
      <c r="HA26" s="64">
        <v>1341494</v>
      </c>
      <c r="HB26" s="64">
        <v>1581967</v>
      </c>
      <c r="HC26" s="64">
        <v>1581674</v>
      </c>
      <c r="HD26" s="64">
        <v>1581674</v>
      </c>
      <c r="HE26" s="64">
        <v>25</v>
      </c>
      <c r="HF26" s="64">
        <v>764</v>
      </c>
      <c r="HG26" s="64">
        <v>762</v>
      </c>
      <c r="HI26" s="65">
        <v>23</v>
      </c>
      <c r="HJ26" s="63" t="str">
        <f t="shared" si="16"/>
        <v>筑西市</v>
      </c>
      <c r="HK26" s="64">
        <v>0</v>
      </c>
      <c r="HL26" s="64">
        <v>0</v>
      </c>
      <c r="HM26" s="64">
        <v>0</v>
      </c>
      <c r="HN26" s="64">
        <v>0</v>
      </c>
      <c r="HO26" s="64">
        <v>0</v>
      </c>
      <c r="HP26" s="64">
        <v>0</v>
      </c>
      <c r="HQ26" s="64">
        <v>0</v>
      </c>
      <c r="HR26" s="64">
        <v>0</v>
      </c>
      <c r="HS26" s="64">
        <v>0</v>
      </c>
      <c r="HU26" s="65">
        <v>23</v>
      </c>
      <c r="HV26" s="63" t="str">
        <f t="shared" si="17"/>
        <v>筑西市</v>
      </c>
      <c r="HW26" s="64">
        <v>16368</v>
      </c>
      <c r="HX26" s="64">
        <v>402927</v>
      </c>
      <c r="HY26" s="64">
        <v>402766</v>
      </c>
      <c r="HZ26" s="64">
        <v>962478</v>
      </c>
      <c r="IA26" s="64">
        <v>962399</v>
      </c>
      <c r="IB26" s="64">
        <v>521650</v>
      </c>
      <c r="IC26" s="64">
        <v>86</v>
      </c>
      <c r="ID26" s="64">
        <v>1337</v>
      </c>
      <c r="IE26" s="64">
        <v>1334</v>
      </c>
      <c r="IG26" s="65">
        <v>23</v>
      </c>
      <c r="IH26" s="63" t="str">
        <f t="shared" si="18"/>
        <v>筑西市</v>
      </c>
      <c r="II26" s="64">
        <v>0</v>
      </c>
      <c r="IJ26" s="64">
        <v>0</v>
      </c>
      <c r="IK26" s="64">
        <v>0</v>
      </c>
      <c r="IL26" s="64">
        <v>0</v>
      </c>
      <c r="IM26" s="64">
        <v>0</v>
      </c>
      <c r="IN26" s="64">
        <v>0</v>
      </c>
      <c r="IO26" s="64">
        <v>0</v>
      </c>
      <c r="IP26" s="64">
        <v>0</v>
      </c>
      <c r="IQ26" s="64">
        <v>0</v>
      </c>
    </row>
    <row r="27" spans="1:251" s="56" customFormat="1" ht="24.75" customHeight="1">
      <c r="A27" s="62">
        <v>24</v>
      </c>
      <c r="B27" s="63" t="s">
        <v>107</v>
      </c>
      <c r="C27" s="64">
        <v>100538</v>
      </c>
      <c r="D27" s="64">
        <v>21749261</v>
      </c>
      <c r="E27" s="64">
        <v>21038354</v>
      </c>
      <c r="F27" s="64">
        <v>2488564</v>
      </c>
      <c r="G27" s="64">
        <v>2408492</v>
      </c>
      <c r="H27" s="64">
        <v>2407081</v>
      </c>
      <c r="I27" s="64">
        <v>242</v>
      </c>
      <c r="J27" s="64">
        <v>14716</v>
      </c>
      <c r="K27" s="64">
        <v>13870</v>
      </c>
      <c r="L27" s="60"/>
      <c r="M27" s="62">
        <v>24</v>
      </c>
      <c r="N27" s="63" t="s">
        <v>107</v>
      </c>
      <c r="O27" s="64">
        <v>0</v>
      </c>
      <c r="P27" s="64">
        <v>0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0"/>
      <c r="Y27" s="62">
        <v>24</v>
      </c>
      <c r="Z27" s="63" t="str">
        <f t="shared" si="2"/>
        <v>坂東市</v>
      </c>
      <c r="AA27" s="64">
        <v>25078</v>
      </c>
      <c r="AB27" s="64">
        <v>34332</v>
      </c>
      <c r="AC27" s="64">
        <v>34332</v>
      </c>
      <c r="AD27" s="64">
        <v>133953</v>
      </c>
      <c r="AE27" s="64">
        <v>133953</v>
      </c>
      <c r="AF27" s="64">
        <v>44265</v>
      </c>
      <c r="AG27" s="64">
        <v>67</v>
      </c>
      <c r="AH27" s="64">
        <v>102</v>
      </c>
      <c r="AI27" s="64">
        <v>102</v>
      </c>
      <c r="AJ27" s="66"/>
      <c r="AK27" s="62">
        <v>24</v>
      </c>
      <c r="AL27" s="63" t="str">
        <f t="shared" si="3"/>
        <v>坂東市</v>
      </c>
      <c r="AM27" s="64">
        <v>118795</v>
      </c>
      <c r="AN27" s="64">
        <v>35846657</v>
      </c>
      <c r="AO27" s="64">
        <v>34006534</v>
      </c>
      <c r="AP27" s="64">
        <v>2323855</v>
      </c>
      <c r="AQ27" s="64">
        <v>2208100</v>
      </c>
      <c r="AR27" s="64">
        <v>2207927</v>
      </c>
      <c r="AS27" s="64">
        <v>1032</v>
      </c>
      <c r="AT27" s="64">
        <v>42003</v>
      </c>
      <c r="AU27" s="64">
        <v>39340</v>
      </c>
      <c r="AV27" s="60"/>
      <c r="AW27" s="62">
        <v>24</v>
      </c>
      <c r="AX27" s="63" t="str">
        <f t="shared" si="1"/>
        <v>坂東市</v>
      </c>
      <c r="AY27" s="64">
        <v>0</v>
      </c>
      <c r="AZ27" s="64">
        <v>0</v>
      </c>
      <c r="BA27" s="64">
        <v>0</v>
      </c>
      <c r="BB27" s="64">
        <v>0</v>
      </c>
      <c r="BC27" s="64">
        <v>0</v>
      </c>
      <c r="BD27" s="64">
        <v>0</v>
      </c>
      <c r="BE27" s="64">
        <v>0</v>
      </c>
      <c r="BF27" s="64">
        <v>0</v>
      </c>
      <c r="BG27" s="64">
        <v>0</v>
      </c>
      <c r="BH27" s="60"/>
      <c r="BI27" s="62">
        <v>24</v>
      </c>
      <c r="BJ27" s="63" t="str">
        <f t="shared" si="0"/>
        <v>坂東市</v>
      </c>
      <c r="BK27" s="64">
        <v>18346</v>
      </c>
      <c r="BL27" s="64">
        <v>658656</v>
      </c>
      <c r="BM27" s="64">
        <v>657979</v>
      </c>
      <c r="BN27" s="64">
        <v>5180365</v>
      </c>
      <c r="BO27" s="64">
        <v>5177253</v>
      </c>
      <c r="BP27" s="64">
        <v>1985763</v>
      </c>
      <c r="BQ27" s="64">
        <v>159</v>
      </c>
      <c r="BR27" s="64">
        <v>1265</v>
      </c>
      <c r="BS27" s="64">
        <v>1256</v>
      </c>
      <c r="BT27" s="66"/>
      <c r="BU27" s="62">
        <v>24</v>
      </c>
      <c r="BV27" s="63" t="str">
        <f t="shared" si="4"/>
        <v>坂東市</v>
      </c>
      <c r="BW27" s="64">
        <v>0</v>
      </c>
      <c r="BX27" s="64">
        <v>3627143</v>
      </c>
      <c r="BY27" s="64">
        <v>3464141</v>
      </c>
      <c r="BZ27" s="64">
        <v>31653940</v>
      </c>
      <c r="CA27" s="64">
        <v>30554337</v>
      </c>
      <c r="CB27" s="64">
        <v>5089566</v>
      </c>
      <c r="CC27" s="64">
        <v>0</v>
      </c>
      <c r="CD27" s="64">
        <v>18245</v>
      </c>
      <c r="CE27" s="64">
        <v>17171</v>
      </c>
      <c r="CF27" s="66"/>
      <c r="CG27" s="62">
        <v>24</v>
      </c>
      <c r="CH27" s="63" t="str">
        <f t="shared" si="5"/>
        <v>坂東市</v>
      </c>
      <c r="CI27" s="64">
        <v>0</v>
      </c>
      <c r="CJ27" s="64">
        <v>8746393</v>
      </c>
      <c r="CK27" s="64">
        <v>8724630</v>
      </c>
      <c r="CL27" s="64">
        <v>57098179</v>
      </c>
      <c r="CM27" s="64">
        <v>56967765</v>
      </c>
      <c r="CN27" s="64">
        <v>18986146</v>
      </c>
      <c r="CO27" s="64">
        <v>0</v>
      </c>
      <c r="CP27" s="64">
        <v>24122</v>
      </c>
      <c r="CQ27" s="64">
        <v>23466</v>
      </c>
      <c r="CR27" s="66"/>
      <c r="CS27" s="62">
        <v>24</v>
      </c>
      <c r="CT27" s="63" t="str">
        <f t="shared" si="6"/>
        <v>坂東市</v>
      </c>
      <c r="CU27" s="64">
        <v>0</v>
      </c>
      <c r="CV27" s="64">
        <v>5274496</v>
      </c>
      <c r="CW27" s="64">
        <v>5273737</v>
      </c>
      <c r="CX27" s="64">
        <v>50827897</v>
      </c>
      <c r="CY27" s="64">
        <v>50823599</v>
      </c>
      <c r="CZ27" s="64">
        <v>33119852</v>
      </c>
      <c r="DA27" s="64">
        <v>0</v>
      </c>
      <c r="DB27" s="64">
        <v>5664</v>
      </c>
      <c r="DC27" s="64">
        <v>5636</v>
      </c>
      <c r="DD27" s="66"/>
      <c r="DE27" s="62">
        <v>24</v>
      </c>
      <c r="DF27" s="63" t="str">
        <f t="shared" si="7"/>
        <v>坂東市</v>
      </c>
      <c r="DG27" s="64">
        <v>796552</v>
      </c>
      <c r="DH27" s="64">
        <v>17648032</v>
      </c>
      <c r="DI27" s="64">
        <v>17462508</v>
      </c>
      <c r="DJ27" s="64">
        <v>139580016</v>
      </c>
      <c r="DK27" s="64">
        <v>138345701</v>
      </c>
      <c r="DL27" s="64">
        <v>57195564</v>
      </c>
      <c r="DM27" s="64">
        <v>1286</v>
      </c>
      <c r="DN27" s="64">
        <v>48031</v>
      </c>
      <c r="DO27" s="64">
        <v>46273</v>
      </c>
      <c r="DP27" s="95"/>
      <c r="DQ27" s="62">
        <v>24</v>
      </c>
      <c r="DR27" s="63" t="str">
        <f t="shared" si="8"/>
        <v>坂東市</v>
      </c>
      <c r="DS27" s="64">
        <v>0</v>
      </c>
      <c r="DT27" s="64">
        <v>0</v>
      </c>
      <c r="DU27" s="64">
        <v>0</v>
      </c>
      <c r="DV27" s="64">
        <v>0</v>
      </c>
      <c r="DW27" s="64">
        <v>0</v>
      </c>
      <c r="DX27" s="64">
        <v>0</v>
      </c>
      <c r="DY27" s="64">
        <v>0</v>
      </c>
      <c r="DZ27" s="64">
        <v>0</v>
      </c>
      <c r="EA27" s="64">
        <v>0</v>
      </c>
      <c r="EB27" s="60"/>
      <c r="EC27" s="62">
        <v>24</v>
      </c>
      <c r="ED27" s="63" t="str">
        <f t="shared" si="9"/>
        <v>坂東市</v>
      </c>
      <c r="EE27" s="64">
        <v>0</v>
      </c>
      <c r="EF27" s="64">
        <v>0</v>
      </c>
      <c r="EG27" s="64">
        <v>0</v>
      </c>
      <c r="EH27" s="64">
        <v>0</v>
      </c>
      <c r="EI27" s="64">
        <v>0</v>
      </c>
      <c r="EJ27" s="64">
        <v>0</v>
      </c>
      <c r="EK27" s="64">
        <v>0</v>
      </c>
      <c r="EL27" s="64">
        <v>0</v>
      </c>
      <c r="EM27" s="64">
        <v>0</v>
      </c>
      <c r="EN27" s="60"/>
      <c r="EO27" s="62">
        <v>24</v>
      </c>
      <c r="EP27" s="63" t="str">
        <f t="shared" si="10"/>
        <v>坂東市</v>
      </c>
      <c r="EQ27" s="64">
        <v>2060</v>
      </c>
      <c r="ER27" s="64">
        <v>106736</v>
      </c>
      <c r="ES27" s="64">
        <v>96024</v>
      </c>
      <c r="ET27" s="64">
        <v>4214</v>
      </c>
      <c r="EU27" s="64">
        <v>3839</v>
      </c>
      <c r="EV27" s="64">
        <v>3839</v>
      </c>
      <c r="EW27" s="64">
        <v>5</v>
      </c>
      <c r="EX27" s="64">
        <v>102</v>
      </c>
      <c r="EY27" s="64">
        <v>88</v>
      </c>
      <c r="EZ27" s="60"/>
      <c r="FA27" s="62">
        <v>24</v>
      </c>
      <c r="FB27" s="63" t="str">
        <f t="shared" si="11"/>
        <v>坂東市</v>
      </c>
      <c r="FC27" s="64">
        <v>182844</v>
      </c>
      <c r="FD27" s="64">
        <v>10425396</v>
      </c>
      <c r="FE27" s="64">
        <v>7964073</v>
      </c>
      <c r="FF27" s="64">
        <v>369484</v>
      </c>
      <c r="FG27" s="64">
        <v>282086</v>
      </c>
      <c r="FH27" s="64">
        <v>282086</v>
      </c>
      <c r="FI27" s="64">
        <v>418</v>
      </c>
      <c r="FJ27" s="64">
        <v>13618</v>
      </c>
      <c r="FK27" s="64">
        <v>8008</v>
      </c>
      <c r="FM27" s="62">
        <v>24</v>
      </c>
      <c r="FN27" s="63" t="str">
        <f t="shared" si="12"/>
        <v>坂東市</v>
      </c>
      <c r="FO27" s="64">
        <v>20245</v>
      </c>
      <c r="FP27" s="64">
        <v>378953</v>
      </c>
      <c r="FQ27" s="64">
        <v>378660</v>
      </c>
      <c r="FR27" s="64">
        <v>1734989</v>
      </c>
      <c r="FS27" s="64">
        <v>1734061</v>
      </c>
      <c r="FT27" s="64">
        <v>1196784</v>
      </c>
      <c r="FU27" s="64">
        <v>147</v>
      </c>
      <c r="FV27" s="64">
        <v>438</v>
      </c>
      <c r="FW27" s="64">
        <v>435</v>
      </c>
      <c r="FY27" s="62">
        <v>24</v>
      </c>
      <c r="FZ27" s="63" t="str">
        <f t="shared" si="13"/>
        <v>坂東市</v>
      </c>
      <c r="GA27" s="64">
        <v>0</v>
      </c>
      <c r="GB27" s="64">
        <v>22421</v>
      </c>
      <c r="GC27" s="64">
        <v>22421</v>
      </c>
      <c r="GD27" s="64">
        <v>1121</v>
      </c>
      <c r="GE27" s="64">
        <v>1121</v>
      </c>
      <c r="GF27" s="64">
        <v>1121</v>
      </c>
      <c r="GG27" s="64">
        <v>0</v>
      </c>
      <c r="GH27" s="64">
        <v>11</v>
      </c>
      <c r="GI27" s="64">
        <v>11</v>
      </c>
      <c r="GK27" s="62">
        <v>24</v>
      </c>
      <c r="GL27" s="63" t="str">
        <f t="shared" si="14"/>
        <v>坂東市</v>
      </c>
      <c r="GM27" s="64">
        <v>96903</v>
      </c>
      <c r="GN27" s="64">
        <v>435768</v>
      </c>
      <c r="GO27" s="64">
        <v>333741</v>
      </c>
      <c r="GP27" s="64">
        <v>14320</v>
      </c>
      <c r="GQ27" s="64">
        <v>11064</v>
      </c>
      <c r="GR27" s="64">
        <v>11064</v>
      </c>
      <c r="GS27" s="64">
        <v>121</v>
      </c>
      <c r="GT27" s="64">
        <v>644</v>
      </c>
      <c r="GU27" s="64">
        <v>486</v>
      </c>
      <c r="GW27" s="62">
        <v>24</v>
      </c>
      <c r="GX27" s="63" t="str">
        <f t="shared" si="15"/>
        <v>坂東市</v>
      </c>
      <c r="GY27" s="64">
        <v>2401</v>
      </c>
      <c r="GZ27" s="64">
        <v>2697896</v>
      </c>
      <c r="HA27" s="64">
        <v>2697665</v>
      </c>
      <c r="HB27" s="64">
        <v>4418839</v>
      </c>
      <c r="HC27" s="64">
        <v>4418495</v>
      </c>
      <c r="HD27" s="64">
        <v>3092947</v>
      </c>
      <c r="HE27" s="64">
        <v>10</v>
      </c>
      <c r="HF27" s="64">
        <v>1468</v>
      </c>
      <c r="HG27" s="64">
        <v>1465</v>
      </c>
      <c r="HI27" s="62">
        <v>24</v>
      </c>
      <c r="HJ27" s="63" t="str">
        <f t="shared" si="16"/>
        <v>坂東市</v>
      </c>
      <c r="HK27" s="64">
        <v>0</v>
      </c>
      <c r="HL27" s="64">
        <v>48329</v>
      </c>
      <c r="HM27" s="64">
        <v>48329</v>
      </c>
      <c r="HN27" s="64">
        <v>68496</v>
      </c>
      <c r="HO27" s="64">
        <v>68496</v>
      </c>
      <c r="HP27" s="64">
        <v>47947</v>
      </c>
      <c r="HQ27" s="64">
        <v>0</v>
      </c>
      <c r="HR27" s="64">
        <v>14</v>
      </c>
      <c r="HS27" s="64">
        <v>14</v>
      </c>
      <c r="HU27" s="62">
        <v>24</v>
      </c>
      <c r="HV27" s="63" t="str">
        <f t="shared" si="17"/>
        <v>坂東市</v>
      </c>
      <c r="HW27" s="64">
        <v>0</v>
      </c>
      <c r="HX27" s="64">
        <v>0</v>
      </c>
      <c r="HY27" s="64">
        <v>0</v>
      </c>
      <c r="HZ27" s="64">
        <v>0</v>
      </c>
      <c r="IA27" s="64">
        <v>0</v>
      </c>
      <c r="IB27" s="64">
        <v>0</v>
      </c>
      <c r="IC27" s="64">
        <v>0</v>
      </c>
      <c r="ID27" s="64">
        <v>0</v>
      </c>
      <c r="IE27" s="64">
        <v>0</v>
      </c>
      <c r="IG27" s="62">
        <v>24</v>
      </c>
      <c r="IH27" s="63" t="str">
        <f t="shared" si="18"/>
        <v>坂東市</v>
      </c>
      <c r="II27" s="64">
        <v>0</v>
      </c>
      <c r="IJ27" s="64">
        <v>0</v>
      </c>
      <c r="IK27" s="64">
        <v>0</v>
      </c>
      <c r="IL27" s="64">
        <v>0</v>
      </c>
      <c r="IM27" s="64">
        <v>0</v>
      </c>
      <c r="IN27" s="64">
        <v>0</v>
      </c>
      <c r="IO27" s="64">
        <v>0</v>
      </c>
      <c r="IP27" s="64">
        <v>0</v>
      </c>
      <c r="IQ27" s="64">
        <v>0</v>
      </c>
    </row>
    <row r="28" spans="1:251" s="56" customFormat="1" ht="24.75" customHeight="1">
      <c r="A28" s="62">
        <v>25</v>
      </c>
      <c r="B28" s="63" t="s">
        <v>108</v>
      </c>
      <c r="C28" s="64">
        <v>374048</v>
      </c>
      <c r="D28" s="64">
        <v>79966476</v>
      </c>
      <c r="E28" s="64">
        <v>77563696</v>
      </c>
      <c r="F28" s="64">
        <v>8535358</v>
      </c>
      <c r="G28" s="64">
        <v>8284791</v>
      </c>
      <c r="H28" s="64">
        <v>8245320</v>
      </c>
      <c r="I28" s="64">
        <v>1252</v>
      </c>
      <c r="J28" s="64">
        <v>48361</v>
      </c>
      <c r="K28" s="64">
        <v>45436</v>
      </c>
      <c r="L28" s="60"/>
      <c r="M28" s="62">
        <v>25</v>
      </c>
      <c r="N28" s="63" t="s">
        <v>108</v>
      </c>
      <c r="O28" s="64">
        <v>0</v>
      </c>
      <c r="P28" s="64">
        <v>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0</v>
      </c>
      <c r="W28" s="64">
        <v>0</v>
      </c>
      <c r="X28" s="60"/>
      <c r="Y28" s="62">
        <v>25</v>
      </c>
      <c r="Z28" s="63" t="str">
        <f t="shared" si="2"/>
        <v>稲敷市</v>
      </c>
      <c r="AA28" s="64">
        <v>2357</v>
      </c>
      <c r="AB28" s="64">
        <v>143632</v>
      </c>
      <c r="AC28" s="64">
        <v>132912</v>
      </c>
      <c r="AD28" s="64">
        <v>53619</v>
      </c>
      <c r="AE28" s="64">
        <v>49756</v>
      </c>
      <c r="AF28" s="64">
        <v>16568</v>
      </c>
      <c r="AG28" s="64">
        <v>1</v>
      </c>
      <c r="AH28" s="64">
        <v>245</v>
      </c>
      <c r="AI28" s="64">
        <v>221</v>
      </c>
      <c r="AJ28" s="66"/>
      <c r="AK28" s="62">
        <v>25</v>
      </c>
      <c r="AL28" s="63" t="str">
        <f t="shared" si="3"/>
        <v>稲敷市</v>
      </c>
      <c r="AM28" s="64">
        <v>161776</v>
      </c>
      <c r="AN28" s="64">
        <v>14639638</v>
      </c>
      <c r="AO28" s="64">
        <v>13704864</v>
      </c>
      <c r="AP28" s="64">
        <v>878643</v>
      </c>
      <c r="AQ28" s="64">
        <v>822277</v>
      </c>
      <c r="AR28" s="64">
        <v>821938</v>
      </c>
      <c r="AS28" s="64">
        <v>666</v>
      </c>
      <c r="AT28" s="64">
        <v>22680</v>
      </c>
      <c r="AU28" s="64">
        <v>20703</v>
      </c>
      <c r="AV28" s="60"/>
      <c r="AW28" s="62">
        <v>25</v>
      </c>
      <c r="AX28" s="63" t="str">
        <f t="shared" si="1"/>
        <v>稲敷市</v>
      </c>
      <c r="AY28" s="64">
        <v>0</v>
      </c>
      <c r="AZ28" s="64">
        <v>0</v>
      </c>
      <c r="BA28" s="64">
        <v>0</v>
      </c>
      <c r="BB28" s="64">
        <v>0</v>
      </c>
      <c r="BC28" s="64">
        <v>0</v>
      </c>
      <c r="BD28" s="64">
        <v>0</v>
      </c>
      <c r="BE28" s="64">
        <v>0</v>
      </c>
      <c r="BF28" s="64">
        <v>0</v>
      </c>
      <c r="BG28" s="64">
        <v>0</v>
      </c>
      <c r="BH28" s="60"/>
      <c r="BI28" s="62">
        <v>25</v>
      </c>
      <c r="BJ28" s="63" t="str">
        <f t="shared" si="0"/>
        <v>稲敷市</v>
      </c>
      <c r="BK28" s="64">
        <v>6575</v>
      </c>
      <c r="BL28" s="64">
        <v>358274</v>
      </c>
      <c r="BM28" s="64">
        <v>325780</v>
      </c>
      <c r="BN28" s="64">
        <v>395218</v>
      </c>
      <c r="BO28" s="64">
        <v>371957</v>
      </c>
      <c r="BP28" s="64">
        <v>120444</v>
      </c>
      <c r="BQ28" s="64">
        <v>20</v>
      </c>
      <c r="BR28" s="64">
        <v>674</v>
      </c>
      <c r="BS28" s="64">
        <v>585</v>
      </c>
      <c r="BT28" s="66"/>
      <c r="BU28" s="62">
        <v>25</v>
      </c>
      <c r="BV28" s="63" t="str">
        <f t="shared" si="4"/>
        <v>稲敷市</v>
      </c>
      <c r="BW28" s="64">
        <v>0</v>
      </c>
      <c r="BX28" s="64">
        <v>3361511</v>
      </c>
      <c r="BY28" s="64">
        <v>2624644</v>
      </c>
      <c r="BZ28" s="64">
        <v>14322458</v>
      </c>
      <c r="CA28" s="64">
        <v>11137633</v>
      </c>
      <c r="CB28" s="64">
        <v>1855907</v>
      </c>
      <c r="CC28" s="64">
        <v>0</v>
      </c>
      <c r="CD28" s="64">
        <v>19992</v>
      </c>
      <c r="CE28" s="64">
        <v>14909</v>
      </c>
      <c r="CF28" s="66"/>
      <c r="CG28" s="62">
        <v>25</v>
      </c>
      <c r="CH28" s="63" t="str">
        <f t="shared" si="5"/>
        <v>稲敷市</v>
      </c>
      <c r="CI28" s="64">
        <v>0</v>
      </c>
      <c r="CJ28" s="64">
        <v>7042970</v>
      </c>
      <c r="CK28" s="64">
        <v>6917216</v>
      </c>
      <c r="CL28" s="64">
        <v>26725811</v>
      </c>
      <c r="CM28" s="64">
        <v>26268872</v>
      </c>
      <c r="CN28" s="64">
        <v>8754779</v>
      </c>
      <c r="CO28" s="64">
        <v>0</v>
      </c>
      <c r="CP28" s="64">
        <v>19394</v>
      </c>
      <c r="CQ28" s="64">
        <v>16983</v>
      </c>
      <c r="CR28" s="66"/>
      <c r="CS28" s="62">
        <v>25</v>
      </c>
      <c r="CT28" s="63" t="str">
        <f t="shared" si="6"/>
        <v>稲敷市</v>
      </c>
      <c r="CU28" s="64">
        <v>0</v>
      </c>
      <c r="CV28" s="64">
        <v>4220621</v>
      </c>
      <c r="CW28" s="64">
        <v>4215779</v>
      </c>
      <c r="CX28" s="64">
        <v>19948603</v>
      </c>
      <c r="CY28" s="64">
        <v>19931332</v>
      </c>
      <c r="CZ28" s="64">
        <v>13260803</v>
      </c>
      <c r="DA28" s="64">
        <v>0</v>
      </c>
      <c r="DB28" s="64">
        <v>5088</v>
      </c>
      <c r="DC28" s="64">
        <v>4992</v>
      </c>
      <c r="DD28" s="66"/>
      <c r="DE28" s="62">
        <v>25</v>
      </c>
      <c r="DF28" s="63" t="str">
        <f t="shared" si="7"/>
        <v>稲敷市</v>
      </c>
      <c r="DG28" s="64">
        <v>614684</v>
      </c>
      <c r="DH28" s="64">
        <v>14625102</v>
      </c>
      <c r="DI28" s="64">
        <v>13757639</v>
      </c>
      <c r="DJ28" s="64">
        <v>60996872</v>
      </c>
      <c r="DK28" s="64">
        <v>57337837</v>
      </c>
      <c r="DL28" s="64">
        <v>23871489</v>
      </c>
      <c r="DM28" s="64">
        <v>911</v>
      </c>
      <c r="DN28" s="64">
        <v>44474</v>
      </c>
      <c r="DO28" s="64">
        <v>36884</v>
      </c>
      <c r="DP28" s="95"/>
      <c r="DQ28" s="62">
        <v>25</v>
      </c>
      <c r="DR28" s="63" t="str">
        <f t="shared" si="8"/>
        <v>稲敷市</v>
      </c>
      <c r="DS28" s="64">
        <v>0</v>
      </c>
      <c r="DT28" s="64">
        <v>0</v>
      </c>
      <c r="DU28" s="64">
        <v>0</v>
      </c>
      <c r="DV28" s="64">
        <v>0</v>
      </c>
      <c r="DW28" s="64">
        <v>0</v>
      </c>
      <c r="DX28" s="64">
        <v>0</v>
      </c>
      <c r="DY28" s="64">
        <v>0</v>
      </c>
      <c r="DZ28" s="64">
        <v>0</v>
      </c>
      <c r="EA28" s="64">
        <v>0</v>
      </c>
      <c r="EB28" s="60"/>
      <c r="EC28" s="62">
        <v>25</v>
      </c>
      <c r="ED28" s="63" t="str">
        <f t="shared" si="9"/>
        <v>稲敷市</v>
      </c>
      <c r="EE28" s="64">
        <v>0</v>
      </c>
      <c r="EF28" s="64">
        <v>0</v>
      </c>
      <c r="EG28" s="64">
        <v>0</v>
      </c>
      <c r="EH28" s="64">
        <v>0</v>
      </c>
      <c r="EI28" s="64">
        <v>0</v>
      </c>
      <c r="EJ28" s="64">
        <v>0</v>
      </c>
      <c r="EK28" s="64">
        <v>0</v>
      </c>
      <c r="EL28" s="64">
        <v>0</v>
      </c>
      <c r="EM28" s="64">
        <v>0</v>
      </c>
      <c r="EN28" s="60"/>
      <c r="EO28" s="62">
        <v>25</v>
      </c>
      <c r="EP28" s="63" t="str">
        <f t="shared" si="10"/>
        <v>稲敷市</v>
      </c>
      <c r="EQ28" s="64">
        <v>153974</v>
      </c>
      <c r="ER28" s="64">
        <v>10185</v>
      </c>
      <c r="ES28" s="64">
        <v>6971</v>
      </c>
      <c r="ET28" s="64">
        <v>262</v>
      </c>
      <c r="EU28" s="64">
        <v>172</v>
      </c>
      <c r="EV28" s="64">
        <v>172</v>
      </c>
      <c r="EW28" s="64">
        <v>109</v>
      </c>
      <c r="EX28" s="64">
        <v>19</v>
      </c>
      <c r="EY28" s="64">
        <v>11</v>
      </c>
      <c r="EZ28" s="60"/>
      <c r="FA28" s="62">
        <v>25</v>
      </c>
      <c r="FB28" s="63" t="str">
        <f t="shared" si="11"/>
        <v>稲敷市</v>
      </c>
      <c r="FC28" s="64">
        <v>256772</v>
      </c>
      <c r="FD28" s="64">
        <v>15904574</v>
      </c>
      <c r="FE28" s="64">
        <v>13721159</v>
      </c>
      <c r="FF28" s="64">
        <v>556659</v>
      </c>
      <c r="FG28" s="64">
        <v>480240</v>
      </c>
      <c r="FH28" s="64">
        <v>480240</v>
      </c>
      <c r="FI28" s="64">
        <v>424</v>
      </c>
      <c r="FJ28" s="64">
        <v>15696</v>
      </c>
      <c r="FK28" s="64">
        <v>12020</v>
      </c>
      <c r="FM28" s="62">
        <v>25</v>
      </c>
      <c r="FN28" s="63" t="str">
        <f t="shared" si="12"/>
        <v>稲敷市</v>
      </c>
      <c r="FO28" s="64">
        <v>96469</v>
      </c>
      <c r="FP28" s="64">
        <v>212956</v>
      </c>
      <c r="FQ28" s="64">
        <v>192653</v>
      </c>
      <c r="FR28" s="64">
        <v>19166</v>
      </c>
      <c r="FS28" s="64">
        <v>17339</v>
      </c>
      <c r="FT28" s="64">
        <v>17339</v>
      </c>
      <c r="FU28" s="64">
        <v>59</v>
      </c>
      <c r="FV28" s="64">
        <v>320</v>
      </c>
      <c r="FW28" s="64">
        <v>284</v>
      </c>
      <c r="FY28" s="62">
        <v>25</v>
      </c>
      <c r="FZ28" s="63" t="str">
        <f t="shared" si="13"/>
        <v>稲敷市</v>
      </c>
      <c r="GA28" s="64">
        <v>0</v>
      </c>
      <c r="GB28" s="64">
        <v>306327</v>
      </c>
      <c r="GC28" s="64">
        <v>299956</v>
      </c>
      <c r="GD28" s="64">
        <v>125247</v>
      </c>
      <c r="GE28" s="64">
        <v>124865</v>
      </c>
      <c r="GF28" s="64">
        <v>124865</v>
      </c>
      <c r="GG28" s="64">
        <v>0</v>
      </c>
      <c r="GH28" s="64">
        <v>83</v>
      </c>
      <c r="GI28" s="64">
        <v>80</v>
      </c>
      <c r="GK28" s="62">
        <v>25</v>
      </c>
      <c r="GL28" s="63" t="str">
        <f t="shared" si="14"/>
        <v>稲敷市</v>
      </c>
      <c r="GM28" s="64">
        <v>963637</v>
      </c>
      <c r="GN28" s="64">
        <v>1500137</v>
      </c>
      <c r="GO28" s="64">
        <v>1192281</v>
      </c>
      <c r="GP28" s="64">
        <v>44651</v>
      </c>
      <c r="GQ28" s="64">
        <v>35476</v>
      </c>
      <c r="GR28" s="64">
        <v>35476</v>
      </c>
      <c r="GS28" s="64">
        <v>602</v>
      </c>
      <c r="GT28" s="64">
        <v>3750</v>
      </c>
      <c r="GU28" s="64">
        <v>2921</v>
      </c>
      <c r="GW28" s="62">
        <v>25</v>
      </c>
      <c r="GX28" s="63" t="str">
        <f t="shared" si="15"/>
        <v>稲敷市</v>
      </c>
      <c r="GY28" s="64">
        <v>26277</v>
      </c>
      <c r="GZ28" s="64">
        <v>7199480</v>
      </c>
      <c r="HA28" s="64">
        <v>7193431</v>
      </c>
      <c r="HB28" s="64">
        <v>7009518</v>
      </c>
      <c r="HC28" s="64">
        <v>7003554</v>
      </c>
      <c r="HD28" s="64">
        <v>4726516</v>
      </c>
      <c r="HE28" s="64">
        <v>114</v>
      </c>
      <c r="HF28" s="64">
        <v>5995</v>
      </c>
      <c r="HG28" s="64">
        <v>5956</v>
      </c>
      <c r="HI28" s="62">
        <v>25</v>
      </c>
      <c r="HJ28" s="63" t="str">
        <f t="shared" si="16"/>
        <v>稲敷市</v>
      </c>
      <c r="HK28" s="64">
        <v>0</v>
      </c>
      <c r="HL28" s="64">
        <v>0</v>
      </c>
      <c r="HM28" s="64">
        <v>0</v>
      </c>
      <c r="HN28" s="64">
        <v>0</v>
      </c>
      <c r="HO28" s="64">
        <v>0</v>
      </c>
      <c r="HP28" s="64">
        <v>0</v>
      </c>
      <c r="HQ28" s="64">
        <v>0</v>
      </c>
      <c r="HR28" s="64">
        <v>0</v>
      </c>
      <c r="HS28" s="64">
        <v>0</v>
      </c>
      <c r="HU28" s="62">
        <v>25</v>
      </c>
      <c r="HV28" s="63" t="str">
        <f t="shared" si="17"/>
        <v>稲敷市</v>
      </c>
      <c r="HW28" s="64">
        <v>0</v>
      </c>
      <c r="HX28" s="64">
        <v>0</v>
      </c>
      <c r="HY28" s="64">
        <v>0</v>
      </c>
      <c r="HZ28" s="64">
        <v>0</v>
      </c>
      <c r="IA28" s="64">
        <v>0</v>
      </c>
      <c r="IB28" s="64">
        <v>0</v>
      </c>
      <c r="IC28" s="64">
        <v>0</v>
      </c>
      <c r="ID28" s="64">
        <v>0</v>
      </c>
      <c r="IE28" s="64">
        <v>0</v>
      </c>
      <c r="IG28" s="62">
        <v>25</v>
      </c>
      <c r="IH28" s="63" t="str">
        <f t="shared" si="18"/>
        <v>稲敷市</v>
      </c>
      <c r="II28" s="64">
        <v>0</v>
      </c>
      <c r="IJ28" s="64">
        <v>0</v>
      </c>
      <c r="IK28" s="64">
        <v>0</v>
      </c>
      <c r="IL28" s="64">
        <v>0</v>
      </c>
      <c r="IM28" s="64">
        <v>0</v>
      </c>
      <c r="IN28" s="64">
        <v>0</v>
      </c>
      <c r="IO28" s="64">
        <v>0</v>
      </c>
      <c r="IP28" s="64">
        <v>0</v>
      </c>
      <c r="IQ28" s="64">
        <v>0</v>
      </c>
    </row>
    <row r="29" spans="1:251" s="56" customFormat="1" ht="24.75" customHeight="1">
      <c r="A29" s="62">
        <v>26</v>
      </c>
      <c r="B29" s="63" t="s">
        <v>109</v>
      </c>
      <c r="C29" s="64">
        <v>121036</v>
      </c>
      <c r="D29" s="64">
        <v>22807463</v>
      </c>
      <c r="E29" s="64">
        <v>22206119</v>
      </c>
      <c r="F29" s="64">
        <v>2605946</v>
      </c>
      <c r="G29" s="64">
        <v>2539023</v>
      </c>
      <c r="H29" s="64">
        <v>2538387</v>
      </c>
      <c r="I29" s="64">
        <v>395</v>
      </c>
      <c r="J29" s="64">
        <v>16123</v>
      </c>
      <c r="K29" s="64">
        <v>15382</v>
      </c>
      <c r="L29" s="60"/>
      <c r="M29" s="62">
        <v>26</v>
      </c>
      <c r="N29" s="63" t="s">
        <v>109</v>
      </c>
      <c r="O29" s="64">
        <v>0</v>
      </c>
      <c r="P29" s="64">
        <v>0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0</v>
      </c>
      <c r="W29" s="64">
        <v>0</v>
      </c>
      <c r="X29" s="60"/>
      <c r="Y29" s="62">
        <v>26</v>
      </c>
      <c r="Z29" s="63" t="str">
        <f t="shared" si="2"/>
        <v>かすみがうら市</v>
      </c>
      <c r="AA29" s="64">
        <v>5895</v>
      </c>
      <c r="AB29" s="64">
        <v>98858</v>
      </c>
      <c r="AC29" s="64">
        <v>98640</v>
      </c>
      <c r="AD29" s="64">
        <v>540610</v>
      </c>
      <c r="AE29" s="64">
        <v>540380</v>
      </c>
      <c r="AF29" s="64">
        <v>182637</v>
      </c>
      <c r="AG29" s="64">
        <v>14</v>
      </c>
      <c r="AH29" s="64">
        <v>77</v>
      </c>
      <c r="AI29" s="64">
        <v>76</v>
      </c>
      <c r="AJ29" s="66"/>
      <c r="AK29" s="62">
        <v>26</v>
      </c>
      <c r="AL29" s="63" t="str">
        <f t="shared" si="3"/>
        <v>かすみがうら市</v>
      </c>
      <c r="AM29" s="64">
        <v>231869</v>
      </c>
      <c r="AN29" s="64">
        <v>30289763</v>
      </c>
      <c r="AO29" s="64">
        <v>28877541</v>
      </c>
      <c r="AP29" s="64">
        <v>1784802</v>
      </c>
      <c r="AQ29" s="64">
        <v>1701889</v>
      </c>
      <c r="AR29" s="64">
        <v>1701889</v>
      </c>
      <c r="AS29" s="64">
        <v>730</v>
      </c>
      <c r="AT29" s="64">
        <v>27119</v>
      </c>
      <c r="AU29" s="64">
        <v>25261</v>
      </c>
      <c r="AV29" s="60"/>
      <c r="AW29" s="62">
        <v>26</v>
      </c>
      <c r="AX29" s="63" t="str">
        <f t="shared" si="1"/>
        <v>かすみがうら市</v>
      </c>
      <c r="AY29" s="64">
        <v>0</v>
      </c>
      <c r="AZ29" s="64">
        <v>0</v>
      </c>
      <c r="BA29" s="64">
        <v>0</v>
      </c>
      <c r="BB29" s="64">
        <v>0</v>
      </c>
      <c r="BC29" s="64">
        <v>0</v>
      </c>
      <c r="BD29" s="64">
        <v>0</v>
      </c>
      <c r="BE29" s="64">
        <v>0</v>
      </c>
      <c r="BF29" s="64">
        <v>0</v>
      </c>
      <c r="BG29" s="64">
        <v>0</v>
      </c>
      <c r="BH29" s="60"/>
      <c r="BI29" s="62">
        <v>26</v>
      </c>
      <c r="BJ29" s="63" t="str">
        <f t="shared" si="0"/>
        <v>かすみがうら市</v>
      </c>
      <c r="BK29" s="64">
        <v>37610</v>
      </c>
      <c r="BL29" s="64">
        <v>876412</v>
      </c>
      <c r="BM29" s="64">
        <v>871902</v>
      </c>
      <c r="BN29" s="64">
        <v>6774987</v>
      </c>
      <c r="BO29" s="64">
        <v>6771142</v>
      </c>
      <c r="BP29" s="64">
        <v>2296906</v>
      </c>
      <c r="BQ29" s="64">
        <v>127</v>
      </c>
      <c r="BR29" s="64">
        <v>784</v>
      </c>
      <c r="BS29" s="64">
        <v>765</v>
      </c>
      <c r="BT29" s="66"/>
      <c r="BU29" s="62">
        <v>26</v>
      </c>
      <c r="BV29" s="63" t="str">
        <f t="shared" si="4"/>
        <v>かすみがうら市</v>
      </c>
      <c r="BW29" s="64">
        <v>0</v>
      </c>
      <c r="BX29" s="64">
        <v>3596626</v>
      </c>
      <c r="BY29" s="64">
        <v>3459770</v>
      </c>
      <c r="BZ29" s="64">
        <v>39070505</v>
      </c>
      <c r="CA29" s="64">
        <v>38357208</v>
      </c>
      <c r="CB29" s="64">
        <v>6355185</v>
      </c>
      <c r="CC29" s="64">
        <v>0</v>
      </c>
      <c r="CD29" s="64">
        <v>14717</v>
      </c>
      <c r="CE29" s="64">
        <v>13899</v>
      </c>
      <c r="CF29" s="66"/>
      <c r="CG29" s="62">
        <v>26</v>
      </c>
      <c r="CH29" s="63" t="str">
        <f t="shared" si="5"/>
        <v>かすみがうら市</v>
      </c>
      <c r="CI29" s="64">
        <v>0</v>
      </c>
      <c r="CJ29" s="64">
        <v>5634129</v>
      </c>
      <c r="CK29" s="64">
        <v>5600766</v>
      </c>
      <c r="CL29" s="64">
        <v>34008863</v>
      </c>
      <c r="CM29" s="64">
        <v>33863780</v>
      </c>
      <c r="CN29" s="64">
        <v>11270404</v>
      </c>
      <c r="CO29" s="64">
        <v>0</v>
      </c>
      <c r="CP29" s="64">
        <v>14696</v>
      </c>
      <c r="CQ29" s="64">
        <v>14104</v>
      </c>
      <c r="CR29" s="66"/>
      <c r="CS29" s="62">
        <v>26</v>
      </c>
      <c r="CT29" s="63" t="str">
        <f t="shared" si="6"/>
        <v>かすみがうら市</v>
      </c>
      <c r="CU29" s="64">
        <v>0</v>
      </c>
      <c r="CV29" s="64">
        <v>3936493</v>
      </c>
      <c r="CW29" s="64">
        <v>3933164</v>
      </c>
      <c r="CX29" s="64">
        <v>33067065</v>
      </c>
      <c r="CY29" s="64">
        <v>33057659</v>
      </c>
      <c r="CZ29" s="64">
        <v>22985006</v>
      </c>
      <c r="DA29" s="64">
        <v>0</v>
      </c>
      <c r="DB29" s="64">
        <v>3659</v>
      </c>
      <c r="DC29" s="64">
        <v>3601</v>
      </c>
      <c r="DD29" s="66"/>
      <c r="DE29" s="62">
        <v>26</v>
      </c>
      <c r="DF29" s="63" t="str">
        <f t="shared" si="7"/>
        <v>かすみがうら市</v>
      </c>
      <c r="DG29" s="64">
        <v>1143979</v>
      </c>
      <c r="DH29" s="64">
        <v>13167248</v>
      </c>
      <c r="DI29" s="64">
        <v>12993700</v>
      </c>
      <c r="DJ29" s="64">
        <v>106146433</v>
      </c>
      <c r="DK29" s="64">
        <v>105278647</v>
      </c>
      <c r="DL29" s="64">
        <v>40610595</v>
      </c>
      <c r="DM29" s="64">
        <v>991</v>
      </c>
      <c r="DN29" s="64">
        <v>33072</v>
      </c>
      <c r="DO29" s="64">
        <v>31604</v>
      </c>
      <c r="DP29" s="95"/>
      <c r="DQ29" s="62">
        <v>26</v>
      </c>
      <c r="DR29" s="63" t="str">
        <f t="shared" si="8"/>
        <v>かすみがうら市</v>
      </c>
      <c r="DS29" s="64">
        <v>0</v>
      </c>
      <c r="DT29" s="64">
        <v>0</v>
      </c>
      <c r="DU29" s="64">
        <v>0</v>
      </c>
      <c r="DV29" s="64">
        <v>0</v>
      </c>
      <c r="DW29" s="64">
        <v>0</v>
      </c>
      <c r="DX29" s="64">
        <v>0</v>
      </c>
      <c r="DY29" s="64">
        <v>0</v>
      </c>
      <c r="DZ29" s="64">
        <v>0</v>
      </c>
      <c r="EA29" s="64">
        <v>0</v>
      </c>
      <c r="EB29" s="60"/>
      <c r="EC29" s="62">
        <v>26</v>
      </c>
      <c r="ED29" s="63" t="str">
        <f t="shared" si="9"/>
        <v>かすみがうら市</v>
      </c>
      <c r="EE29" s="64">
        <v>0</v>
      </c>
      <c r="EF29" s="64">
        <v>0</v>
      </c>
      <c r="EG29" s="64">
        <v>0</v>
      </c>
      <c r="EH29" s="64">
        <v>0</v>
      </c>
      <c r="EI29" s="64">
        <v>0</v>
      </c>
      <c r="EJ29" s="64">
        <v>0</v>
      </c>
      <c r="EK29" s="64">
        <v>0</v>
      </c>
      <c r="EL29" s="64">
        <v>0</v>
      </c>
      <c r="EM29" s="64">
        <v>0</v>
      </c>
      <c r="EN29" s="60"/>
      <c r="EO29" s="62">
        <v>26</v>
      </c>
      <c r="EP29" s="63" t="str">
        <f t="shared" si="10"/>
        <v>かすみがうら市</v>
      </c>
      <c r="EQ29" s="64">
        <v>311850</v>
      </c>
      <c r="ER29" s="64">
        <v>31981</v>
      </c>
      <c r="ES29" s="64">
        <v>25959</v>
      </c>
      <c r="ET29" s="64">
        <v>568</v>
      </c>
      <c r="EU29" s="64">
        <v>454</v>
      </c>
      <c r="EV29" s="64">
        <v>454</v>
      </c>
      <c r="EW29" s="64">
        <v>172</v>
      </c>
      <c r="EX29" s="64">
        <v>94</v>
      </c>
      <c r="EY29" s="64">
        <v>74</v>
      </c>
      <c r="EZ29" s="60"/>
      <c r="FA29" s="62">
        <v>26</v>
      </c>
      <c r="FB29" s="63" t="str">
        <f t="shared" si="11"/>
        <v>かすみがうら市</v>
      </c>
      <c r="FC29" s="64">
        <v>2303705</v>
      </c>
      <c r="FD29" s="64">
        <v>22785055</v>
      </c>
      <c r="FE29" s="64">
        <v>20470844</v>
      </c>
      <c r="FF29" s="64">
        <v>686900</v>
      </c>
      <c r="FG29" s="64">
        <v>614025</v>
      </c>
      <c r="FH29" s="64">
        <v>614025</v>
      </c>
      <c r="FI29" s="64">
        <v>603</v>
      </c>
      <c r="FJ29" s="64">
        <v>15401</v>
      </c>
      <c r="FK29" s="64">
        <v>13024</v>
      </c>
      <c r="FM29" s="62">
        <v>26</v>
      </c>
      <c r="FN29" s="63" t="str">
        <f t="shared" si="12"/>
        <v>かすみがうら市</v>
      </c>
      <c r="FO29" s="64">
        <v>24960</v>
      </c>
      <c r="FP29" s="64">
        <v>399810</v>
      </c>
      <c r="FQ29" s="64">
        <v>380611</v>
      </c>
      <c r="FR29" s="64">
        <v>410075</v>
      </c>
      <c r="FS29" s="64">
        <v>406579</v>
      </c>
      <c r="FT29" s="64">
        <v>283292</v>
      </c>
      <c r="FU29" s="64">
        <v>33</v>
      </c>
      <c r="FV29" s="64">
        <v>245</v>
      </c>
      <c r="FW29" s="64">
        <v>214</v>
      </c>
      <c r="FY29" s="62">
        <v>26</v>
      </c>
      <c r="FZ29" s="63" t="str">
        <f t="shared" si="13"/>
        <v>かすみがうら市</v>
      </c>
      <c r="GA29" s="64">
        <v>0</v>
      </c>
      <c r="GB29" s="64">
        <v>22026</v>
      </c>
      <c r="GC29" s="64">
        <v>22026</v>
      </c>
      <c r="GD29" s="64">
        <v>1167</v>
      </c>
      <c r="GE29" s="64">
        <v>1167</v>
      </c>
      <c r="GF29" s="64">
        <v>1167</v>
      </c>
      <c r="GG29" s="64">
        <v>0</v>
      </c>
      <c r="GH29" s="64">
        <v>11</v>
      </c>
      <c r="GI29" s="64">
        <v>11</v>
      </c>
      <c r="GK29" s="62">
        <v>26</v>
      </c>
      <c r="GL29" s="63" t="str">
        <f t="shared" si="14"/>
        <v>かすみがうら市</v>
      </c>
      <c r="GM29" s="64">
        <v>317417</v>
      </c>
      <c r="GN29" s="64">
        <v>2442499</v>
      </c>
      <c r="GO29" s="64">
        <v>2119464</v>
      </c>
      <c r="GP29" s="64">
        <v>56599</v>
      </c>
      <c r="GQ29" s="64">
        <v>50846</v>
      </c>
      <c r="GR29" s="64">
        <v>43132</v>
      </c>
      <c r="GS29" s="64">
        <v>375</v>
      </c>
      <c r="GT29" s="64">
        <v>5731</v>
      </c>
      <c r="GU29" s="64">
        <v>4829</v>
      </c>
      <c r="GW29" s="62">
        <v>26</v>
      </c>
      <c r="GX29" s="63" t="str">
        <f t="shared" si="15"/>
        <v>かすみがうら市</v>
      </c>
      <c r="GY29" s="64">
        <v>50379</v>
      </c>
      <c r="GZ29" s="64">
        <v>3592903</v>
      </c>
      <c r="HA29" s="64">
        <v>3592614</v>
      </c>
      <c r="HB29" s="64">
        <v>5259984</v>
      </c>
      <c r="HC29" s="64">
        <v>5259578</v>
      </c>
      <c r="HD29" s="64">
        <v>3639329</v>
      </c>
      <c r="HE29" s="64">
        <v>180</v>
      </c>
      <c r="HF29" s="64">
        <v>1643</v>
      </c>
      <c r="HG29" s="64">
        <v>1638</v>
      </c>
      <c r="HI29" s="62">
        <v>26</v>
      </c>
      <c r="HJ29" s="63" t="str">
        <f t="shared" si="16"/>
        <v>かすみがうら市</v>
      </c>
      <c r="HK29" s="64">
        <v>0</v>
      </c>
      <c r="HL29" s="64">
        <v>0</v>
      </c>
      <c r="HM29" s="64">
        <v>0</v>
      </c>
      <c r="HN29" s="64">
        <v>0</v>
      </c>
      <c r="HO29" s="64">
        <v>0</v>
      </c>
      <c r="HP29" s="64">
        <v>0</v>
      </c>
      <c r="HQ29" s="64">
        <v>0</v>
      </c>
      <c r="HR29" s="64">
        <v>0</v>
      </c>
      <c r="HS29" s="64">
        <v>0</v>
      </c>
      <c r="HU29" s="62">
        <v>26</v>
      </c>
      <c r="HV29" s="63" t="str">
        <f t="shared" si="17"/>
        <v>かすみがうら市</v>
      </c>
      <c r="HW29" s="64">
        <v>722</v>
      </c>
      <c r="HX29" s="64">
        <v>37479</v>
      </c>
      <c r="HY29" s="64">
        <v>37479</v>
      </c>
      <c r="HZ29" s="64">
        <v>144745</v>
      </c>
      <c r="IA29" s="64">
        <v>144745</v>
      </c>
      <c r="IB29" s="64">
        <v>98221</v>
      </c>
      <c r="IC29" s="64">
        <v>4</v>
      </c>
      <c r="ID29" s="64">
        <v>43</v>
      </c>
      <c r="IE29" s="64">
        <v>43</v>
      </c>
      <c r="IG29" s="62">
        <v>26</v>
      </c>
      <c r="IH29" s="63" t="str">
        <f t="shared" si="18"/>
        <v>かすみがうら市</v>
      </c>
      <c r="II29" s="64">
        <v>0</v>
      </c>
      <c r="IJ29" s="64">
        <v>0</v>
      </c>
      <c r="IK29" s="64">
        <v>0</v>
      </c>
      <c r="IL29" s="64">
        <v>0</v>
      </c>
      <c r="IM29" s="64">
        <v>0</v>
      </c>
      <c r="IN29" s="64">
        <v>0</v>
      </c>
      <c r="IO29" s="64">
        <v>0</v>
      </c>
      <c r="IP29" s="64">
        <v>0</v>
      </c>
      <c r="IQ29" s="64">
        <v>0</v>
      </c>
    </row>
    <row r="30" spans="1:251" s="56" customFormat="1" ht="24.75" customHeight="1">
      <c r="A30" s="62">
        <v>27</v>
      </c>
      <c r="B30" s="63" t="s">
        <v>110</v>
      </c>
      <c r="C30" s="64">
        <v>274622</v>
      </c>
      <c r="D30" s="64">
        <v>30084864</v>
      </c>
      <c r="E30" s="64">
        <v>29287237</v>
      </c>
      <c r="F30" s="64">
        <v>3266334</v>
      </c>
      <c r="G30" s="64">
        <v>3181125</v>
      </c>
      <c r="H30" s="64">
        <v>3180960</v>
      </c>
      <c r="I30" s="64">
        <v>941</v>
      </c>
      <c r="J30" s="64">
        <v>19482</v>
      </c>
      <c r="K30" s="64">
        <v>18524</v>
      </c>
      <c r="L30" s="60"/>
      <c r="M30" s="62">
        <v>27</v>
      </c>
      <c r="N30" s="63" t="s">
        <v>110</v>
      </c>
      <c r="O30" s="64">
        <v>0</v>
      </c>
      <c r="P30" s="64">
        <v>0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0</v>
      </c>
      <c r="W30" s="64">
        <v>0</v>
      </c>
      <c r="X30" s="60"/>
      <c r="Y30" s="62">
        <v>27</v>
      </c>
      <c r="Z30" s="63" t="str">
        <f t="shared" si="2"/>
        <v>桜川市</v>
      </c>
      <c r="AA30" s="64">
        <v>21654</v>
      </c>
      <c r="AB30" s="64">
        <v>408480</v>
      </c>
      <c r="AC30" s="64">
        <v>408420</v>
      </c>
      <c r="AD30" s="64">
        <v>1926077</v>
      </c>
      <c r="AE30" s="64">
        <v>1925800</v>
      </c>
      <c r="AF30" s="64">
        <v>645783</v>
      </c>
      <c r="AG30" s="64">
        <v>72</v>
      </c>
      <c r="AH30" s="64">
        <v>492</v>
      </c>
      <c r="AI30" s="64">
        <v>490</v>
      </c>
      <c r="AJ30" s="66"/>
      <c r="AK30" s="62">
        <v>27</v>
      </c>
      <c r="AL30" s="63" t="str">
        <f t="shared" si="3"/>
        <v>桜川市</v>
      </c>
      <c r="AM30" s="64">
        <v>224695</v>
      </c>
      <c r="AN30" s="64">
        <v>23958144</v>
      </c>
      <c r="AO30" s="64">
        <v>22694714</v>
      </c>
      <c r="AP30" s="64">
        <v>1329338</v>
      </c>
      <c r="AQ30" s="64">
        <v>1261989</v>
      </c>
      <c r="AR30" s="64">
        <v>1261989</v>
      </c>
      <c r="AS30" s="64">
        <v>1192</v>
      </c>
      <c r="AT30" s="64">
        <v>24141</v>
      </c>
      <c r="AU30" s="64">
        <v>22452</v>
      </c>
      <c r="AV30" s="60"/>
      <c r="AW30" s="62">
        <v>27</v>
      </c>
      <c r="AX30" s="63" t="str">
        <f t="shared" si="1"/>
        <v>桜川市</v>
      </c>
      <c r="AY30" s="64">
        <v>0</v>
      </c>
      <c r="AZ30" s="64">
        <v>0</v>
      </c>
      <c r="BA30" s="64">
        <v>0</v>
      </c>
      <c r="BB30" s="64">
        <v>0</v>
      </c>
      <c r="BC30" s="64">
        <v>0</v>
      </c>
      <c r="BD30" s="64">
        <v>0</v>
      </c>
      <c r="BE30" s="64">
        <v>0</v>
      </c>
      <c r="BF30" s="64">
        <v>0</v>
      </c>
      <c r="BG30" s="64">
        <v>0</v>
      </c>
      <c r="BH30" s="60"/>
      <c r="BI30" s="62">
        <v>27</v>
      </c>
      <c r="BJ30" s="63" t="str">
        <f t="shared" si="0"/>
        <v>桜川市</v>
      </c>
      <c r="BK30" s="64">
        <v>19481</v>
      </c>
      <c r="BL30" s="64">
        <v>846864</v>
      </c>
      <c r="BM30" s="64">
        <v>844309</v>
      </c>
      <c r="BN30" s="64">
        <v>3822056</v>
      </c>
      <c r="BO30" s="64">
        <v>3815110</v>
      </c>
      <c r="BP30" s="64">
        <v>1214534</v>
      </c>
      <c r="BQ30" s="64">
        <v>87</v>
      </c>
      <c r="BR30" s="64">
        <v>1100</v>
      </c>
      <c r="BS30" s="64">
        <v>1087</v>
      </c>
      <c r="BT30" s="66"/>
      <c r="BU30" s="62">
        <v>27</v>
      </c>
      <c r="BV30" s="63" t="str">
        <f t="shared" si="4"/>
        <v>桜川市</v>
      </c>
      <c r="BW30" s="64">
        <v>0</v>
      </c>
      <c r="BX30" s="64">
        <v>3131118</v>
      </c>
      <c r="BY30" s="64">
        <v>3000417</v>
      </c>
      <c r="BZ30" s="64">
        <v>20572851</v>
      </c>
      <c r="CA30" s="64">
        <v>19937750</v>
      </c>
      <c r="CB30" s="64">
        <v>3322516</v>
      </c>
      <c r="CC30" s="64">
        <v>0</v>
      </c>
      <c r="CD30" s="64">
        <v>14173</v>
      </c>
      <c r="CE30" s="64">
        <v>13406</v>
      </c>
      <c r="CF30" s="66"/>
      <c r="CG30" s="62">
        <v>27</v>
      </c>
      <c r="CH30" s="63" t="str">
        <f t="shared" si="5"/>
        <v>桜川市</v>
      </c>
      <c r="CI30" s="64">
        <v>0</v>
      </c>
      <c r="CJ30" s="64">
        <v>7109262</v>
      </c>
      <c r="CK30" s="64">
        <v>7058963</v>
      </c>
      <c r="CL30" s="64">
        <v>34590206</v>
      </c>
      <c r="CM30" s="64">
        <v>34407980</v>
      </c>
      <c r="CN30" s="64">
        <v>11467641</v>
      </c>
      <c r="CO30" s="64">
        <v>0</v>
      </c>
      <c r="CP30" s="64">
        <v>16842</v>
      </c>
      <c r="CQ30" s="64">
        <v>16173</v>
      </c>
      <c r="CR30" s="66"/>
      <c r="CS30" s="62">
        <v>27</v>
      </c>
      <c r="CT30" s="63" t="str">
        <f t="shared" si="6"/>
        <v>桜川市</v>
      </c>
      <c r="CU30" s="64">
        <v>0</v>
      </c>
      <c r="CV30" s="64">
        <v>5326145</v>
      </c>
      <c r="CW30" s="64">
        <v>5322737</v>
      </c>
      <c r="CX30" s="64">
        <v>31044132</v>
      </c>
      <c r="CY30" s="64">
        <v>31029470</v>
      </c>
      <c r="CZ30" s="64">
        <v>21177833</v>
      </c>
      <c r="DA30" s="64">
        <v>0</v>
      </c>
      <c r="DB30" s="64">
        <v>8477</v>
      </c>
      <c r="DC30" s="64">
        <v>8390</v>
      </c>
      <c r="DD30" s="66"/>
      <c r="DE30" s="62">
        <v>27</v>
      </c>
      <c r="DF30" s="63" t="str">
        <f t="shared" si="7"/>
        <v>桜川市</v>
      </c>
      <c r="DG30" s="64">
        <v>600061</v>
      </c>
      <c r="DH30" s="64">
        <v>15566525</v>
      </c>
      <c r="DI30" s="64">
        <v>15382117</v>
      </c>
      <c r="DJ30" s="64">
        <v>86207189</v>
      </c>
      <c r="DK30" s="64">
        <v>85375200</v>
      </c>
      <c r="DL30" s="64">
        <v>35967990</v>
      </c>
      <c r="DM30" s="64">
        <v>1170</v>
      </c>
      <c r="DN30" s="64">
        <v>39492</v>
      </c>
      <c r="DO30" s="64">
        <v>37969</v>
      </c>
      <c r="DP30" s="95"/>
      <c r="DQ30" s="62">
        <v>27</v>
      </c>
      <c r="DR30" s="63" t="str">
        <f t="shared" si="8"/>
        <v>桜川市</v>
      </c>
      <c r="DS30" s="64">
        <v>0</v>
      </c>
      <c r="DT30" s="64">
        <v>0</v>
      </c>
      <c r="DU30" s="64">
        <v>0</v>
      </c>
      <c r="DV30" s="64">
        <v>0</v>
      </c>
      <c r="DW30" s="64">
        <v>0</v>
      </c>
      <c r="DX30" s="64">
        <v>0</v>
      </c>
      <c r="DY30" s="64">
        <v>0</v>
      </c>
      <c r="DZ30" s="64">
        <v>0</v>
      </c>
      <c r="EA30" s="64">
        <v>0</v>
      </c>
      <c r="EB30" s="60"/>
      <c r="EC30" s="62">
        <v>27</v>
      </c>
      <c r="ED30" s="63" t="str">
        <f t="shared" si="9"/>
        <v>桜川市</v>
      </c>
      <c r="EE30" s="64">
        <v>0</v>
      </c>
      <c r="EF30" s="64">
        <v>0</v>
      </c>
      <c r="EG30" s="64">
        <v>0</v>
      </c>
      <c r="EH30" s="64">
        <v>0</v>
      </c>
      <c r="EI30" s="64">
        <v>0</v>
      </c>
      <c r="EJ30" s="64">
        <v>0</v>
      </c>
      <c r="EK30" s="64">
        <v>0</v>
      </c>
      <c r="EL30" s="64">
        <v>0</v>
      </c>
      <c r="EM30" s="64">
        <v>0</v>
      </c>
      <c r="EN30" s="60"/>
      <c r="EO30" s="62">
        <v>27</v>
      </c>
      <c r="EP30" s="63" t="str">
        <f t="shared" si="10"/>
        <v>桜川市</v>
      </c>
      <c r="EQ30" s="64">
        <v>1355602</v>
      </c>
      <c r="ER30" s="64">
        <v>8219</v>
      </c>
      <c r="ES30" s="64">
        <v>8219</v>
      </c>
      <c r="ET30" s="64">
        <v>244</v>
      </c>
      <c r="EU30" s="64">
        <v>244</v>
      </c>
      <c r="EV30" s="64">
        <v>244</v>
      </c>
      <c r="EW30" s="64">
        <v>444</v>
      </c>
      <c r="EX30" s="64">
        <v>23</v>
      </c>
      <c r="EY30" s="64">
        <v>23</v>
      </c>
      <c r="EZ30" s="60"/>
      <c r="FA30" s="62">
        <v>27</v>
      </c>
      <c r="FB30" s="63" t="str">
        <f t="shared" si="11"/>
        <v>桜川市</v>
      </c>
      <c r="FC30" s="64">
        <v>12189567</v>
      </c>
      <c r="FD30" s="64">
        <v>50401973</v>
      </c>
      <c r="FE30" s="64">
        <v>46509017</v>
      </c>
      <c r="FF30" s="64">
        <v>1192145</v>
      </c>
      <c r="FG30" s="64">
        <v>1097595</v>
      </c>
      <c r="FH30" s="64">
        <v>1097595</v>
      </c>
      <c r="FI30" s="64">
        <v>775</v>
      </c>
      <c r="FJ30" s="64">
        <v>17146</v>
      </c>
      <c r="FK30" s="64">
        <v>13668</v>
      </c>
      <c r="FM30" s="62">
        <v>27</v>
      </c>
      <c r="FN30" s="63" t="str">
        <f t="shared" si="12"/>
        <v>桜川市</v>
      </c>
      <c r="FO30" s="64">
        <v>593</v>
      </c>
      <c r="FP30" s="64">
        <v>62776</v>
      </c>
      <c r="FQ30" s="64">
        <v>62265</v>
      </c>
      <c r="FR30" s="64">
        <v>209771</v>
      </c>
      <c r="FS30" s="64">
        <v>209185</v>
      </c>
      <c r="FT30" s="64">
        <v>147759</v>
      </c>
      <c r="FU30" s="64">
        <v>4</v>
      </c>
      <c r="FV30" s="64">
        <v>101</v>
      </c>
      <c r="FW30" s="64">
        <v>99</v>
      </c>
      <c r="FY30" s="62">
        <v>27</v>
      </c>
      <c r="FZ30" s="63" t="str">
        <f t="shared" si="13"/>
        <v>桜川市</v>
      </c>
      <c r="GA30" s="64">
        <v>0</v>
      </c>
      <c r="GB30" s="64">
        <v>67808</v>
      </c>
      <c r="GC30" s="64">
        <v>67808</v>
      </c>
      <c r="GD30" s="64">
        <v>2848</v>
      </c>
      <c r="GE30" s="64">
        <v>2848</v>
      </c>
      <c r="GF30" s="64">
        <v>2848</v>
      </c>
      <c r="GG30" s="64">
        <v>0</v>
      </c>
      <c r="GH30" s="64">
        <v>15</v>
      </c>
      <c r="GI30" s="64">
        <v>15</v>
      </c>
      <c r="GK30" s="62">
        <v>27</v>
      </c>
      <c r="GL30" s="63" t="str">
        <f t="shared" si="14"/>
        <v>桜川市</v>
      </c>
      <c r="GM30" s="64">
        <v>37213</v>
      </c>
      <c r="GN30" s="64">
        <v>1042365</v>
      </c>
      <c r="GO30" s="64">
        <v>736765</v>
      </c>
      <c r="GP30" s="64">
        <v>18090</v>
      </c>
      <c r="GQ30" s="64">
        <v>13858</v>
      </c>
      <c r="GR30" s="64">
        <v>13858</v>
      </c>
      <c r="GS30" s="64">
        <v>111</v>
      </c>
      <c r="GT30" s="64">
        <v>965</v>
      </c>
      <c r="GU30" s="64">
        <v>710</v>
      </c>
      <c r="GW30" s="62">
        <v>27</v>
      </c>
      <c r="GX30" s="63" t="str">
        <f t="shared" si="15"/>
        <v>桜川市</v>
      </c>
      <c r="GY30" s="64">
        <v>13600</v>
      </c>
      <c r="GZ30" s="64">
        <v>3370287</v>
      </c>
      <c r="HA30" s="64">
        <v>3370170</v>
      </c>
      <c r="HB30" s="64">
        <v>3487252</v>
      </c>
      <c r="HC30" s="64">
        <v>3487133</v>
      </c>
      <c r="HD30" s="64">
        <v>2271174</v>
      </c>
      <c r="HE30" s="64">
        <v>5</v>
      </c>
      <c r="HF30" s="64">
        <v>728</v>
      </c>
      <c r="HG30" s="64">
        <v>726</v>
      </c>
      <c r="HI30" s="62">
        <v>27</v>
      </c>
      <c r="HJ30" s="63" t="str">
        <f t="shared" si="16"/>
        <v>桜川市</v>
      </c>
      <c r="HK30" s="64">
        <v>318171</v>
      </c>
      <c r="HL30" s="64">
        <v>87508</v>
      </c>
      <c r="HM30" s="64">
        <v>87508</v>
      </c>
      <c r="HN30" s="64">
        <v>217218</v>
      </c>
      <c r="HO30" s="64">
        <v>217218</v>
      </c>
      <c r="HP30" s="64">
        <v>136454</v>
      </c>
      <c r="HQ30" s="64">
        <v>118</v>
      </c>
      <c r="HR30" s="64">
        <v>43</v>
      </c>
      <c r="HS30" s="64">
        <v>43</v>
      </c>
      <c r="HU30" s="62">
        <v>27</v>
      </c>
      <c r="HV30" s="63" t="str">
        <f t="shared" si="17"/>
        <v>桜川市</v>
      </c>
      <c r="HW30" s="64">
        <v>4971</v>
      </c>
      <c r="HX30" s="64">
        <v>180833</v>
      </c>
      <c r="HY30" s="64">
        <v>180734</v>
      </c>
      <c r="HZ30" s="64">
        <v>130153</v>
      </c>
      <c r="IA30" s="64">
        <v>130125</v>
      </c>
      <c r="IB30" s="64">
        <v>88958</v>
      </c>
      <c r="IC30" s="64">
        <v>9</v>
      </c>
      <c r="ID30" s="64">
        <v>115</v>
      </c>
      <c r="IE30" s="64">
        <v>114</v>
      </c>
      <c r="IG30" s="62">
        <v>27</v>
      </c>
      <c r="IH30" s="63" t="str">
        <f t="shared" si="18"/>
        <v>桜川市</v>
      </c>
      <c r="II30" s="64">
        <v>0</v>
      </c>
      <c r="IJ30" s="64">
        <v>0</v>
      </c>
      <c r="IK30" s="64">
        <v>0</v>
      </c>
      <c r="IL30" s="64">
        <v>0</v>
      </c>
      <c r="IM30" s="64">
        <v>0</v>
      </c>
      <c r="IN30" s="64">
        <v>0</v>
      </c>
      <c r="IO30" s="64">
        <v>0</v>
      </c>
      <c r="IP30" s="64">
        <v>0</v>
      </c>
      <c r="IQ30" s="64">
        <v>0</v>
      </c>
    </row>
    <row r="31" spans="1:251" s="56" customFormat="1" ht="24.75" customHeight="1">
      <c r="A31" s="62">
        <v>28</v>
      </c>
      <c r="B31" s="63" t="s">
        <v>111</v>
      </c>
      <c r="C31" s="64">
        <v>1462018</v>
      </c>
      <c r="D31" s="64">
        <v>11930627</v>
      </c>
      <c r="E31" s="64">
        <v>11209101</v>
      </c>
      <c r="F31" s="64">
        <v>917745</v>
      </c>
      <c r="G31" s="64">
        <v>868765</v>
      </c>
      <c r="H31" s="64">
        <v>868765</v>
      </c>
      <c r="I31" s="64">
        <v>4052</v>
      </c>
      <c r="J31" s="64">
        <v>12647</v>
      </c>
      <c r="K31" s="64">
        <v>11580</v>
      </c>
      <c r="L31" s="60"/>
      <c r="M31" s="62">
        <v>28</v>
      </c>
      <c r="N31" s="63" t="s">
        <v>111</v>
      </c>
      <c r="O31" s="64">
        <v>0</v>
      </c>
      <c r="P31" s="64">
        <v>0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0"/>
      <c r="Y31" s="62">
        <v>28</v>
      </c>
      <c r="Z31" s="63" t="str">
        <f t="shared" si="2"/>
        <v>神栖市</v>
      </c>
      <c r="AA31" s="64">
        <v>24270</v>
      </c>
      <c r="AB31" s="64">
        <v>634671</v>
      </c>
      <c r="AC31" s="64">
        <v>630906</v>
      </c>
      <c r="AD31" s="64">
        <v>1322252</v>
      </c>
      <c r="AE31" s="64">
        <v>1316445</v>
      </c>
      <c r="AF31" s="64">
        <v>437038</v>
      </c>
      <c r="AG31" s="64">
        <v>126</v>
      </c>
      <c r="AH31" s="64">
        <v>687</v>
      </c>
      <c r="AI31" s="64">
        <v>673</v>
      </c>
      <c r="AJ31" s="66"/>
      <c r="AK31" s="62">
        <v>28</v>
      </c>
      <c r="AL31" s="63" t="str">
        <f t="shared" si="3"/>
        <v>神栖市</v>
      </c>
      <c r="AM31" s="64">
        <v>181079</v>
      </c>
      <c r="AN31" s="64">
        <v>15045015</v>
      </c>
      <c r="AO31" s="64">
        <v>13979616</v>
      </c>
      <c r="AP31" s="64">
        <v>562619</v>
      </c>
      <c r="AQ31" s="64">
        <v>521638</v>
      </c>
      <c r="AR31" s="64">
        <v>520330</v>
      </c>
      <c r="AS31" s="64">
        <v>457</v>
      </c>
      <c r="AT31" s="64">
        <v>14522</v>
      </c>
      <c r="AU31" s="64">
        <v>13130</v>
      </c>
      <c r="AV31" s="60"/>
      <c r="AW31" s="62">
        <v>28</v>
      </c>
      <c r="AX31" s="63" t="str">
        <f t="shared" si="1"/>
        <v>神栖市</v>
      </c>
      <c r="AY31" s="64">
        <v>0</v>
      </c>
      <c r="AZ31" s="64">
        <v>0</v>
      </c>
      <c r="BA31" s="64">
        <v>0</v>
      </c>
      <c r="BB31" s="64">
        <v>0</v>
      </c>
      <c r="BC31" s="64">
        <v>0</v>
      </c>
      <c r="BD31" s="64">
        <v>0</v>
      </c>
      <c r="BE31" s="64">
        <v>0</v>
      </c>
      <c r="BF31" s="64">
        <v>0</v>
      </c>
      <c r="BG31" s="64">
        <v>0</v>
      </c>
      <c r="BH31" s="60"/>
      <c r="BI31" s="62">
        <v>28</v>
      </c>
      <c r="BJ31" s="63" t="str">
        <f t="shared" si="0"/>
        <v>神栖市</v>
      </c>
      <c r="BK31" s="64">
        <v>59374</v>
      </c>
      <c r="BL31" s="64">
        <v>404306</v>
      </c>
      <c r="BM31" s="64">
        <v>401977</v>
      </c>
      <c r="BN31" s="64">
        <v>1285252</v>
      </c>
      <c r="BO31" s="64">
        <v>1278357</v>
      </c>
      <c r="BP31" s="64">
        <v>424387</v>
      </c>
      <c r="BQ31" s="64">
        <v>72</v>
      </c>
      <c r="BR31" s="64">
        <v>557</v>
      </c>
      <c r="BS31" s="64">
        <v>545</v>
      </c>
      <c r="BT31" s="66"/>
      <c r="BU31" s="62">
        <v>28</v>
      </c>
      <c r="BV31" s="63" t="str">
        <f t="shared" si="4"/>
        <v>神栖市</v>
      </c>
      <c r="BW31" s="64">
        <v>0</v>
      </c>
      <c r="BX31" s="64">
        <v>7625690</v>
      </c>
      <c r="BY31" s="64">
        <v>7142713</v>
      </c>
      <c r="BZ31" s="64">
        <v>65274895</v>
      </c>
      <c r="CA31" s="64">
        <v>62390292</v>
      </c>
      <c r="CB31" s="64">
        <v>10359376</v>
      </c>
      <c r="CC31" s="64">
        <v>0</v>
      </c>
      <c r="CD31" s="64">
        <v>32052</v>
      </c>
      <c r="CE31" s="64">
        <v>29042</v>
      </c>
      <c r="CF31" s="66"/>
      <c r="CG31" s="62">
        <v>28</v>
      </c>
      <c r="CH31" s="63" t="str">
        <f t="shared" si="5"/>
        <v>神栖市</v>
      </c>
      <c r="CI31" s="64">
        <v>0</v>
      </c>
      <c r="CJ31" s="64">
        <v>7531496</v>
      </c>
      <c r="CK31" s="64">
        <v>7433921</v>
      </c>
      <c r="CL31" s="64">
        <v>51556566</v>
      </c>
      <c r="CM31" s="64">
        <v>51153113</v>
      </c>
      <c r="CN31" s="64">
        <v>17010337</v>
      </c>
      <c r="CO31" s="64">
        <v>0</v>
      </c>
      <c r="CP31" s="64">
        <v>30843</v>
      </c>
      <c r="CQ31" s="64">
        <v>29186</v>
      </c>
      <c r="CR31" s="66"/>
      <c r="CS31" s="62">
        <v>28</v>
      </c>
      <c r="CT31" s="63" t="str">
        <f t="shared" si="6"/>
        <v>神栖市</v>
      </c>
      <c r="CU31" s="64">
        <v>0</v>
      </c>
      <c r="CV31" s="64">
        <v>24685475</v>
      </c>
      <c r="CW31" s="64">
        <v>24682781</v>
      </c>
      <c r="CX31" s="64">
        <v>217187844</v>
      </c>
      <c r="CY31" s="64">
        <v>217177228</v>
      </c>
      <c r="CZ31" s="64">
        <v>151864165</v>
      </c>
      <c r="DA31" s="64">
        <v>0</v>
      </c>
      <c r="DB31" s="64">
        <v>8416</v>
      </c>
      <c r="DC31" s="64">
        <v>8347</v>
      </c>
      <c r="DD31" s="66"/>
      <c r="DE31" s="62">
        <v>28</v>
      </c>
      <c r="DF31" s="63" t="str">
        <f t="shared" si="7"/>
        <v>神栖市</v>
      </c>
      <c r="DG31" s="64">
        <v>2577175</v>
      </c>
      <c r="DH31" s="64">
        <v>39842661</v>
      </c>
      <c r="DI31" s="64">
        <v>39259415</v>
      </c>
      <c r="DJ31" s="64">
        <v>334019305</v>
      </c>
      <c r="DK31" s="64">
        <v>330720633</v>
      </c>
      <c r="DL31" s="64">
        <v>179233878</v>
      </c>
      <c r="DM31" s="64">
        <v>1060</v>
      </c>
      <c r="DN31" s="64">
        <v>71311</v>
      </c>
      <c r="DO31" s="64">
        <v>66575</v>
      </c>
      <c r="DP31" s="95"/>
      <c r="DQ31" s="62">
        <v>28</v>
      </c>
      <c r="DR31" s="63" t="str">
        <f t="shared" si="8"/>
        <v>神栖市</v>
      </c>
      <c r="DS31" s="64">
        <v>0</v>
      </c>
      <c r="DT31" s="64">
        <v>0</v>
      </c>
      <c r="DU31" s="64">
        <v>0</v>
      </c>
      <c r="DV31" s="64">
        <v>0</v>
      </c>
      <c r="DW31" s="64">
        <v>0</v>
      </c>
      <c r="DX31" s="64">
        <v>0</v>
      </c>
      <c r="DY31" s="64">
        <v>0</v>
      </c>
      <c r="DZ31" s="64">
        <v>0</v>
      </c>
      <c r="EA31" s="64">
        <v>0</v>
      </c>
      <c r="EB31" s="60"/>
      <c r="EC31" s="62">
        <v>28</v>
      </c>
      <c r="ED31" s="63" t="str">
        <f t="shared" si="9"/>
        <v>神栖市</v>
      </c>
      <c r="EE31" s="64">
        <v>0</v>
      </c>
      <c r="EF31" s="64">
        <v>0</v>
      </c>
      <c r="EG31" s="64">
        <v>0</v>
      </c>
      <c r="EH31" s="64">
        <v>0</v>
      </c>
      <c r="EI31" s="64">
        <v>0</v>
      </c>
      <c r="EJ31" s="64">
        <v>0</v>
      </c>
      <c r="EK31" s="64">
        <v>0</v>
      </c>
      <c r="EL31" s="64">
        <v>0</v>
      </c>
      <c r="EM31" s="64">
        <v>0</v>
      </c>
      <c r="EN31" s="60"/>
      <c r="EO31" s="62">
        <v>28</v>
      </c>
      <c r="EP31" s="63" t="str">
        <f t="shared" si="10"/>
        <v>神栖市</v>
      </c>
      <c r="EQ31" s="64">
        <v>451056</v>
      </c>
      <c r="ER31" s="64">
        <v>0</v>
      </c>
      <c r="ES31" s="64">
        <v>0</v>
      </c>
      <c r="ET31" s="64">
        <v>0</v>
      </c>
      <c r="EU31" s="64">
        <v>0</v>
      </c>
      <c r="EV31" s="64">
        <v>0</v>
      </c>
      <c r="EW31" s="64">
        <v>22</v>
      </c>
      <c r="EX31" s="64">
        <v>0</v>
      </c>
      <c r="EY31" s="64">
        <v>0</v>
      </c>
      <c r="EZ31" s="60"/>
      <c r="FA31" s="62">
        <v>28</v>
      </c>
      <c r="FB31" s="63" t="str">
        <f t="shared" si="11"/>
        <v>神栖市</v>
      </c>
      <c r="FC31" s="64">
        <v>535238</v>
      </c>
      <c r="FD31" s="64">
        <v>10079817</v>
      </c>
      <c r="FE31" s="64">
        <v>7800149</v>
      </c>
      <c r="FF31" s="64">
        <v>153016</v>
      </c>
      <c r="FG31" s="64">
        <v>118775</v>
      </c>
      <c r="FH31" s="64">
        <v>118775</v>
      </c>
      <c r="FI31" s="64">
        <v>729</v>
      </c>
      <c r="FJ31" s="64">
        <v>12238</v>
      </c>
      <c r="FK31" s="64">
        <v>8544</v>
      </c>
      <c r="FM31" s="62">
        <v>28</v>
      </c>
      <c r="FN31" s="63" t="str">
        <f t="shared" si="12"/>
        <v>神栖市</v>
      </c>
      <c r="FO31" s="64">
        <v>183537</v>
      </c>
      <c r="FP31" s="64">
        <v>133325</v>
      </c>
      <c r="FQ31" s="64">
        <v>129792</v>
      </c>
      <c r="FR31" s="64">
        <v>364895</v>
      </c>
      <c r="FS31" s="64">
        <v>357326</v>
      </c>
      <c r="FT31" s="64">
        <v>246773</v>
      </c>
      <c r="FU31" s="64">
        <v>127</v>
      </c>
      <c r="FV31" s="64">
        <v>496</v>
      </c>
      <c r="FW31" s="64">
        <v>460</v>
      </c>
      <c r="FY31" s="62">
        <v>28</v>
      </c>
      <c r="FZ31" s="63" t="str">
        <f t="shared" si="13"/>
        <v>神栖市</v>
      </c>
      <c r="GA31" s="64">
        <v>0</v>
      </c>
      <c r="GB31" s="64">
        <v>0</v>
      </c>
      <c r="GC31" s="64">
        <v>0</v>
      </c>
      <c r="GD31" s="64">
        <v>0</v>
      </c>
      <c r="GE31" s="64">
        <v>0</v>
      </c>
      <c r="GF31" s="64">
        <v>0</v>
      </c>
      <c r="GG31" s="64">
        <v>0</v>
      </c>
      <c r="GH31" s="64">
        <v>0</v>
      </c>
      <c r="GI31" s="64">
        <v>0</v>
      </c>
      <c r="GK31" s="62">
        <v>28</v>
      </c>
      <c r="GL31" s="63" t="str">
        <f t="shared" si="14"/>
        <v>神栖市</v>
      </c>
      <c r="GM31" s="64">
        <v>1254889</v>
      </c>
      <c r="GN31" s="64">
        <v>3712054</v>
      </c>
      <c r="GO31" s="64">
        <v>3020332</v>
      </c>
      <c r="GP31" s="64">
        <v>777175</v>
      </c>
      <c r="GQ31" s="64">
        <v>723735</v>
      </c>
      <c r="GR31" s="64">
        <v>601556</v>
      </c>
      <c r="GS31" s="64">
        <v>751</v>
      </c>
      <c r="GT31" s="64">
        <v>5958</v>
      </c>
      <c r="GU31" s="64">
        <v>4488</v>
      </c>
      <c r="GW31" s="62">
        <v>28</v>
      </c>
      <c r="GX31" s="63" t="str">
        <f t="shared" si="15"/>
        <v>神栖市</v>
      </c>
      <c r="GY31" s="64">
        <v>0</v>
      </c>
      <c r="GZ31" s="64">
        <v>835490</v>
      </c>
      <c r="HA31" s="64">
        <v>835490</v>
      </c>
      <c r="HB31" s="64">
        <v>885619</v>
      </c>
      <c r="HC31" s="64">
        <v>885619</v>
      </c>
      <c r="HD31" s="64">
        <v>619934</v>
      </c>
      <c r="HE31" s="64">
        <v>0</v>
      </c>
      <c r="HF31" s="64">
        <v>21</v>
      </c>
      <c r="HG31" s="64">
        <v>21</v>
      </c>
      <c r="HI31" s="62">
        <v>28</v>
      </c>
      <c r="HJ31" s="63" t="str">
        <f t="shared" si="16"/>
        <v>神栖市</v>
      </c>
      <c r="HK31" s="64">
        <v>0</v>
      </c>
      <c r="HL31" s="64">
        <v>0</v>
      </c>
      <c r="HM31" s="64">
        <v>0</v>
      </c>
      <c r="HN31" s="64">
        <v>0</v>
      </c>
      <c r="HO31" s="64">
        <v>0</v>
      </c>
      <c r="HP31" s="64">
        <v>0</v>
      </c>
      <c r="HQ31" s="64">
        <v>0</v>
      </c>
      <c r="HR31" s="64">
        <v>0</v>
      </c>
      <c r="HS31" s="64">
        <v>0</v>
      </c>
      <c r="HU31" s="62">
        <v>28</v>
      </c>
      <c r="HV31" s="63" t="str">
        <f t="shared" si="17"/>
        <v>神栖市</v>
      </c>
      <c r="HW31" s="64">
        <v>0</v>
      </c>
      <c r="HX31" s="64">
        <v>0</v>
      </c>
      <c r="HY31" s="64">
        <v>0</v>
      </c>
      <c r="HZ31" s="64">
        <v>0</v>
      </c>
      <c r="IA31" s="64">
        <v>0</v>
      </c>
      <c r="IB31" s="64">
        <v>0</v>
      </c>
      <c r="IC31" s="64">
        <v>0</v>
      </c>
      <c r="ID31" s="64">
        <v>0</v>
      </c>
      <c r="IE31" s="64">
        <v>0</v>
      </c>
      <c r="IG31" s="62">
        <v>28</v>
      </c>
      <c r="IH31" s="63" t="str">
        <f t="shared" si="18"/>
        <v>神栖市</v>
      </c>
      <c r="II31" s="64">
        <v>0</v>
      </c>
      <c r="IJ31" s="64">
        <v>0</v>
      </c>
      <c r="IK31" s="64">
        <v>0</v>
      </c>
      <c r="IL31" s="64">
        <v>0</v>
      </c>
      <c r="IM31" s="64">
        <v>0</v>
      </c>
      <c r="IN31" s="64">
        <v>0</v>
      </c>
      <c r="IO31" s="64">
        <v>0</v>
      </c>
      <c r="IP31" s="64">
        <v>0</v>
      </c>
      <c r="IQ31" s="64">
        <v>0</v>
      </c>
    </row>
    <row r="32" spans="1:251" s="56" customFormat="1" ht="24.75" customHeight="1">
      <c r="A32" s="62">
        <v>29</v>
      </c>
      <c r="B32" s="63" t="s">
        <v>112</v>
      </c>
      <c r="C32" s="64">
        <v>489627</v>
      </c>
      <c r="D32" s="64">
        <v>33144990</v>
      </c>
      <c r="E32" s="64">
        <v>32234446</v>
      </c>
      <c r="F32" s="64">
        <v>3577326</v>
      </c>
      <c r="G32" s="64">
        <v>3486195</v>
      </c>
      <c r="H32" s="64">
        <v>3484122</v>
      </c>
      <c r="I32" s="64">
        <v>1978</v>
      </c>
      <c r="J32" s="64">
        <v>23340</v>
      </c>
      <c r="K32" s="64">
        <v>22293</v>
      </c>
      <c r="L32" s="60"/>
      <c r="M32" s="62">
        <v>29</v>
      </c>
      <c r="N32" s="63" t="s">
        <v>112</v>
      </c>
      <c r="O32" s="64">
        <v>0</v>
      </c>
      <c r="P32" s="64">
        <v>0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0</v>
      </c>
      <c r="W32" s="64">
        <v>0</v>
      </c>
      <c r="X32" s="60"/>
      <c r="Y32" s="62">
        <v>29</v>
      </c>
      <c r="Z32" s="63" t="str">
        <f t="shared" si="2"/>
        <v>行方市</v>
      </c>
      <c r="AA32" s="64">
        <v>0</v>
      </c>
      <c r="AB32" s="64">
        <v>28157</v>
      </c>
      <c r="AC32" s="64">
        <v>25994</v>
      </c>
      <c r="AD32" s="64">
        <v>10137</v>
      </c>
      <c r="AE32" s="64">
        <v>9377</v>
      </c>
      <c r="AF32" s="64">
        <v>6516</v>
      </c>
      <c r="AG32" s="64">
        <v>0</v>
      </c>
      <c r="AH32" s="64">
        <v>32</v>
      </c>
      <c r="AI32" s="64">
        <v>27</v>
      </c>
      <c r="AJ32" s="66"/>
      <c r="AK32" s="62">
        <v>29</v>
      </c>
      <c r="AL32" s="63" t="str">
        <f t="shared" si="3"/>
        <v>行方市</v>
      </c>
      <c r="AM32" s="64">
        <v>926197</v>
      </c>
      <c r="AN32" s="64">
        <v>41130870</v>
      </c>
      <c r="AO32" s="64">
        <v>39363375</v>
      </c>
      <c r="AP32" s="64">
        <v>1924101</v>
      </c>
      <c r="AQ32" s="64">
        <v>1841708</v>
      </c>
      <c r="AR32" s="64">
        <v>1841599</v>
      </c>
      <c r="AS32" s="64">
        <v>2061</v>
      </c>
      <c r="AT32" s="64">
        <v>29162</v>
      </c>
      <c r="AU32" s="64">
        <v>27312</v>
      </c>
      <c r="AV32" s="60"/>
      <c r="AW32" s="62">
        <v>29</v>
      </c>
      <c r="AX32" s="63" t="str">
        <f t="shared" si="1"/>
        <v>行方市</v>
      </c>
      <c r="AY32" s="64">
        <v>0</v>
      </c>
      <c r="AZ32" s="64">
        <v>0</v>
      </c>
      <c r="BA32" s="64">
        <v>0</v>
      </c>
      <c r="BB32" s="64">
        <v>0</v>
      </c>
      <c r="BC32" s="64">
        <v>0</v>
      </c>
      <c r="BD32" s="64">
        <v>0</v>
      </c>
      <c r="BE32" s="64">
        <v>0</v>
      </c>
      <c r="BF32" s="64">
        <v>0</v>
      </c>
      <c r="BG32" s="64">
        <v>0</v>
      </c>
      <c r="BH32" s="60"/>
      <c r="BI32" s="62">
        <v>29</v>
      </c>
      <c r="BJ32" s="63" t="str">
        <f t="shared" si="0"/>
        <v>行方市</v>
      </c>
      <c r="BK32" s="64">
        <v>771</v>
      </c>
      <c r="BL32" s="64">
        <v>85953</v>
      </c>
      <c r="BM32" s="64">
        <v>68870</v>
      </c>
      <c r="BN32" s="64">
        <v>30753</v>
      </c>
      <c r="BO32" s="64">
        <v>24725</v>
      </c>
      <c r="BP32" s="64">
        <v>17308</v>
      </c>
      <c r="BQ32" s="64">
        <v>5</v>
      </c>
      <c r="BR32" s="64">
        <v>150</v>
      </c>
      <c r="BS32" s="64">
        <v>112</v>
      </c>
      <c r="BT32" s="66"/>
      <c r="BU32" s="62">
        <v>29</v>
      </c>
      <c r="BV32" s="63" t="str">
        <f t="shared" si="4"/>
        <v>行方市</v>
      </c>
      <c r="BW32" s="64">
        <v>0</v>
      </c>
      <c r="BX32" s="64">
        <v>2820072</v>
      </c>
      <c r="BY32" s="64">
        <v>2625638</v>
      </c>
      <c r="BZ32" s="64">
        <v>11171260</v>
      </c>
      <c r="CA32" s="64">
        <v>10398029</v>
      </c>
      <c r="CB32" s="64">
        <v>1732991</v>
      </c>
      <c r="CC32" s="64">
        <v>0</v>
      </c>
      <c r="CD32" s="64">
        <v>12869</v>
      </c>
      <c r="CE32" s="64">
        <v>11712</v>
      </c>
      <c r="CF32" s="66"/>
      <c r="CG32" s="62">
        <v>29</v>
      </c>
      <c r="CH32" s="63" t="str">
        <f t="shared" si="5"/>
        <v>行方市</v>
      </c>
      <c r="CI32" s="64">
        <v>0</v>
      </c>
      <c r="CJ32" s="64">
        <v>7125245</v>
      </c>
      <c r="CK32" s="64">
        <v>7059881</v>
      </c>
      <c r="CL32" s="64">
        <v>26217127</v>
      </c>
      <c r="CM32" s="64">
        <v>25991615</v>
      </c>
      <c r="CN32" s="64">
        <v>8663855</v>
      </c>
      <c r="CO32" s="64">
        <v>0</v>
      </c>
      <c r="CP32" s="64">
        <v>15562</v>
      </c>
      <c r="CQ32" s="64">
        <v>14676</v>
      </c>
      <c r="CR32" s="66"/>
      <c r="CS32" s="62">
        <v>29</v>
      </c>
      <c r="CT32" s="63" t="str">
        <f t="shared" si="6"/>
        <v>行方市</v>
      </c>
      <c r="CU32" s="64">
        <v>0</v>
      </c>
      <c r="CV32" s="64">
        <v>2772767</v>
      </c>
      <c r="CW32" s="64">
        <v>2766182</v>
      </c>
      <c r="CX32" s="64">
        <v>11835855</v>
      </c>
      <c r="CY32" s="64">
        <v>11813691</v>
      </c>
      <c r="CZ32" s="64">
        <v>8210218</v>
      </c>
      <c r="DA32" s="64">
        <v>0</v>
      </c>
      <c r="DB32" s="64">
        <v>4337</v>
      </c>
      <c r="DC32" s="64">
        <v>4218</v>
      </c>
      <c r="DD32" s="66"/>
      <c r="DE32" s="62">
        <v>29</v>
      </c>
      <c r="DF32" s="63" t="str">
        <f t="shared" si="7"/>
        <v>行方市</v>
      </c>
      <c r="DG32" s="64">
        <v>677897</v>
      </c>
      <c r="DH32" s="64">
        <v>12718084</v>
      </c>
      <c r="DI32" s="64">
        <v>12451701</v>
      </c>
      <c r="DJ32" s="64">
        <v>49224242</v>
      </c>
      <c r="DK32" s="64">
        <v>48203335</v>
      </c>
      <c r="DL32" s="64">
        <v>18607064</v>
      </c>
      <c r="DM32" s="64">
        <v>1343</v>
      </c>
      <c r="DN32" s="64">
        <v>32768</v>
      </c>
      <c r="DO32" s="64">
        <v>30606</v>
      </c>
      <c r="DP32" s="95"/>
      <c r="DQ32" s="62">
        <v>29</v>
      </c>
      <c r="DR32" s="63" t="str">
        <f t="shared" si="8"/>
        <v>行方市</v>
      </c>
      <c r="DS32" s="64">
        <v>0</v>
      </c>
      <c r="DT32" s="64">
        <v>0</v>
      </c>
      <c r="DU32" s="64">
        <v>0</v>
      </c>
      <c r="DV32" s="64">
        <v>0</v>
      </c>
      <c r="DW32" s="64">
        <v>0</v>
      </c>
      <c r="DX32" s="64">
        <v>0</v>
      </c>
      <c r="DY32" s="64">
        <v>0</v>
      </c>
      <c r="DZ32" s="64">
        <v>0</v>
      </c>
      <c r="EA32" s="64">
        <v>0</v>
      </c>
      <c r="EB32" s="60"/>
      <c r="EC32" s="62">
        <v>29</v>
      </c>
      <c r="ED32" s="63" t="str">
        <f t="shared" si="9"/>
        <v>行方市</v>
      </c>
      <c r="EE32" s="64">
        <v>0</v>
      </c>
      <c r="EF32" s="64">
        <v>0</v>
      </c>
      <c r="EG32" s="64">
        <v>0</v>
      </c>
      <c r="EH32" s="64">
        <v>0</v>
      </c>
      <c r="EI32" s="64">
        <v>0</v>
      </c>
      <c r="EJ32" s="64">
        <v>0</v>
      </c>
      <c r="EK32" s="64">
        <v>0</v>
      </c>
      <c r="EL32" s="64">
        <v>0</v>
      </c>
      <c r="EM32" s="64">
        <v>0</v>
      </c>
      <c r="EN32" s="60"/>
      <c r="EO32" s="62">
        <v>29</v>
      </c>
      <c r="EP32" s="63" t="str">
        <f t="shared" si="10"/>
        <v>行方市</v>
      </c>
      <c r="EQ32" s="64">
        <v>74451</v>
      </c>
      <c r="ER32" s="64">
        <v>234374</v>
      </c>
      <c r="ES32" s="64">
        <v>207688</v>
      </c>
      <c r="ET32" s="64">
        <v>15264</v>
      </c>
      <c r="EU32" s="64">
        <v>13674</v>
      </c>
      <c r="EV32" s="64">
        <v>13674</v>
      </c>
      <c r="EW32" s="64">
        <v>47</v>
      </c>
      <c r="EX32" s="64">
        <v>280</v>
      </c>
      <c r="EY32" s="64">
        <v>239</v>
      </c>
      <c r="EZ32" s="60"/>
      <c r="FA32" s="62">
        <v>29</v>
      </c>
      <c r="FB32" s="63" t="str">
        <f t="shared" si="11"/>
        <v>行方市</v>
      </c>
      <c r="FC32" s="64">
        <v>2867190</v>
      </c>
      <c r="FD32" s="64">
        <v>39981715</v>
      </c>
      <c r="FE32" s="64">
        <v>36322527</v>
      </c>
      <c r="FF32" s="64">
        <v>1165693</v>
      </c>
      <c r="FG32" s="64">
        <v>1058639</v>
      </c>
      <c r="FH32" s="64">
        <v>1058639</v>
      </c>
      <c r="FI32" s="64">
        <v>1779</v>
      </c>
      <c r="FJ32" s="64">
        <v>24364</v>
      </c>
      <c r="FK32" s="64">
        <v>21132</v>
      </c>
      <c r="FM32" s="62">
        <v>29</v>
      </c>
      <c r="FN32" s="63" t="str">
        <f t="shared" si="12"/>
        <v>行方市</v>
      </c>
      <c r="FO32" s="64">
        <v>0</v>
      </c>
      <c r="FP32" s="64">
        <v>0</v>
      </c>
      <c r="FQ32" s="64">
        <v>0</v>
      </c>
      <c r="FR32" s="64">
        <v>0</v>
      </c>
      <c r="FS32" s="64">
        <v>0</v>
      </c>
      <c r="FT32" s="64">
        <v>0</v>
      </c>
      <c r="FU32" s="64">
        <v>0</v>
      </c>
      <c r="FV32" s="64">
        <v>0</v>
      </c>
      <c r="FW32" s="64">
        <v>0</v>
      </c>
      <c r="FY32" s="62">
        <v>29</v>
      </c>
      <c r="FZ32" s="63" t="str">
        <f t="shared" si="13"/>
        <v>行方市</v>
      </c>
      <c r="GA32" s="64">
        <v>0</v>
      </c>
      <c r="GB32" s="64">
        <v>0</v>
      </c>
      <c r="GC32" s="64">
        <v>0</v>
      </c>
      <c r="GD32" s="64">
        <v>0</v>
      </c>
      <c r="GE32" s="64">
        <v>0</v>
      </c>
      <c r="GF32" s="64">
        <v>0</v>
      </c>
      <c r="GG32" s="64">
        <v>0</v>
      </c>
      <c r="GH32" s="64">
        <v>0</v>
      </c>
      <c r="GI32" s="64">
        <v>0</v>
      </c>
      <c r="GK32" s="62">
        <v>29</v>
      </c>
      <c r="GL32" s="63" t="str">
        <f t="shared" si="14"/>
        <v>行方市</v>
      </c>
      <c r="GM32" s="64">
        <v>913822</v>
      </c>
      <c r="GN32" s="64">
        <v>2294574</v>
      </c>
      <c r="GO32" s="64">
        <v>2005799</v>
      </c>
      <c r="GP32" s="64">
        <v>31514</v>
      </c>
      <c r="GQ32" s="64">
        <v>27431</v>
      </c>
      <c r="GR32" s="64">
        <v>27431</v>
      </c>
      <c r="GS32" s="64">
        <v>1064</v>
      </c>
      <c r="GT32" s="64">
        <v>6531</v>
      </c>
      <c r="GU32" s="64">
        <v>5692</v>
      </c>
      <c r="GW32" s="62">
        <v>29</v>
      </c>
      <c r="GX32" s="63" t="str">
        <f t="shared" si="15"/>
        <v>行方市</v>
      </c>
      <c r="GY32" s="64">
        <v>79820</v>
      </c>
      <c r="GZ32" s="64">
        <v>6411851</v>
      </c>
      <c r="HA32" s="64">
        <v>6411012</v>
      </c>
      <c r="HB32" s="64">
        <v>8200003</v>
      </c>
      <c r="HC32" s="64">
        <v>8199063</v>
      </c>
      <c r="HD32" s="64">
        <v>5650245</v>
      </c>
      <c r="HE32" s="64">
        <v>177</v>
      </c>
      <c r="HF32" s="64">
        <v>2725</v>
      </c>
      <c r="HG32" s="64">
        <v>2720</v>
      </c>
      <c r="HI32" s="62">
        <v>29</v>
      </c>
      <c r="HJ32" s="63" t="str">
        <f t="shared" si="16"/>
        <v>行方市</v>
      </c>
      <c r="HK32" s="64">
        <v>0</v>
      </c>
      <c r="HL32" s="64">
        <v>0</v>
      </c>
      <c r="HM32" s="64">
        <v>0</v>
      </c>
      <c r="HN32" s="64">
        <v>0</v>
      </c>
      <c r="HO32" s="64">
        <v>0</v>
      </c>
      <c r="HP32" s="64">
        <v>0</v>
      </c>
      <c r="HQ32" s="64">
        <v>0</v>
      </c>
      <c r="HR32" s="64">
        <v>0</v>
      </c>
      <c r="HS32" s="64">
        <v>0</v>
      </c>
      <c r="HU32" s="62">
        <v>29</v>
      </c>
      <c r="HV32" s="63" t="str">
        <f t="shared" si="17"/>
        <v>行方市</v>
      </c>
      <c r="HW32" s="64">
        <v>0</v>
      </c>
      <c r="HX32" s="64">
        <v>0</v>
      </c>
      <c r="HY32" s="64">
        <v>0</v>
      </c>
      <c r="HZ32" s="64">
        <v>0</v>
      </c>
      <c r="IA32" s="64">
        <v>0</v>
      </c>
      <c r="IB32" s="64">
        <v>0</v>
      </c>
      <c r="IC32" s="64">
        <v>0</v>
      </c>
      <c r="ID32" s="64">
        <v>0</v>
      </c>
      <c r="IE32" s="64">
        <v>0</v>
      </c>
      <c r="IG32" s="62">
        <v>29</v>
      </c>
      <c r="IH32" s="63" t="str">
        <f t="shared" si="18"/>
        <v>行方市</v>
      </c>
      <c r="II32" s="64">
        <v>0</v>
      </c>
      <c r="IJ32" s="64">
        <v>0</v>
      </c>
      <c r="IK32" s="64">
        <v>0</v>
      </c>
      <c r="IL32" s="64">
        <v>0</v>
      </c>
      <c r="IM32" s="64">
        <v>0</v>
      </c>
      <c r="IN32" s="64">
        <v>0</v>
      </c>
      <c r="IO32" s="64">
        <v>0</v>
      </c>
      <c r="IP32" s="64">
        <v>0</v>
      </c>
      <c r="IQ32" s="64">
        <v>0</v>
      </c>
    </row>
    <row r="33" spans="1:251" s="56" customFormat="1" ht="24.75" customHeight="1">
      <c r="A33" s="67">
        <v>30</v>
      </c>
      <c r="B33" s="68" t="s">
        <v>113</v>
      </c>
      <c r="C33" s="69">
        <v>327253</v>
      </c>
      <c r="D33" s="69">
        <v>19079690</v>
      </c>
      <c r="E33" s="69">
        <v>18094144</v>
      </c>
      <c r="F33" s="69">
        <v>1631810</v>
      </c>
      <c r="G33" s="69">
        <v>1550616</v>
      </c>
      <c r="H33" s="69">
        <v>1545881</v>
      </c>
      <c r="I33" s="69">
        <v>861</v>
      </c>
      <c r="J33" s="69">
        <v>16707</v>
      </c>
      <c r="K33" s="69">
        <v>15485</v>
      </c>
      <c r="L33" s="60"/>
      <c r="M33" s="67">
        <v>30</v>
      </c>
      <c r="N33" s="68" t="s">
        <v>113</v>
      </c>
      <c r="O33" s="69">
        <v>0</v>
      </c>
      <c r="P33" s="69">
        <v>0</v>
      </c>
      <c r="Q33" s="69">
        <v>0</v>
      </c>
      <c r="R33" s="69">
        <v>0</v>
      </c>
      <c r="S33" s="69">
        <v>0</v>
      </c>
      <c r="T33" s="69">
        <v>0</v>
      </c>
      <c r="U33" s="69">
        <v>0</v>
      </c>
      <c r="V33" s="69">
        <v>0</v>
      </c>
      <c r="W33" s="69">
        <v>0</v>
      </c>
      <c r="X33" s="60"/>
      <c r="Y33" s="62">
        <v>30</v>
      </c>
      <c r="Z33" s="63" t="str">
        <f t="shared" si="2"/>
        <v>鉾田市</v>
      </c>
      <c r="AA33" s="69">
        <v>0</v>
      </c>
      <c r="AB33" s="69">
        <v>0</v>
      </c>
      <c r="AC33" s="69">
        <v>0</v>
      </c>
      <c r="AD33" s="69">
        <v>0</v>
      </c>
      <c r="AE33" s="69">
        <v>0</v>
      </c>
      <c r="AF33" s="69">
        <v>0</v>
      </c>
      <c r="AG33" s="69">
        <v>0</v>
      </c>
      <c r="AH33" s="69">
        <v>0</v>
      </c>
      <c r="AI33" s="69">
        <v>0</v>
      </c>
      <c r="AJ33" s="66"/>
      <c r="AK33" s="62">
        <v>30</v>
      </c>
      <c r="AL33" s="63" t="str">
        <f t="shared" si="3"/>
        <v>鉾田市</v>
      </c>
      <c r="AM33" s="64">
        <v>951770</v>
      </c>
      <c r="AN33" s="64">
        <v>81123657</v>
      </c>
      <c r="AO33" s="64">
        <v>77576243</v>
      </c>
      <c r="AP33" s="64">
        <v>3616457</v>
      </c>
      <c r="AQ33" s="64">
        <v>3466633</v>
      </c>
      <c r="AR33" s="64">
        <v>3448651</v>
      </c>
      <c r="AS33" s="69">
        <v>2029</v>
      </c>
      <c r="AT33" s="69">
        <v>41038</v>
      </c>
      <c r="AU33" s="69">
        <v>37991</v>
      </c>
      <c r="AV33" s="60"/>
      <c r="AW33" s="62">
        <v>30</v>
      </c>
      <c r="AX33" s="63" t="str">
        <f t="shared" si="1"/>
        <v>鉾田市</v>
      </c>
      <c r="AY33" s="64">
        <v>0</v>
      </c>
      <c r="AZ33" s="64">
        <v>0</v>
      </c>
      <c r="BA33" s="64">
        <v>0</v>
      </c>
      <c r="BB33" s="64">
        <v>0</v>
      </c>
      <c r="BC33" s="64">
        <v>0</v>
      </c>
      <c r="BD33" s="64">
        <v>0</v>
      </c>
      <c r="BE33" s="69">
        <v>0</v>
      </c>
      <c r="BF33" s="69">
        <v>0</v>
      </c>
      <c r="BG33" s="69">
        <v>0</v>
      </c>
      <c r="BH33" s="60"/>
      <c r="BI33" s="62">
        <v>30</v>
      </c>
      <c r="BJ33" s="63" t="str">
        <f t="shared" si="0"/>
        <v>鉾田市</v>
      </c>
      <c r="BK33" s="64">
        <v>0</v>
      </c>
      <c r="BL33" s="64">
        <v>0</v>
      </c>
      <c r="BM33" s="64">
        <v>0</v>
      </c>
      <c r="BN33" s="64">
        <v>0</v>
      </c>
      <c r="BO33" s="64">
        <v>0</v>
      </c>
      <c r="BP33" s="64">
        <v>0</v>
      </c>
      <c r="BQ33" s="69">
        <v>0</v>
      </c>
      <c r="BR33" s="69">
        <v>0</v>
      </c>
      <c r="BS33" s="69">
        <v>0</v>
      </c>
      <c r="BT33" s="66"/>
      <c r="BU33" s="62">
        <v>30</v>
      </c>
      <c r="BV33" s="63" t="str">
        <f t="shared" si="4"/>
        <v>鉾田市</v>
      </c>
      <c r="BW33" s="64">
        <v>0</v>
      </c>
      <c r="BX33" s="64">
        <v>4013245</v>
      </c>
      <c r="BY33" s="64">
        <v>3337188</v>
      </c>
      <c r="BZ33" s="64">
        <v>18209873</v>
      </c>
      <c r="CA33" s="64">
        <v>15586650</v>
      </c>
      <c r="CB33" s="64">
        <v>2595100</v>
      </c>
      <c r="CC33" s="69">
        <v>0</v>
      </c>
      <c r="CD33" s="69">
        <v>19635</v>
      </c>
      <c r="CE33" s="69">
        <v>15584</v>
      </c>
      <c r="CF33" s="66"/>
      <c r="CG33" s="62">
        <v>30</v>
      </c>
      <c r="CH33" s="63" t="str">
        <f t="shared" si="5"/>
        <v>鉾田市</v>
      </c>
      <c r="CI33" s="64">
        <v>0</v>
      </c>
      <c r="CJ33" s="64">
        <v>10109830</v>
      </c>
      <c r="CK33" s="64">
        <v>9951874</v>
      </c>
      <c r="CL33" s="64">
        <v>42311830</v>
      </c>
      <c r="CM33" s="64">
        <v>41754434</v>
      </c>
      <c r="CN33" s="64">
        <v>13901389</v>
      </c>
      <c r="CO33" s="69">
        <v>0</v>
      </c>
      <c r="CP33" s="69">
        <v>19739</v>
      </c>
      <c r="CQ33" s="69">
        <v>17303</v>
      </c>
      <c r="CR33" s="66"/>
      <c r="CS33" s="62">
        <v>30</v>
      </c>
      <c r="CT33" s="63" t="str">
        <f t="shared" si="6"/>
        <v>鉾田市</v>
      </c>
      <c r="CU33" s="64">
        <v>0</v>
      </c>
      <c r="CV33" s="64">
        <v>4513632</v>
      </c>
      <c r="CW33" s="64">
        <v>4446575</v>
      </c>
      <c r="CX33" s="64">
        <v>20203003</v>
      </c>
      <c r="CY33" s="64">
        <v>19988058</v>
      </c>
      <c r="CZ33" s="64">
        <v>13811813</v>
      </c>
      <c r="DA33" s="69">
        <v>0</v>
      </c>
      <c r="DB33" s="69">
        <v>10188</v>
      </c>
      <c r="DC33" s="69">
        <v>9458</v>
      </c>
      <c r="DD33" s="66"/>
      <c r="DE33" s="62">
        <v>30</v>
      </c>
      <c r="DF33" s="63" t="str">
        <f t="shared" si="7"/>
        <v>鉾田市</v>
      </c>
      <c r="DG33" s="64">
        <v>757031</v>
      </c>
      <c r="DH33" s="64">
        <v>18636707</v>
      </c>
      <c r="DI33" s="64">
        <v>17735637</v>
      </c>
      <c r="DJ33" s="64">
        <v>80724706</v>
      </c>
      <c r="DK33" s="64">
        <v>77329142</v>
      </c>
      <c r="DL33" s="64">
        <v>30308302</v>
      </c>
      <c r="DM33" s="69">
        <v>1097</v>
      </c>
      <c r="DN33" s="69">
        <v>49562</v>
      </c>
      <c r="DO33" s="69">
        <v>42345</v>
      </c>
      <c r="DP33" s="95"/>
      <c r="DQ33" s="62">
        <v>30</v>
      </c>
      <c r="DR33" s="63" t="str">
        <f t="shared" si="8"/>
        <v>鉾田市</v>
      </c>
      <c r="DS33" s="64">
        <v>0</v>
      </c>
      <c r="DT33" s="64">
        <v>0</v>
      </c>
      <c r="DU33" s="64">
        <v>0</v>
      </c>
      <c r="DV33" s="64">
        <v>0</v>
      </c>
      <c r="DW33" s="64">
        <v>0</v>
      </c>
      <c r="DX33" s="64">
        <v>0</v>
      </c>
      <c r="DY33" s="69">
        <v>0</v>
      </c>
      <c r="DZ33" s="69">
        <v>0</v>
      </c>
      <c r="EA33" s="69">
        <v>0</v>
      </c>
      <c r="EB33" s="60"/>
      <c r="EC33" s="62">
        <v>30</v>
      </c>
      <c r="ED33" s="63" t="str">
        <f t="shared" si="9"/>
        <v>鉾田市</v>
      </c>
      <c r="EE33" s="64">
        <v>7</v>
      </c>
      <c r="EF33" s="64">
        <v>0</v>
      </c>
      <c r="EG33" s="64">
        <v>0</v>
      </c>
      <c r="EH33" s="64">
        <v>0</v>
      </c>
      <c r="EI33" s="64">
        <v>0</v>
      </c>
      <c r="EJ33" s="64">
        <v>0</v>
      </c>
      <c r="EK33" s="69">
        <v>1</v>
      </c>
      <c r="EL33" s="69">
        <v>0</v>
      </c>
      <c r="EM33" s="69">
        <v>0</v>
      </c>
      <c r="EN33" s="60"/>
      <c r="EO33" s="62">
        <v>30</v>
      </c>
      <c r="EP33" s="63" t="str">
        <f t="shared" si="10"/>
        <v>鉾田市</v>
      </c>
      <c r="EQ33" s="64">
        <v>91344</v>
      </c>
      <c r="ER33" s="64">
        <v>15289</v>
      </c>
      <c r="ES33" s="64">
        <v>13693</v>
      </c>
      <c r="ET33" s="64">
        <v>841</v>
      </c>
      <c r="EU33" s="64">
        <v>753</v>
      </c>
      <c r="EV33" s="64">
        <v>753</v>
      </c>
      <c r="EW33" s="69">
        <v>56</v>
      </c>
      <c r="EX33" s="69">
        <v>32</v>
      </c>
      <c r="EY33" s="69">
        <v>24</v>
      </c>
      <c r="EZ33" s="60"/>
      <c r="FA33" s="62">
        <v>30</v>
      </c>
      <c r="FB33" s="63" t="str">
        <f t="shared" si="11"/>
        <v>鉾田市</v>
      </c>
      <c r="FC33" s="64">
        <v>1530089</v>
      </c>
      <c r="FD33" s="64">
        <v>45547126</v>
      </c>
      <c r="FE33" s="64">
        <v>39468942</v>
      </c>
      <c r="FF33" s="64">
        <v>1286492</v>
      </c>
      <c r="FG33" s="64">
        <v>1128123</v>
      </c>
      <c r="FH33" s="64">
        <v>1128123</v>
      </c>
      <c r="FI33" s="69">
        <v>1109</v>
      </c>
      <c r="FJ33" s="69">
        <v>27770</v>
      </c>
      <c r="FK33" s="69">
        <v>18964</v>
      </c>
      <c r="FM33" s="62">
        <v>30</v>
      </c>
      <c r="FN33" s="63" t="str">
        <f t="shared" si="12"/>
        <v>鉾田市</v>
      </c>
      <c r="FO33" s="64">
        <v>0</v>
      </c>
      <c r="FP33" s="64">
        <v>0</v>
      </c>
      <c r="FQ33" s="64">
        <v>0</v>
      </c>
      <c r="FR33" s="64">
        <v>0</v>
      </c>
      <c r="FS33" s="64">
        <v>0</v>
      </c>
      <c r="FT33" s="64">
        <v>0</v>
      </c>
      <c r="FU33" s="69">
        <v>0</v>
      </c>
      <c r="FV33" s="69">
        <v>0</v>
      </c>
      <c r="FW33" s="69">
        <v>0</v>
      </c>
      <c r="FY33" s="62">
        <v>30</v>
      </c>
      <c r="FZ33" s="63" t="str">
        <f t="shared" si="13"/>
        <v>鉾田市</v>
      </c>
      <c r="GA33" s="64">
        <v>0</v>
      </c>
      <c r="GB33" s="64">
        <v>11311</v>
      </c>
      <c r="GC33" s="64">
        <v>11311</v>
      </c>
      <c r="GD33" s="64">
        <v>368</v>
      </c>
      <c r="GE33" s="64">
        <v>368</v>
      </c>
      <c r="GF33" s="64">
        <v>258</v>
      </c>
      <c r="GG33" s="69">
        <v>0</v>
      </c>
      <c r="GH33" s="69">
        <v>4</v>
      </c>
      <c r="GI33" s="69">
        <v>4</v>
      </c>
      <c r="GK33" s="62">
        <v>30</v>
      </c>
      <c r="GL33" s="63" t="str">
        <f t="shared" si="14"/>
        <v>鉾田市</v>
      </c>
      <c r="GM33" s="64">
        <v>1048895</v>
      </c>
      <c r="GN33" s="64">
        <v>884569</v>
      </c>
      <c r="GO33" s="64">
        <v>578371</v>
      </c>
      <c r="GP33" s="64">
        <v>15289</v>
      </c>
      <c r="GQ33" s="64">
        <v>10148</v>
      </c>
      <c r="GR33" s="64">
        <v>10148</v>
      </c>
      <c r="GS33" s="69">
        <v>243</v>
      </c>
      <c r="GT33" s="69">
        <v>1665</v>
      </c>
      <c r="GU33" s="69">
        <v>983</v>
      </c>
      <c r="GW33" s="62">
        <v>30</v>
      </c>
      <c r="GX33" s="63" t="str">
        <f t="shared" si="15"/>
        <v>鉾田市</v>
      </c>
      <c r="GY33" s="64">
        <v>1391</v>
      </c>
      <c r="GZ33" s="64">
        <v>1804079</v>
      </c>
      <c r="HA33" s="64">
        <v>1804079</v>
      </c>
      <c r="HB33" s="64">
        <v>2368975</v>
      </c>
      <c r="HC33" s="64">
        <v>2368975</v>
      </c>
      <c r="HD33" s="64">
        <v>1564971</v>
      </c>
      <c r="HE33" s="69">
        <v>2</v>
      </c>
      <c r="HF33" s="69">
        <v>615</v>
      </c>
      <c r="HG33" s="69">
        <v>615</v>
      </c>
      <c r="HI33" s="62">
        <v>30</v>
      </c>
      <c r="HJ33" s="63" t="str">
        <f t="shared" si="16"/>
        <v>鉾田市</v>
      </c>
      <c r="HK33" s="64">
        <v>0</v>
      </c>
      <c r="HL33" s="64">
        <v>0</v>
      </c>
      <c r="HM33" s="64">
        <v>0</v>
      </c>
      <c r="HN33" s="64">
        <v>0</v>
      </c>
      <c r="HO33" s="64">
        <v>0</v>
      </c>
      <c r="HP33" s="64">
        <v>0</v>
      </c>
      <c r="HQ33" s="69">
        <v>0</v>
      </c>
      <c r="HR33" s="69">
        <v>0</v>
      </c>
      <c r="HS33" s="69">
        <v>0</v>
      </c>
      <c r="HU33" s="62">
        <v>30</v>
      </c>
      <c r="HV33" s="63" t="str">
        <f t="shared" si="17"/>
        <v>鉾田市</v>
      </c>
      <c r="HW33" s="64">
        <v>693</v>
      </c>
      <c r="HX33" s="64">
        <v>381719</v>
      </c>
      <c r="HY33" s="64">
        <v>381719</v>
      </c>
      <c r="HZ33" s="64">
        <v>8792</v>
      </c>
      <c r="IA33" s="64">
        <v>8792</v>
      </c>
      <c r="IB33" s="64">
        <v>1538</v>
      </c>
      <c r="IC33" s="69">
        <v>13</v>
      </c>
      <c r="ID33" s="69">
        <v>505</v>
      </c>
      <c r="IE33" s="69">
        <v>505</v>
      </c>
      <c r="IG33" s="62">
        <v>30</v>
      </c>
      <c r="IH33" s="63" t="str">
        <f t="shared" si="18"/>
        <v>鉾田市</v>
      </c>
      <c r="II33" s="64">
        <v>0</v>
      </c>
      <c r="IJ33" s="64">
        <v>0</v>
      </c>
      <c r="IK33" s="64">
        <v>0</v>
      </c>
      <c r="IL33" s="64">
        <v>0</v>
      </c>
      <c r="IM33" s="64">
        <v>0</v>
      </c>
      <c r="IN33" s="64">
        <v>0</v>
      </c>
      <c r="IO33" s="69">
        <v>0</v>
      </c>
      <c r="IP33" s="69">
        <v>0</v>
      </c>
      <c r="IQ33" s="69">
        <v>0</v>
      </c>
    </row>
    <row r="34" spans="1:251" s="56" customFormat="1" ht="24.75" customHeight="1">
      <c r="A34" s="67">
        <v>31</v>
      </c>
      <c r="B34" s="68" t="s">
        <v>126</v>
      </c>
      <c r="C34" s="69">
        <v>546931</v>
      </c>
      <c r="D34" s="69">
        <v>26986416</v>
      </c>
      <c r="E34" s="69">
        <v>26371697</v>
      </c>
      <c r="F34" s="69">
        <v>3255933</v>
      </c>
      <c r="G34" s="69">
        <v>3182668</v>
      </c>
      <c r="H34" s="69">
        <v>3164458</v>
      </c>
      <c r="I34" s="69">
        <v>1627</v>
      </c>
      <c r="J34" s="69">
        <v>14750</v>
      </c>
      <c r="K34" s="69">
        <v>13947</v>
      </c>
      <c r="L34" s="60"/>
      <c r="M34" s="67">
        <v>31</v>
      </c>
      <c r="N34" s="68" t="s">
        <v>126</v>
      </c>
      <c r="O34" s="69">
        <v>0</v>
      </c>
      <c r="P34" s="69">
        <v>0</v>
      </c>
      <c r="Q34" s="69">
        <v>0</v>
      </c>
      <c r="R34" s="69">
        <v>0</v>
      </c>
      <c r="S34" s="69">
        <v>0</v>
      </c>
      <c r="T34" s="69">
        <v>0</v>
      </c>
      <c r="U34" s="69">
        <v>0</v>
      </c>
      <c r="V34" s="69">
        <v>0</v>
      </c>
      <c r="W34" s="69">
        <v>0</v>
      </c>
      <c r="X34" s="60"/>
      <c r="Y34" s="62">
        <v>31</v>
      </c>
      <c r="Z34" s="63" t="str">
        <f>B34</f>
        <v>つくばみらい市</v>
      </c>
      <c r="AA34" s="69">
        <v>12</v>
      </c>
      <c r="AB34" s="69">
        <v>28431</v>
      </c>
      <c r="AC34" s="69">
        <v>28176</v>
      </c>
      <c r="AD34" s="69">
        <v>136254</v>
      </c>
      <c r="AE34" s="69">
        <v>135890</v>
      </c>
      <c r="AF34" s="69">
        <v>49793</v>
      </c>
      <c r="AG34" s="69">
        <v>1</v>
      </c>
      <c r="AH34" s="69">
        <v>25</v>
      </c>
      <c r="AI34" s="69">
        <v>24</v>
      </c>
      <c r="AJ34" s="66"/>
      <c r="AK34" s="62">
        <v>31</v>
      </c>
      <c r="AL34" s="63" t="str">
        <f>Z34</f>
        <v>つくばみらい市</v>
      </c>
      <c r="AM34" s="64">
        <v>715314</v>
      </c>
      <c r="AN34" s="64">
        <v>12430073</v>
      </c>
      <c r="AO34" s="64">
        <v>11677598</v>
      </c>
      <c r="AP34" s="64">
        <v>716642</v>
      </c>
      <c r="AQ34" s="64">
        <v>674575</v>
      </c>
      <c r="AR34" s="64">
        <v>673061</v>
      </c>
      <c r="AS34" s="69">
        <v>2380</v>
      </c>
      <c r="AT34" s="69">
        <v>15419</v>
      </c>
      <c r="AU34" s="69">
        <v>14096</v>
      </c>
      <c r="AV34" s="60"/>
      <c r="AW34" s="62">
        <v>31</v>
      </c>
      <c r="AX34" s="63" t="str">
        <f t="shared" si="1"/>
        <v>つくばみらい市</v>
      </c>
      <c r="AY34" s="64">
        <v>0</v>
      </c>
      <c r="AZ34" s="64">
        <v>0</v>
      </c>
      <c r="BA34" s="64">
        <v>0</v>
      </c>
      <c r="BB34" s="64">
        <v>0</v>
      </c>
      <c r="BC34" s="64">
        <v>0</v>
      </c>
      <c r="BD34" s="64">
        <v>0</v>
      </c>
      <c r="BE34" s="69">
        <v>0</v>
      </c>
      <c r="BF34" s="69">
        <v>0</v>
      </c>
      <c r="BG34" s="69">
        <v>0</v>
      </c>
      <c r="BH34" s="60"/>
      <c r="BI34" s="62">
        <v>31</v>
      </c>
      <c r="BJ34" s="63" t="str">
        <f t="shared" si="0"/>
        <v>つくばみらい市</v>
      </c>
      <c r="BK34" s="64">
        <v>13848</v>
      </c>
      <c r="BL34" s="64">
        <v>314951</v>
      </c>
      <c r="BM34" s="64">
        <v>311430</v>
      </c>
      <c r="BN34" s="64">
        <v>4597176</v>
      </c>
      <c r="BO34" s="64">
        <v>4594561</v>
      </c>
      <c r="BP34" s="64">
        <v>1509088</v>
      </c>
      <c r="BQ34" s="69">
        <v>88</v>
      </c>
      <c r="BR34" s="69">
        <v>587</v>
      </c>
      <c r="BS34" s="69">
        <v>577</v>
      </c>
      <c r="BT34" s="66"/>
      <c r="BU34" s="62">
        <v>31</v>
      </c>
      <c r="BV34" s="63" t="str">
        <f>BJ34</f>
        <v>つくばみらい市</v>
      </c>
      <c r="BW34" s="64">
        <v>0</v>
      </c>
      <c r="BX34" s="64">
        <v>3490220</v>
      </c>
      <c r="BY34" s="64">
        <v>3304591</v>
      </c>
      <c r="BZ34" s="64">
        <v>74653911</v>
      </c>
      <c r="CA34" s="64">
        <v>73088289</v>
      </c>
      <c r="CB34" s="64">
        <v>11914083</v>
      </c>
      <c r="CC34" s="69">
        <v>0</v>
      </c>
      <c r="CD34" s="69">
        <v>19044</v>
      </c>
      <c r="CE34" s="69">
        <v>17365</v>
      </c>
      <c r="CF34" s="66"/>
      <c r="CG34" s="62">
        <v>31</v>
      </c>
      <c r="CH34" s="63" t="str">
        <f>BV34</f>
        <v>つくばみらい市</v>
      </c>
      <c r="CI34" s="64">
        <v>0</v>
      </c>
      <c r="CJ34" s="64">
        <v>4259745</v>
      </c>
      <c r="CK34" s="64">
        <v>4242883</v>
      </c>
      <c r="CL34" s="64">
        <v>36153652</v>
      </c>
      <c r="CM34" s="64">
        <v>36059905</v>
      </c>
      <c r="CN34" s="64">
        <v>11940399</v>
      </c>
      <c r="CO34" s="69">
        <v>0</v>
      </c>
      <c r="CP34" s="69">
        <v>16248</v>
      </c>
      <c r="CQ34" s="69">
        <v>15756</v>
      </c>
      <c r="CR34" s="66"/>
      <c r="CS34" s="62">
        <v>31</v>
      </c>
      <c r="CT34" s="63" t="str">
        <f>CH34</f>
        <v>つくばみらい市</v>
      </c>
      <c r="CU34" s="64">
        <v>0</v>
      </c>
      <c r="CV34" s="64">
        <v>3328557</v>
      </c>
      <c r="CW34" s="64">
        <v>3327937</v>
      </c>
      <c r="CX34" s="64">
        <v>56647077</v>
      </c>
      <c r="CY34" s="64">
        <v>56643466</v>
      </c>
      <c r="CZ34" s="64">
        <v>37138902</v>
      </c>
      <c r="DA34" s="69">
        <v>0</v>
      </c>
      <c r="DB34" s="69">
        <v>4189</v>
      </c>
      <c r="DC34" s="69">
        <v>4164</v>
      </c>
      <c r="DD34" s="66"/>
      <c r="DE34" s="62">
        <v>31</v>
      </c>
      <c r="DF34" s="63" t="str">
        <f>CT34</f>
        <v>つくばみらい市</v>
      </c>
      <c r="DG34" s="64">
        <v>661300</v>
      </c>
      <c r="DH34" s="64">
        <v>11078522</v>
      </c>
      <c r="DI34" s="64">
        <v>10875411</v>
      </c>
      <c r="DJ34" s="64">
        <v>167454640</v>
      </c>
      <c r="DK34" s="64">
        <v>165791660</v>
      </c>
      <c r="DL34" s="64">
        <v>60993384</v>
      </c>
      <c r="DM34" s="69">
        <v>1355</v>
      </c>
      <c r="DN34" s="69">
        <v>39481</v>
      </c>
      <c r="DO34" s="69">
        <v>37285</v>
      </c>
      <c r="DP34" s="95"/>
      <c r="DQ34" s="62">
        <v>31</v>
      </c>
      <c r="DR34" s="63" t="str">
        <f>DF34</f>
        <v>つくばみらい市</v>
      </c>
      <c r="DS34" s="64">
        <v>0</v>
      </c>
      <c r="DT34" s="64">
        <v>0</v>
      </c>
      <c r="DU34" s="64">
        <v>0</v>
      </c>
      <c r="DV34" s="64">
        <v>0</v>
      </c>
      <c r="DW34" s="64">
        <v>0</v>
      </c>
      <c r="DX34" s="64">
        <v>0</v>
      </c>
      <c r="DY34" s="69">
        <v>0</v>
      </c>
      <c r="DZ34" s="69">
        <v>0</v>
      </c>
      <c r="EA34" s="69">
        <v>0</v>
      </c>
      <c r="EB34" s="60"/>
      <c r="EC34" s="62">
        <v>31</v>
      </c>
      <c r="ED34" s="63" t="str">
        <f>DR34</f>
        <v>つくばみらい市</v>
      </c>
      <c r="EE34" s="64">
        <v>0</v>
      </c>
      <c r="EF34" s="64">
        <v>0</v>
      </c>
      <c r="EG34" s="64">
        <v>0</v>
      </c>
      <c r="EH34" s="64">
        <v>0</v>
      </c>
      <c r="EI34" s="64">
        <v>0</v>
      </c>
      <c r="EJ34" s="64">
        <v>0</v>
      </c>
      <c r="EK34" s="69">
        <v>0</v>
      </c>
      <c r="EL34" s="69">
        <v>0</v>
      </c>
      <c r="EM34" s="69">
        <v>0</v>
      </c>
      <c r="EN34" s="60"/>
      <c r="EO34" s="62">
        <v>31</v>
      </c>
      <c r="EP34" s="63" t="str">
        <f>ED34</f>
        <v>つくばみらい市</v>
      </c>
      <c r="EQ34" s="64">
        <v>95034</v>
      </c>
      <c r="ER34" s="64">
        <v>27192</v>
      </c>
      <c r="ES34" s="64">
        <v>27192</v>
      </c>
      <c r="ET34" s="64">
        <v>979</v>
      </c>
      <c r="EU34" s="64">
        <v>979</v>
      </c>
      <c r="EV34" s="64">
        <v>979</v>
      </c>
      <c r="EW34" s="69">
        <v>56</v>
      </c>
      <c r="EX34" s="69">
        <v>4</v>
      </c>
      <c r="EY34" s="69">
        <v>4</v>
      </c>
      <c r="EZ34" s="60"/>
      <c r="FA34" s="62">
        <v>31</v>
      </c>
      <c r="FB34" s="63" t="str">
        <f>EP34</f>
        <v>つくばみらい市</v>
      </c>
      <c r="FC34" s="64">
        <v>378618</v>
      </c>
      <c r="FD34" s="64">
        <v>3766887</v>
      </c>
      <c r="FE34" s="64">
        <v>3143690</v>
      </c>
      <c r="FF34" s="64">
        <v>101694</v>
      </c>
      <c r="FG34" s="64">
        <v>83670</v>
      </c>
      <c r="FH34" s="64">
        <v>83670</v>
      </c>
      <c r="FI34" s="69">
        <v>810</v>
      </c>
      <c r="FJ34" s="69">
        <v>3988</v>
      </c>
      <c r="FK34" s="69">
        <v>3230</v>
      </c>
      <c r="FM34" s="62">
        <v>31</v>
      </c>
      <c r="FN34" s="63" t="str">
        <f>FB34</f>
        <v>つくばみらい市</v>
      </c>
      <c r="FO34" s="64">
        <v>1068</v>
      </c>
      <c r="FP34" s="64">
        <v>106391</v>
      </c>
      <c r="FQ34" s="64">
        <v>106297</v>
      </c>
      <c r="FR34" s="64">
        <v>562611</v>
      </c>
      <c r="FS34" s="64">
        <v>562129</v>
      </c>
      <c r="FT34" s="64">
        <v>391240</v>
      </c>
      <c r="FU34" s="69">
        <v>10</v>
      </c>
      <c r="FV34" s="69">
        <v>135</v>
      </c>
      <c r="FW34" s="69">
        <v>133</v>
      </c>
      <c r="FY34" s="62">
        <v>31</v>
      </c>
      <c r="FZ34" s="63" t="str">
        <f>FN34</f>
        <v>つくばみらい市</v>
      </c>
      <c r="GA34" s="64">
        <v>0</v>
      </c>
      <c r="GB34" s="64">
        <v>0</v>
      </c>
      <c r="GC34" s="64">
        <v>0</v>
      </c>
      <c r="GD34" s="64">
        <v>0</v>
      </c>
      <c r="GE34" s="64">
        <v>0</v>
      </c>
      <c r="GF34" s="64">
        <v>0</v>
      </c>
      <c r="GG34" s="69">
        <v>0</v>
      </c>
      <c r="GH34" s="69">
        <v>0</v>
      </c>
      <c r="GI34" s="69">
        <v>0</v>
      </c>
      <c r="GK34" s="62">
        <v>31</v>
      </c>
      <c r="GL34" s="63" t="str">
        <f>FZ34</f>
        <v>つくばみらい市</v>
      </c>
      <c r="GM34" s="64">
        <v>357108</v>
      </c>
      <c r="GN34" s="64">
        <v>352295</v>
      </c>
      <c r="GO34" s="64">
        <v>286171</v>
      </c>
      <c r="GP34" s="64">
        <v>128770</v>
      </c>
      <c r="GQ34" s="64">
        <v>126721</v>
      </c>
      <c r="GR34" s="64">
        <v>91139</v>
      </c>
      <c r="GS34" s="69">
        <v>724</v>
      </c>
      <c r="GT34" s="69">
        <v>731</v>
      </c>
      <c r="GU34" s="69">
        <v>569</v>
      </c>
      <c r="GW34" s="62">
        <v>31</v>
      </c>
      <c r="GX34" s="63" t="str">
        <f>GL34</f>
        <v>つくばみらい市</v>
      </c>
      <c r="GY34" s="64">
        <v>5659</v>
      </c>
      <c r="GZ34" s="64">
        <v>3303488</v>
      </c>
      <c r="HA34" s="64">
        <v>3303281</v>
      </c>
      <c r="HB34" s="64">
        <v>6170494</v>
      </c>
      <c r="HC34" s="64">
        <v>6170101</v>
      </c>
      <c r="HD34" s="64">
        <v>4319071</v>
      </c>
      <c r="HE34" s="69">
        <v>27</v>
      </c>
      <c r="HF34" s="69">
        <v>753</v>
      </c>
      <c r="HG34" s="69">
        <v>750</v>
      </c>
      <c r="HI34" s="62">
        <v>31</v>
      </c>
      <c r="HJ34" s="63" t="str">
        <f>GX34</f>
        <v>つくばみらい市</v>
      </c>
      <c r="HK34" s="64">
        <v>0</v>
      </c>
      <c r="HL34" s="64">
        <v>0</v>
      </c>
      <c r="HM34" s="64">
        <v>0</v>
      </c>
      <c r="HN34" s="64">
        <v>0</v>
      </c>
      <c r="HO34" s="64">
        <v>0</v>
      </c>
      <c r="HP34" s="64">
        <v>0</v>
      </c>
      <c r="HQ34" s="69">
        <v>0</v>
      </c>
      <c r="HR34" s="69">
        <v>0</v>
      </c>
      <c r="HS34" s="69">
        <v>0</v>
      </c>
      <c r="HU34" s="62">
        <v>31</v>
      </c>
      <c r="HV34" s="63" t="str">
        <f>HJ34</f>
        <v>つくばみらい市</v>
      </c>
      <c r="HW34" s="64">
        <v>796</v>
      </c>
      <c r="HX34" s="64">
        <v>282579</v>
      </c>
      <c r="HY34" s="64">
        <v>282579</v>
      </c>
      <c r="HZ34" s="64">
        <v>1000730</v>
      </c>
      <c r="IA34" s="64">
        <v>1000730</v>
      </c>
      <c r="IB34" s="64">
        <v>594092</v>
      </c>
      <c r="IC34" s="69">
        <v>20</v>
      </c>
      <c r="ID34" s="69">
        <v>1054</v>
      </c>
      <c r="IE34" s="69">
        <v>1054</v>
      </c>
      <c r="IG34" s="62">
        <v>31</v>
      </c>
      <c r="IH34" s="63" t="str">
        <f>HV34</f>
        <v>つくばみらい市</v>
      </c>
      <c r="II34" s="64">
        <v>0</v>
      </c>
      <c r="IJ34" s="64">
        <v>0</v>
      </c>
      <c r="IK34" s="64">
        <v>0</v>
      </c>
      <c r="IL34" s="64">
        <v>0</v>
      </c>
      <c r="IM34" s="64">
        <v>0</v>
      </c>
      <c r="IN34" s="64">
        <v>0</v>
      </c>
      <c r="IO34" s="69">
        <v>0</v>
      </c>
      <c r="IP34" s="69">
        <v>0</v>
      </c>
      <c r="IQ34" s="69">
        <v>0</v>
      </c>
    </row>
    <row r="35" spans="1:251" s="56" customFormat="1" ht="24.75" customHeight="1">
      <c r="A35" s="67">
        <v>30</v>
      </c>
      <c r="B35" s="68" t="s">
        <v>127</v>
      </c>
      <c r="C35" s="69">
        <v>709985</v>
      </c>
      <c r="D35" s="69">
        <v>19341037</v>
      </c>
      <c r="E35" s="69">
        <v>18762558</v>
      </c>
      <c r="F35" s="69">
        <v>2231655</v>
      </c>
      <c r="G35" s="69">
        <v>2164834</v>
      </c>
      <c r="H35" s="69">
        <v>2163734</v>
      </c>
      <c r="I35" s="69">
        <v>1786</v>
      </c>
      <c r="J35" s="69">
        <v>12754</v>
      </c>
      <c r="K35" s="69">
        <v>12143</v>
      </c>
      <c r="L35" s="60"/>
      <c r="M35" s="67">
        <v>30</v>
      </c>
      <c r="N35" s="68" t="s">
        <v>127</v>
      </c>
      <c r="O35" s="69">
        <v>0</v>
      </c>
      <c r="P35" s="69">
        <v>0</v>
      </c>
      <c r="Q35" s="69">
        <v>0</v>
      </c>
      <c r="R35" s="69">
        <v>0</v>
      </c>
      <c r="S35" s="69">
        <v>0</v>
      </c>
      <c r="T35" s="69">
        <v>0</v>
      </c>
      <c r="U35" s="69">
        <v>0</v>
      </c>
      <c r="V35" s="69">
        <v>0</v>
      </c>
      <c r="W35" s="69">
        <v>0</v>
      </c>
      <c r="X35" s="60"/>
      <c r="Y35" s="62">
        <v>32</v>
      </c>
      <c r="Z35" s="63" t="str">
        <f>B35</f>
        <v>小美玉市</v>
      </c>
      <c r="AA35" s="69">
        <v>0</v>
      </c>
      <c r="AB35" s="69">
        <v>34214</v>
      </c>
      <c r="AC35" s="69">
        <v>34214</v>
      </c>
      <c r="AD35" s="69">
        <v>109835</v>
      </c>
      <c r="AE35" s="69">
        <v>109835</v>
      </c>
      <c r="AF35" s="69">
        <v>76853</v>
      </c>
      <c r="AG35" s="69">
        <v>0</v>
      </c>
      <c r="AH35" s="69">
        <v>41</v>
      </c>
      <c r="AI35" s="69">
        <v>41</v>
      </c>
      <c r="AJ35" s="66"/>
      <c r="AK35" s="62">
        <v>32</v>
      </c>
      <c r="AL35" s="63" t="str">
        <f>Z35</f>
        <v>小美玉市</v>
      </c>
      <c r="AM35" s="64">
        <v>1049370</v>
      </c>
      <c r="AN35" s="64">
        <v>46263086</v>
      </c>
      <c r="AO35" s="64">
        <v>44464095</v>
      </c>
      <c r="AP35" s="64">
        <v>2481881</v>
      </c>
      <c r="AQ35" s="64">
        <v>2386522</v>
      </c>
      <c r="AR35" s="64">
        <v>2384559</v>
      </c>
      <c r="AS35" s="64">
        <v>2290</v>
      </c>
      <c r="AT35" s="64">
        <v>29385</v>
      </c>
      <c r="AU35" s="64">
        <v>27511</v>
      </c>
      <c r="AV35" s="60"/>
      <c r="AW35" s="62">
        <v>32</v>
      </c>
      <c r="AX35" s="63" t="str">
        <f t="shared" si="1"/>
        <v>小美玉市</v>
      </c>
      <c r="AY35" s="64">
        <v>0</v>
      </c>
      <c r="AZ35" s="64">
        <v>0</v>
      </c>
      <c r="BA35" s="64">
        <v>0</v>
      </c>
      <c r="BB35" s="64">
        <v>0</v>
      </c>
      <c r="BC35" s="64">
        <v>0</v>
      </c>
      <c r="BD35" s="64">
        <v>0</v>
      </c>
      <c r="BE35" s="64">
        <v>0</v>
      </c>
      <c r="BF35" s="64">
        <v>0</v>
      </c>
      <c r="BG35" s="64">
        <v>0</v>
      </c>
      <c r="BH35" s="60"/>
      <c r="BI35" s="62">
        <v>32</v>
      </c>
      <c r="BJ35" s="63" t="str">
        <f t="shared" si="0"/>
        <v>小美玉市</v>
      </c>
      <c r="BK35" s="64">
        <v>7755</v>
      </c>
      <c r="BL35" s="64">
        <v>383658</v>
      </c>
      <c r="BM35" s="64">
        <v>383658</v>
      </c>
      <c r="BN35" s="64">
        <v>1362312</v>
      </c>
      <c r="BO35" s="64">
        <v>1362312</v>
      </c>
      <c r="BP35" s="64">
        <v>949307</v>
      </c>
      <c r="BQ35" s="64">
        <v>30</v>
      </c>
      <c r="BR35" s="64">
        <v>497</v>
      </c>
      <c r="BS35" s="64">
        <v>497</v>
      </c>
      <c r="BT35" s="66"/>
      <c r="BU35" s="62">
        <v>32</v>
      </c>
      <c r="BV35" s="63" t="str">
        <f>BJ35</f>
        <v>小美玉市</v>
      </c>
      <c r="BW35" s="64">
        <v>0</v>
      </c>
      <c r="BX35" s="64">
        <v>4048408</v>
      </c>
      <c r="BY35" s="64">
        <v>3674054</v>
      </c>
      <c r="BZ35" s="64">
        <v>32218056</v>
      </c>
      <c r="CA35" s="64">
        <v>29503353</v>
      </c>
      <c r="CB35" s="64">
        <v>4914322</v>
      </c>
      <c r="CC35" s="64">
        <v>0</v>
      </c>
      <c r="CD35" s="64">
        <v>18407</v>
      </c>
      <c r="CE35" s="64">
        <v>16063</v>
      </c>
      <c r="CF35" s="66"/>
      <c r="CG35" s="62">
        <v>32</v>
      </c>
      <c r="CH35" s="63" t="str">
        <f>BV35</f>
        <v>小美玉市</v>
      </c>
      <c r="CI35" s="64">
        <v>0</v>
      </c>
      <c r="CJ35" s="64">
        <v>6994063</v>
      </c>
      <c r="CK35" s="64">
        <v>6969286</v>
      </c>
      <c r="CL35" s="64">
        <v>46384844</v>
      </c>
      <c r="CM35" s="64">
        <v>46258339</v>
      </c>
      <c r="CN35" s="64">
        <v>15407159</v>
      </c>
      <c r="CO35" s="64">
        <v>0</v>
      </c>
      <c r="CP35" s="64">
        <v>18058</v>
      </c>
      <c r="CQ35" s="64">
        <v>17250</v>
      </c>
      <c r="CR35" s="66"/>
      <c r="CS35" s="62">
        <v>32</v>
      </c>
      <c r="CT35" s="63" t="str">
        <f>CH35</f>
        <v>小美玉市</v>
      </c>
      <c r="CU35" s="64">
        <v>0</v>
      </c>
      <c r="CV35" s="64">
        <v>5843068</v>
      </c>
      <c r="CW35" s="64">
        <v>5834373</v>
      </c>
      <c r="CX35" s="64">
        <v>40805607</v>
      </c>
      <c r="CY35" s="64">
        <v>40769808</v>
      </c>
      <c r="CZ35" s="64">
        <v>28431849</v>
      </c>
      <c r="DA35" s="64">
        <v>0</v>
      </c>
      <c r="DB35" s="64">
        <v>7235</v>
      </c>
      <c r="DC35" s="64">
        <v>7087</v>
      </c>
      <c r="DD35" s="66"/>
      <c r="DE35" s="62">
        <v>32</v>
      </c>
      <c r="DF35" s="63" t="str">
        <f>CT35</f>
        <v>小美玉市</v>
      </c>
      <c r="DG35" s="64">
        <v>858845</v>
      </c>
      <c r="DH35" s="64">
        <v>16885539</v>
      </c>
      <c r="DI35" s="64">
        <v>16477713</v>
      </c>
      <c r="DJ35" s="64">
        <v>119408507</v>
      </c>
      <c r="DK35" s="64">
        <v>116531500</v>
      </c>
      <c r="DL35" s="64">
        <v>48753330</v>
      </c>
      <c r="DM35" s="69">
        <v>1390</v>
      </c>
      <c r="DN35" s="69">
        <v>43700</v>
      </c>
      <c r="DO35" s="69">
        <v>40400</v>
      </c>
      <c r="DP35" s="95"/>
      <c r="DQ35" s="62">
        <v>32</v>
      </c>
      <c r="DR35" s="63" t="str">
        <f>DF35</f>
        <v>小美玉市</v>
      </c>
      <c r="DS35" s="64">
        <v>0</v>
      </c>
      <c r="DT35" s="64">
        <v>0</v>
      </c>
      <c r="DU35" s="64">
        <v>0</v>
      </c>
      <c r="DV35" s="64">
        <v>0</v>
      </c>
      <c r="DW35" s="64">
        <v>0</v>
      </c>
      <c r="DX35" s="64">
        <v>0</v>
      </c>
      <c r="DY35" s="64">
        <v>0</v>
      </c>
      <c r="DZ35" s="64">
        <v>0</v>
      </c>
      <c r="EA35" s="64">
        <v>0</v>
      </c>
      <c r="EB35" s="60"/>
      <c r="EC35" s="62">
        <v>32</v>
      </c>
      <c r="ED35" s="63" t="str">
        <f>DR35</f>
        <v>小美玉市</v>
      </c>
      <c r="EE35" s="64">
        <v>0</v>
      </c>
      <c r="EF35" s="64">
        <v>0</v>
      </c>
      <c r="EG35" s="64">
        <v>0</v>
      </c>
      <c r="EH35" s="64">
        <v>0</v>
      </c>
      <c r="EI35" s="64">
        <v>0</v>
      </c>
      <c r="EJ35" s="64">
        <v>0</v>
      </c>
      <c r="EK35" s="64">
        <v>0</v>
      </c>
      <c r="EL35" s="64">
        <v>0</v>
      </c>
      <c r="EM35" s="64">
        <v>0</v>
      </c>
      <c r="EN35" s="60"/>
      <c r="EO35" s="62">
        <v>32</v>
      </c>
      <c r="EP35" s="63" t="str">
        <f>ED35</f>
        <v>小美玉市</v>
      </c>
      <c r="EQ35" s="64">
        <v>758884</v>
      </c>
      <c r="ER35" s="64">
        <v>9075</v>
      </c>
      <c r="ES35" s="64">
        <v>8113</v>
      </c>
      <c r="ET35" s="64">
        <v>291</v>
      </c>
      <c r="EU35" s="64">
        <v>260</v>
      </c>
      <c r="EV35" s="64">
        <v>260</v>
      </c>
      <c r="EW35" s="64">
        <v>189</v>
      </c>
      <c r="EX35" s="64">
        <v>8</v>
      </c>
      <c r="EY35" s="64">
        <v>7</v>
      </c>
      <c r="EZ35" s="60"/>
      <c r="FA35" s="62">
        <v>32</v>
      </c>
      <c r="FB35" s="63" t="str">
        <f>EP35</f>
        <v>小美玉市</v>
      </c>
      <c r="FC35" s="64">
        <v>1927524</v>
      </c>
      <c r="FD35" s="64">
        <v>24577128</v>
      </c>
      <c r="FE35" s="64">
        <v>21791651</v>
      </c>
      <c r="FF35" s="64">
        <v>804996</v>
      </c>
      <c r="FG35" s="64">
        <v>713890</v>
      </c>
      <c r="FH35" s="64">
        <v>713890</v>
      </c>
      <c r="FI35" s="64">
        <v>1265</v>
      </c>
      <c r="FJ35" s="64">
        <v>15736</v>
      </c>
      <c r="FK35" s="64">
        <v>13040</v>
      </c>
      <c r="FM35" s="62">
        <v>32</v>
      </c>
      <c r="FN35" s="63" t="str">
        <f>FB35</f>
        <v>小美玉市</v>
      </c>
      <c r="FO35" s="64">
        <v>0</v>
      </c>
      <c r="FP35" s="64">
        <v>0</v>
      </c>
      <c r="FQ35" s="64">
        <v>0</v>
      </c>
      <c r="FR35" s="64">
        <v>0</v>
      </c>
      <c r="FS35" s="64">
        <v>0</v>
      </c>
      <c r="FT35" s="64">
        <v>0</v>
      </c>
      <c r="FU35" s="64">
        <v>0</v>
      </c>
      <c r="FV35" s="64">
        <v>0</v>
      </c>
      <c r="FW35" s="64">
        <v>0</v>
      </c>
      <c r="FY35" s="62">
        <v>32</v>
      </c>
      <c r="FZ35" s="63" t="str">
        <f>FN35</f>
        <v>小美玉市</v>
      </c>
      <c r="GA35" s="64">
        <v>0</v>
      </c>
      <c r="GB35" s="64">
        <v>0</v>
      </c>
      <c r="GC35" s="64">
        <v>0</v>
      </c>
      <c r="GD35" s="64">
        <v>0</v>
      </c>
      <c r="GE35" s="64">
        <v>0</v>
      </c>
      <c r="GF35" s="64">
        <v>0</v>
      </c>
      <c r="GG35" s="64">
        <v>0</v>
      </c>
      <c r="GH35" s="64">
        <v>0</v>
      </c>
      <c r="GI35" s="64">
        <v>0</v>
      </c>
      <c r="GK35" s="62">
        <v>32</v>
      </c>
      <c r="GL35" s="63" t="str">
        <f>FZ35</f>
        <v>小美玉市</v>
      </c>
      <c r="GM35" s="64">
        <v>272019</v>
      </c>
      <c r="GN35" s="64">
        <v>829186</v>
      </c>
      <c r="GO35" s="64">
        <v>638092</v>
      </c>
      <c r="GP35" s="64">
        <v>9121</v>
      </c>
      <c r="GQ35" s="64">
        <v>7019</v>
      </c>
      <c r="GR35" s="64">
        <v>7019</v>
      </c>
      <c r="GS35" s="64">
        <v>270</v>
      </c>
      <c r="GT35" s="64">
        <v>1820</v>
      </c>
      <c r="GU35" s="64">
        <v>1443</v>
      </c>
      <c r="GW35" s="62">
        <v>32</v>
      </c>
      <c r="GX35" s="63" t="str">
        <f>GL35</f>
        <v>小美玉市</v>
      </c>
      <c r="GY35" s="64">
        <v>12257</v>
      </c>
      <c r="GZ35" s="64">
        <v>1317428</v>
      </c>
      <c r="HA35" s="64">
        <v>1317252</v>
      </c>
      <c r="HB35" s="64">
        <v>1663370</v>
      </c>
      <c r="HC35" s="64">
        <v>1663152</v>
      </c>
      <c r="HD35" s="64">
        <v>1164206</v>
      </c>
      <c r="HE35" s="64">
        <v>37</v>
      </c>
      <c r="HF35" s="64">
        <v>529</v>
      </c>
      <c r="HG35" s="64">
        <v>527</v>
      </c>
      <c r="HI35" s="62">
        <v>32</v>
      </c>
      <c r="HJ35" s="63" t="str">
        <f>GX35</f>
        <v>小美玉市</v>
      </c>
      <c r="HK35" s="64">
        <v>0</v>
      </c>
      <c r="HL35" s="64">
        <v>0</v>
      </c>
      <c r="HM35" s="64">
        <v>0</v>
      </c>
      <c r="HN35" s="64">
        <v>0</v>
      </c>
      <c r="HO35" s="64">
        <v>0</v>
      </c>
      <c r="HP35" s="64">
        <v>0</v>
      </c>
      <c r="HQ35" s="64">
        <v>0</v>
      </c>
      <c r="HR35" s="64">
        <v>0</v>
      </c>
      <c r="HS35" s="64">
        <v>0</v>
      </c>
      <c r="HU35" s="62">
        <v>32</v>
      </c>
      <c r="HV35" s="63" t="str">
        <f>HJ35</f>
        <v>小美玉市</v>
      </c>
      <c r="HW35" s="64">
        <v>1295</v>
      </c>
      <c r="HX35" s="64">
        <v>82162</v>
      </c>
      <c r="HY35" s="64">
        <v>82162</v>
      </c>
      <c r="HZ35" s="64">
        <v>174183</v>
      </c>
      <c r="IA35" s="64">
        <v>174183</v>
      </c>
      <c r="IB35" s="64">
        <v>121928</v>
      </c>
      <c r="IC35" s="64">
        <v>3</v>
      </c>
      <c r="ID35" s="64">
        <v>40</v>
      </c>
      <c r="IE35" s="64">
        <v>40</v>
      </c>
      <c r="IG35" s="62">
        <v>32</v>
      </c>
      <c r="IH35" s="63" t="str">
        <f>HV35</f>
        <v>小美玉市</v>
      </c>
      <c r="II35" s="64">
        <v>0</v>
      </c>
      <c r="IJ35" s="64">
        <v>0</v>
      </c>
      <c r="IK35" s="64">
        <v>0</v>
      </c>
      <c r="IL35" s="64">
        <v>0</v>
      </c>
      <c r="IM35" s="64">
        <v>0</v>
      </c>
      <c r="IN35" s="64">
        <v>0</v>
      </c>
      <c r="IO35" s="64">
        <v>0</v>
      </c>
      <c r="IP35" s="64">
        <v>0</v>
      </c>
      <c r="IQ35" s="64">
        <v>0</v>
      </c>
    </row>
    <row r="36" spans="1:251" s="56" customFormat="1" ht="24.75" customHeight="1">
      <c r="A36" s="70"/>
      <c r="B36" s="71" t="s">
        <v>125</v>
      </c>
      <c r="C36" s="72">
        <f>SUM(C4:C35)</f>
        <v>10596080</v>
      </c>
      <c r="D36" s="72">
        <f aca="true" t="shared" si="19" ref="D36:K36">SUM(D4:D35)</f>
        <v>773700474</v>
      </c>
      <c r="E36" s="72">
        <f>SUM(E4:E35)</f>
        <v>747146298</v>
      </c>
      <c r="F36" s="72">
        <f t="shared" si="19"/>
        <v>84622869</v>
      </c>
      <c r="G36" s="72">
        <f t="shared" si="19"/>
        <v>81948010</v>
      </c>
      <c r="H36" s="72">
        <f t="shared" si="19"/>
        <v>81717600</v>
      </c>
      <c r="I36" s="72">
        <f t="shared" si="19"/>
        <v>31321</v>
      </c>
      <c r="J36" s="72">
        <f t="shared" si="19"/>
        <v>579820</v>
      </c>
      <c r="K36" s="72">
        <f t="shared" si="19"/>
        <v>546028</v>
      </c>
      <c r="L36" s="60"/>
      <c r="M36" s="70"/>
      <c r="N36" s="71" t="s">
        <v>125</v>
      </c>
      <c r="O36" s="72">
        <f>SUM(O4:O35)</f>
        <v>0</v>
      </c>
      <c r="P36" s="72">
        <f>SUM(P4:P35)</f>
        <v>0</v>
      </c>
      <c r="Q36" s="72">
        <f>SUM(Q4:Q35)</f>
        <v>0</v>
      </c>
      <c r="R36" s="72">
        <f aca="true" t="shared" si="20" ref="R36:W36">SUM(R4:R35)</f>
        <v>0</v>
      </c>
      <c r="S36" s="72">
        <f t="shared" si="20"/>
        <v>0</v>
      </c>
      <c r="T36" s="72">
        <f t="shared" si="20"/>
        <v>0</v>
      </c>
      <c r="U36" s="72">
        <f t="shared" si="20"/>
        <v>0</v>
      </c>
      <c r="V36" s="72">
        <f t="shared" si="20"/>
        <v>0</v>
      </c>
      <c r="W36" s="72">
        <f t="shared" si="20"/>
        <v>0</v>
      </c>
      <c r="X36" s="60"/>
      <c r="Y36" s="70"/>
      <c r="Z36" s="71" t="s">
        <v>125</v>
      </c>
      <c r="AA36" s="72">
        <f aca="true" t="shared" si="21" ref="AA36:AI36">SUM(AA4:AA35)</f>
        <v>216526</v>
      </c>
      <c r="AB36" s="72">
        <f t="shared" si="21"/>
        <v>5316778</v>
      </c>
      <c r="AC36" s="72">
        <f t="shared" si="21"/>
        <v>5245398</v>
      </c>
      <c r="AD36" s="72">
        <f t="shared" si="21"/>
        <v>28636453</v>
      </c>
      <c r="AE36" s="72">
        <f t="shared" si="21"/>
        <v>28265097</v>
      </c>
      <c r="AF36" s="72">
        <f t="shared" si="21"/>
        <v>8161532</v>
      </c>
      <c r="AG36" s="72">
        <f t="shared" si="21"/>
        <v>783</v>
      </c>
      <c r="AH36" s="72">
        <f t="shared" si="21"/>
        <v>8101</v>
      </c>
      <c r="AI36" s="72">
        <f t="shared" si="21"/>
        <v>7902</v>
      </c>
      <c r="AJ36" s="66"/>
      <c r="AK36" s="70"/>
      <c r="AL36" s="71" t="s">
        <v>125</v>
      </c>
      <c r="AM36" s="72">
        <f aca="true" t="shared" si="22" ref="AM36:AU36">SUM(AM4:AM35)</f>
        <v>13507269</v>
      </c>
      <c r="AN36" s="72">
        <f t="shared" si="22"/>
        <v>783022913</v>
      </c>
      <c r="AO36" s="72">
        <f t="shared" si="22"/>
        <v>738798391</v>
      </c>
      <c r="AP36" s="72">
        <f t="shared" si="22"/>
        <v>41320660</v>
      </c>
      <c r="AQ36" s="72">
        <f t="shared" si="22"/>
        <v>39048042</v>
      </c>
      <c r="AR36" s="72">
        <f t="shared" si="22"/>
        <v>39008195</v>
      </c>
      <c r="AS36" s="72">
        <f t="shared" si="22"/>
        <v>38052</v>
      </c>
      <c r="AT36" s="72">
        <f t="shared" si="22"/>
        <v>792716</v>
      </c>
      <c r="AU36" s="72">
        <f t="shared" si="22"/>
        <v>729595</v>
      </c>
      <c r="AV36" s="60"/>
      <c r="AW36" s="70"/>
      <c r="AX36" s="71" t="s">
        <v>125</v>
      </c>
      <c r="AY36" s="72">
        <f aca="true" t="shared" si="23" ref="AY36:BG36">SUM(AY4:AY35)</f>
        <v>0</v>
      </c>
      <c r="AZ36" s="72">
        <f t="shared" si="23"/>
        <v>0</v>
      </c>
      <c r="BA36" s="72">
        <f t="shared" si="23"/>
        <v>0</v>
      </c>
      <c r="BB36" s="72">
        <f t="shared" si="23"/>
        <v>0</v>
      </c>
      <c r="BC36" s="72">
        <f t="shared" si="23"/>
        <v>0</v>
      </c>
      <c r="BD36" s="72">
        <f t="shared" si="23"/>
        <v>0</v>
      </c>
      <c r="BE36" s="72">
        <f t="shared" si="23"/>
        <v>0</v>
      </c>
      <c r="BF36" s="72">
        <f t="shared" si="23"/>
        <v>0</v>
      </c>
      <c r="BG36" s="72">
        <f t="shared" si="23"/>
        <v>0</v>
      </c>
      <c r="BH36" s="60"/>
      <c r="BI36" s="70"/>
      <c r="BJ36" s="71" t="s">
        <v>125</v>
      </c>
      <c r="BK36" s="72">
        <f aca="true" t="shared" si="24" ref="BK36:BS36">SUM(BK4:BK35)</f>
        <v>400934</v>
      </c>
      <c r="BL36" s="72">
        <f t="shared" si="24"/>
        <v>27809108</v>
      </c>
      <c r="BM36" s="72">
        <f t="shared" si="24"/>
        <v>27671220</v>
      </c>
      <c r="BN36" s="72">
        <f t="shared" si="24"/>
        <v>267163067</v>
      </c>
      <c r="BO36" s="72">
        <f t="shared" si="24"/>
        <v>266560090</v>
      </c>
      <c r="BP36" s="72">
        <f t="shared" si="24"/>
        <v>85162141</v>
      </c>
      <c r="BQ36" s="72">
        <f t="shared" si="24"/>
        <v>1339</v>
      </c>
      <c r="BR36" s="72">
        <f t="shared" si="24"/>
        <v>47149</v>
      </c>
      <c r="BS36" s="72">
        <f t="shared" si="24"/>
        <v>46413</v>
      </c>
      <c r="BT36" s="66"/>
      <c r="BU36" s="70"/>
      <c r="BV36" s="71" t="s">
        <v>125</v>
      </c>
      <c r="BW36" s="72">
        <f aca="true" t="shared" si="25" ref="BW36:CE36">SUM(BW4:BW35)</f>
        <v>0</v>
      </c>
      <c r="BX36" s="72">
        <f t="shared" si="25"/>
        <v>197102488</v>
      </c>
      <c r="BY36" s="72">
        <f t="shared" si="25"/>
        <v>188655147</v>
      </c>
      <c r="BZ36" s="72">
        <f t="shared" si="25"/>
        <v>3224940110</v>
      </c>
      <c r="CA36" s="72">
        <f t="shared" si="25"/>
        <v>3170173734</v>
      </c>
      <c r="CB36" s="72">
        <f t="shared" si="25"/>
        <v>524765500</v>
      </c>
      <c r="CC36" s="72">
        <f t="shared" si="25"/>
        <v>0</v>
      </c>
      <c r="CD36" s="72">
        <f t="shared" si="25"/>
        <v>998782</v>
      </c>
      <c r="CE36" s="72">
        <f t="shared" si="25"/>
        <v>939143</v>
      </c>
      <c r="CF36" s="66"/>
      <c r="CG36" s="70"/>
      <c r="CH36" s="71" t="s">
        <v>125</v>
      </c>
      <c r="CI36" s="72">
        <f aca="true" t="shared" si="26" ref="CI36:CQ36">SUM(CI4:CI35)</f>
        <v>0</v>
      </c>
      <c r="CJ36" s="72">
        <f t="shared" si="26"/>
        <v>223485085</v>
      </c>
      <c r="CK36" s="72">
        <f t="shared" si="26"/>
        <v>221861962</v>
      </c>
      <c r="CL36" s="72">
        <f t="shared" si="26"/>
        <v>1918357048</v>
      </c>
      <c r="CM36" s="72">
        <f t="shared" si="26"/>
        <v>1912319541</v>
      </c>
      <c r="CN36" s="72">
        <f t="shared" si="26"/>
        <v>634420301</v>
      </c>
      <c r="CO36" s="72">
        <f t="shared" si="26"/>
        <v>0</v>
      </c>
      <c r="CP36" s="72">
        <f t="shared" si="26"/>
        <v>840366</v>
      </c>
      <c r="CQ36" s="72">
        <f t="shared" si="26"/>
        <v>813072</v>
      </c>
      <c r="CR36" s="66"/>
      <c r="CS36" s="70"/>
      <c r="CT36" s="71" t="s">
        <v>125</v>
      </c>
      <c r="CU36" s="72">
        <f aca="true" t="shared" si="27" ref="CU36:DC36">SUM(CU4:CU35)</f>
        <v>0</v>
      </c>
      <c r="CV36" s="72">
        <f t="shared" si="27"/>
        <v>208460384</v>
      </c>
      <c r="CW36" s="72">
        <f t="shared" si="27"/>
        <v>208252489</v>
      </c>
      <c r="CX36" s="72">
        <f t="shared" si="27"/>
        <v>2650106182</v>
      </c>
      <c r="CY36" s="72">
        <f t="shared" si="27"/>
        <v>2649463843</v>
      </c>
      <c r="CZ36" s="72">
        <f t="shared" si="27"/>
        <v>1797630731</v>
      </c>
      <c r="DA36" s="72">
        <f t="shared" si="27"/>
        <v>0</v>
      </c>
      <c r="DB36" s="72">
        <f t="shared" si="27"/>
        <v>255104</v>
      </c>
      <c r="DC36" s="72">
        <f t="shared" si="27"/>
        <v>251888</v>
      </c>
      <c r="DD36" s="66"/>
      <c r="DE36" s="70"/>
      <c r="DF36" s="71" t="s">
        <v>125</v>
      </c>
      <c r="DG36" s="72">
        <f aca="true" t="shared" si="28" ref="DG36:DO36">SUM(DG4:DG35)</f>
        <v>53299457</v>
      </c>
      <c r="DH36" s="72">
        <f t="shared" si="28"/>
        <v>629047957</v>
      </c>
      <c r="DI36" s="72">
        <f t="shared" si="28"/>
        <v>618769598</v>
      </c>
      <c r="DJ36" s="72">
        <f t="shared" si="28"/>
        <v>7793403340</v>
      </c>
      <c r="DK36" s="72">
        <f t="shared" si="28"/>
        <v>7731957118</v>
      </c>
      <c r="DL36" s="72">
        <f t="shared" si="28"/>
        <v>2956816532</v>
      </c>
      <c r="DM36" s="72">
        <f t="shared" si="28"/>
        <v>41432</v>
      </c>
      <c r="DN36" s="72">
        <f t="shared" si="28"/>
        <v>2094252</v>
      </c>
      <c r="DO36" s="72">
        <f t="shared" si="28"/>
        <v>2004103</v>
      </c>
      <c r="DP36" s="95"/>
      <c r="DQ36" s="70"/>
      <c r="DR36" s="71" t="s">
        <v>125</v>
      </c>
      <c r="DS36" s="72">
        <f aca="true" t="shared" si="29" ref="DS36:EA36">SUM(DS4:DS35)</f>
        <v>0</v>
      </c>
      <c r="DT36" s="72">
        <f t="shared" si="29"/>
        <v>0</v>
      </c>
      <c r="DU36" s="72">
        <f t="shared" si="29"/>
        <v>0</v>
      </c>
      <c r="DV36" s="72">
        <f t="shared" si="29"/>
        <v>0</v>
      </c>
      <c r="DW36" s="72">
        <f t="shared" si="29"/>
        <v>0</v>
      </c>
      <c r="DX36" s="72">
        <f t="shared" si="29"/>
        <v>0</v>
      </c>
      <c r="DY36" s="72">
        <f t="shared" si="29"/>
        <v>0</v>
      </c>
      <c r="DZ36" s="72">
        <f t="shared" si="29"/>
        <v>0</v>
      </c>
      <c r="EA36" s="72">
        <f t="shared" si="29"/>
        <v>0</v>
      </c>
      <c r="EB36" s="60"/>
      <c r="EC36" s="70"/>
      <c r="ED36" s="71" t="s">
        <v>125</v>
      </c>
      <c r="EE36" s="72">
        <f aca="true" t="shared" si="30" ref="EE36:EM36">SUM(EE4:EE35)</f>
        <v>7</v>
      </c>
      <c r="EF36" s="72">
        <f t="shared" si="30"/>
        <v>247</v>
      </c>
      <c r="EG36" s="72">
        <f t="shared" si="30"/>
        <v>188</v>
      </c>
      <c r="EH36" s="72">
        <f t="shared" si="30"/>
        <v>1114</v>
      </c>
      <c r="EI36" s="72">
        <f t="shared" si="30"/>
        <v>731</v>
      </c>
      <c r="EJ36" s="72">
        <f t="shared" si="30"/>
        <v>570</v>
      </c>
      <c r="EK36" s="72">
        <f t="shared" si="30"/>
        <v>1</v>
      </c>
      <c r="EL36" s="72">
        <f t="shared" si="30"/>
        <v>13</v>
      </c>
      <c r="EM36" s="72">
        <f t="shared" si="30"/>
        <v>9</v>
      </c>
      <c r="EN36" s="60"/>
      <c r="EO36" s="70"/>
      <c r="EP36" s="71" t="s">
        <v>125</v>
      </c>
      <c r="EQ36" s="72">
        <f aca="true" t="shared" si="31" ref="EQ36:EY36">SUM(EQ4:EQ35)</f>
        <v>13194127</v>
      </c>
      <c r="ER36" s="72">
        <f t="shared" si="31"/>
        <v>971986</v>
      </c>
      <c r="ES36" s="72">
        <f t="shared" si="31"/>
        <v>832731</v>
      </c>
      <c r="ET36" s="72">
        <f t="shared" si="31"/>
        <v>72703</v>
      </c>
      <c r="EU36" s="72">
        <f t="shared" si="31"/>
        <v>68749</v>
      </c>
      <c r="EV36" s="72">
        <f t="shared" si="31"/>
        <v>58769</v>
      </c>
      <c r="EW36" s="72">
        <f t="shared" si="31"/>
        <v>3987</v>
      </c>
      <c r="EX36" s="72">
        <f t="shared" si="31"/>
        <v>1224</v>
      </c>
      <c r="EY36" s="72">
        <f t="shared" si="31"/>
        <v>974</v>
      </c>
      <c r="EZ36" s="60"/>
      <c r="FA36" s="70"/>
      <c r="FB36" s="71" t="s">
        <v>125</v>
      </c>
      <c r="FC36" s="72">
        <f aca="true" t="shared" si="32" ref="FC36:FK36">SUM(FC4:FC35)</f>
        <v>350997442</v>
      </c>
      <c r="FD36" s="72">
        <f t="shared" si="32"/>
        <v>928089769</v>
      </c>
      <c r="FE36" s="72">
        <f t="shared" si="32"/>
        <v>842381308</v>
      </c>
      <c r="FF36" s="72">
        <f t="shared" si="32"/>
        <v>22670052</v>
      </c>
      <c r="FG36" s="72">
        <f t="shared" si="32"/>
        <v>20478537</v>
      </c>
      <c r="FH36" s="72">
        <f t="shared" si="32"/>
        <v>20478509</v>
      </c>
      <c r="FI36" s="72">
        <f t="shared" si="32"/>
        <v>25042</v>
      </c>
      <c r="FJ36" s="72">
        <f t="shared" si="32"/>
        <v>445611</v>
      </c>
      <c r="FK36" s="72">
        <f t="shared" si="32"/>
        <v>360310</v>
      </c>
      <c r="FM36" s="70"/>
      <c r="FN36" s="71" t="s">
        <v>125</v>
      </c>
      <c r="FO36" s="72">
        <f aca="true" t="shared" si="33" ref="FO36:FW36">SUM(FO4:FO35)</f>
        <v>2550145</v>
      </c>
      <c r="FP36" s="72">
        <f t="shared" si="33"/>
        <v>9791873</v>
      </c>
      <c r="FQ36" s="72">
        <f t="shared" si="33"/>
        <v>9550290</v>
      </c>
      <c r="FR36" s="72">
        <f t="shared" si="33"/>
        <v>20328971</v>
      </c>
      <c r="FS36" s="72">
        <f t="shared" si="33"/>
        <v>20228941</v>
      </c>
      <c r="FT36" s="72">
        <f t="shared" si="33"/>
        <v>13979296</v>
      </c>
      <c r="FU36" s="72">
        <f t="shared" si="33"/>
        <v>1742</v>
      </c>
      <c r="FV36" s="72">
        <f t="shared" si="33"/>
        <v>10655</v>
      </c>
      <c r="FW36" s="72">
        <f t="shared" si="33"/>
        <v>9973</v>
      </c>
      <c r="FY36" s="70"/>
      <c r="FZ36" s="71" t="s">
        <v>125</v>
      </c>
      <c r="GA36" s="72">
        <f aca="true" t="shared" si="34" ref="GA36:GI36">SUM(GA4:GA35)</f>
        <v>3904474</v>
      </c>
      <c r="GB36" s="72">
        <f t="shared" si="34"/>
        <v>6046889</v>
      </c>
      <c r="GC36" s="72">
        <f t="shared" si="34"/>
        <v>5954387</v>
      </c>
      <c r="GD36" s="72">
        <f t="shared" si="34"/>
        <v>253494</v>
      </c>
      <c r="GE36" s="72">
        <f t="shared" si="34"/>
        <v>251362</v>
      </c>
      <c r="GF36" s="72">
        <f t="shared" si="34"/>
        <v>251252</v>
      </c>
      <c r="GG36" s="72">
        <f t="shared" si="34"/>
        <v>90</v>
      </c>
      <c r="GH36" s="72">
        <f t="shared" si="34"/>
        <v>1043</v>
      </c>
      <c r="GI36" s="72">
        <f t="shared" si="34"/>
        <v>994</v>
      </c>
      <c r="GK36" s="70"/>
      <c r="GL36" s="71" t="s">
        <v>125</v>
      </c>
      <c r="GM36" s="72">
        <f aca="true" t="shared" si="35" ref="GM36:GU36">SUM(GM4:GM35)</f>
        <v>17899075</v>
      </c>
      <c r="GN36" s="72">
        <f t="shared" si="35"/>
        <v>54821345</v>
      </c>
      <c r="GO36" s="72">
        <f t="shared" si="35"/>
        <v>43302398</v>
      </c>
      <c r="GP36" s="72">
        <f t="shared" si="35"/>
        <v>3479511</v>
      </c>
      <c r="GQ36" s="72">
        <f t="shared" si="35"/>
        <v>3114784</v>
      </c>
      <c r="GR36" s="72">
        <f t="shared" si="35"/>
        <v>2517747</v>
      </c>
      <c r="GS36" s="72">
        <f t="shared" si="35"/>
        <v>15502</v>
      </c>
      <c r="GT36" s="72">
        <f t="shared" si="35"/>
        <v>97923</v>
      </c>
      <c r="GU36" s="72">
        <f t="shared" si="35"/>
        <v>74955</v>
      </c>
      <c r="GW36" s="70"/>
      <c r="GX36" s="71" t="s">
        <v>125</v>
      </c>
      <c r="GY36" s="72">
        <f aca="true" t="shared" si="36" ref="GY36:HG36">SUM(GY4:GY35)</f>
        <v>337202</v>
      </c>
      <c r="GZ36" s="72">
        <f t="shared" si="36"/>
        <v>71893960</v>
      </c>
      <c r="HA36" s="72">
        <f t="shared" si="36"/>
        <v>71879416</v>
      </c>
      <c r="HB36" s="72">
        <f t="shared" si="36"/>
        <v>91787208</v>
      </c>
      <c r="HC36" s="72">
        <f t="shared" si="36"/>
        <v>91771714</v>
      </c>
      <c r="HD36" s="72">
        <f t="shared" si="36"/>
        <v>64968097</v>
      </c>
      <c r="HE36" s="72">
        <f t="shared" si="36"/>
        <v>793</v>
      </c>
      <c r="HF36" s="72">
        <f t="shared" si="36"/>
        <v>30036</v>
      </c>
      <c r="HG36" s="72">
        <f t="shared" si="36"/>
        <v>29923</v>
      </c>
      <c r="HI36" s="70"/>
      <c r="HJ36" s="71" t="s">
        <v>125</v>
      </c>
      <c r="HK36" s="72">
        <f aca="true" t="shared" si="37" ref="HK36:HS36">SUM(HK4:HK35)</f>
        <v>954324</v>
      </c>
      <c r="HL36" s="72">
        <f t="shared" si="37"/>
        <v>997435</v>
      </c>
      <c r="HM36" s="72">
        <f t="shared" si="37"/>
        <v>996723</v>
      </c>
      <c r="HN36" s="72">
        <f t="shared" si="37"/>
        <v>8180862</v>
      </c>
      <c r="HO36" s="72">
        <f t="shared" si="37"/>
        <v>8179989</v>
      </c>
      <c r="HP36" s="72">
        <f t="shared" si="37"/>
        <v>5608606</v>
      </c>
      <c r="HQ36" s="72">
        <f t="shared" si="37"/>
        <v>614</v>
      </c>
      <c r="HR36" s="72">
        <f t="shared" si="37"/>
        <v>534</v>
      </c>
      <c r="HS36" s="72">
        <f t="shared" si="37"/>
        <v>529</v>
      </c>
      <c r="HU36" s="70"/>
      <c r="HV36" s="71" t="s">
        <v>125</v>
      </c>
      <c r="HW36" s="72">
        <f aca="true" t="shared" si="38" ref="HW36:IE36">SUM(HW4:HW35)</f>
        <v>127814</v>
      </c>
      <c r="HX36" s="72">
        <f t="shared" si="38"/>
        <v>7022693</v>
      </c>
      <c r="HY36" s="72">
        <f t="shared" si="38"/>
        <v>7020088</v>
      </c>
      <c r="HZ36" s="72">
        <f t="shared" si="38"/>
        <v>26355627</v>
      </c>
      <c r="IA36" s="72">
        <f t="shared" si="38"/>
        <v>26352838</v>
      </c>
      <c r="IB36" s="72">
        <f t="shared" si="38"/>
        <v>17859895</v>
      </c>
      <c r="IC36" s="72">
        <f t="shared" si="38"/>
        <v>692</v>
      </c>
      <c r="ID36" s="72">
        <f t="shared" si="38"/>
        <v>19321</v>
      </c>
      <c r="IE36" s="72">
        <f t="shared" si="38"/>
        <v>19293</v>
      </c>
      <c r="IG36" s="70"/>
      <c r="IH36" s="71" t="s">
        <v>125</v>
      </c>
      <c r="II36" s="72">
        <f aca="true" t="shared" si="39" ref="II36:IQ36">SUM(II4:II35)</f>
        <v>0</v>
      </c>
      <c r="IJ36" s="72">
        <f t="shared" si="39"/>
        <v>61505</v>
      </c>
      <c r="IK36" s="72">
        <f t="shared" si="39"/>
        <v>61505</v>
      </c>
      <c r="IL36" s="72">
        <f t="shared" si="39"/>
        <v>2202810</v>
      </c>
      <c r="IM36" s="72">
        <f t="shared" si="39"/>
        <v>2202810</v>
      </c>
      <c r="IN36" s="72">
        <f t="shared" si="39"/>
        <v>1486988</v>
      </c>
      <c r="IO36" s="72">
        <f t="shared" si="39"/>
        <v>0</v>
      </c>
      <c r="IP36" s="72">
        <f t="shared" si="39"/>
        <v>149</v>
      </c>
      <c r="IQ36" s="72">
        <f t="shared" si="39"/>
        <v>149</v>
      </c>
    </row>
    <row r="37" spans="1:251" s="56" customFormat="1" ht="24.75" customHeight="1">
      <c r="A37" s="73">
        <v>33</v>
      </c>
      <c r="B37" s="74" t="s">
        <v>92</v>
      </c>
      <c r="C37" s="75">
        <v>344316</v>
      </c>
      <c r="D37" s="75">
        <v>18540556</v>
      </c>
      <c r="E37" s="75">
        <v>17837074</v>
      </c>
      <c r="F37" s="75">
        <v>2020755</v>
      </c>
      <c r="G37" s="75">
        <v>1946871</v>
      </c>
      <c r="H37" s="75">
        <v>1946224</v>
      </c>
      <c r="I37" s="75">
        <v>1300</v>
      </c>
      <c r="J37" s="75">
        <v>16280</v>
      </c>
      <c r="K37" s="75">
        <v>15300</v>
      </c>
      <c r="L37" s="60"/>
      <c r="M37" s="73">
        <v>33</v>
      </c>
      <c r="N37" s="74" t="s">
        <v>92</v>
      </c>
      <c r="O37" s="75">
        <v>0</v>
      </c>
      <c r="P37" s="75">
        <v>0</v>
      </c>
      <c r="Q37" s="75">
        <v>0</v>
      </c>
      <c r="R37" s="75">
        <v>0</v>
      </c>
      <c r="S37" s="75">
        <v>0</v>
      </c>
      <c r="T37" s="75">
        <v>0</v>
      </c>
      <c r="U37" s="75">
        <v>0</v>
      </c>
      <c r="V37" s="75">
        <v>0</v>
      </c>
      <c r="W37" s="75">
        <v>0</v>
      </c>
      <c r="X37" s="60"/>
      <c r="Y37" s="62">
        <v>33</v>
      </c>
      <c r="Z37" s="74" t="str">
        <f aca="true" t="shared" si="40" ref="Z37:Z48">B37</f>
        <v>茨城町</v>
      </c>
      <c r="AA37" s="75">
        <v>13286</v>
      </c>
      <c r="AB37" s="75">
        <v>31823</v>
      </c>
      <c r="AC37" s="75">
        <v>31533</v>
      </c>
      <c r="AD37" s="75">
        <v>77665</v>
      </c>
      <c r="AE37" s="75">
        <v>76391</v>
      </c>
      <c r="AF37" s="75">
        <v>22883</v>
      </c>
      <c r="AG37" s="75">
        <v>38</v>
      </c>
      <c r="AH37" s="75">
        <v>42</v>
      </c>
      <c r="AI37" s="75">
        <v>41</v>
      </c>
      <c r="AJ37" s="66"/>
      <c r="AK37" s="62">
        <v>33</v>
      </c>
      <c r="AL37" s="74" t="str">
        <f aca="true" t="shared" si="41" ref="AL37:AL48">Z37</f>
        <v>茨城町</v>
      </c>
      <c r="AM37" s="64">
        <v>663640</v>
      </c>
      <c r="AN37" s="64">
        <v>39045554</v>
      </c>
      <c r="AO37" s="64">
        <v>37220528</v>
      </c>
      <c r="AP37" s="64">
        <v>2378226</v>
      </c>
      <c r="AQ37" s="64">
        <v>2267168</v>
      </c>
      <c r="AR37" s="64">
        <v>2266652</v>
      </c>
      <c r="AS37" s="75">
        <v>1271</v>
      </c>
      <c r="AT37" s="75">
        <v>26420</v>
      </c>
      <c r="AU37" s="75">
        <v>24388</v>
      </c>
      <c r="AV37" s="60"/>
      <c r="AW37" s="62">
        <v>33</v>
      </c>
      <c r="AX37" s="74" t="str">
        <f>AL37</f>
        <v>茨城町</v>
      </c>
      <c r="AY37" s="64">
        <v>0</v>
      </c>
      <c r="AZ37" s="64">
        <v>0</v>
      </c>
      <c r="BA37" s="64">
        <v>0</v>
      </c>
      <c r="BB37" s="64">
        <v>0</v>
      </c>
      <c r="BC37" s="64">
        <v>0</v>
      </c>
      <c r="BD37" s="64">
        <v>0</v>
      </c>
      <c r="BE37" s="75">
        <v>0</v>
      </c>
      <c r="BF37" s="75">
        <v>0</v>
      </c>
      <c r="BG37" s="75">
        <v>0</v>
      </c>
      <c r="BH37" s="60"/>
      <c r="BI37" s="62">
        <v>33</v>
      </c>
      <c r="BJ37" s="74" t="str">
        <f aca="true" t="shared" si="42" ref="BJ37:BJ48">AL37</f>
        <v>茨城町</v>
      </c>
      <c r="BK37" s="75">
        <v>41383</v>
      </c>
      <c r="BL37" s="75">
        <v>296794</v>
      </c>
      <c r="BM37" s="75">
        <v>294323</v>
      </c>
      <c r="BN37" s="75">
        <v>924876</v>
      </c>
      <c r="BO37" s="75">
        <v>918272</v>
      </c>
      <c r="BP37" s="75">
        <v>266610</v>
      </c>
      <c r="BQ37" s="75">
        <v>62</v>
      </c>
      <c r="BR37" s="75">
        <v>341</v>
      </c>
      <c r="BS37" s="75">
        <v>328</v>
      </c>
      <c r="BT37" s="66"/>
      <c r="BU37" s="62">
        <v>33</v>
      </c>
      <c r="BV37" s="74" t="str">
        <f aca="true" t="shared" si="43" ref="BV37:BV48">BJ37</f>
        <v>茨城町</v>
      </c>
      <c r="BW37" s="75">
        <v>0</v>
      </c>
      <c r="BX37" s="75">
        <v>2761097</v>
      </c>
      <c r="BY37" s="75">
        <v>2684300</v>
      </c>
      <c r="BZ37" s="75">
        <v>22812656</v>
      </c>
      <c r="CA37" s="75">
        <v>22298139</v>
      </c>
      <c r="CB37" s="75">
        <v>3701336</v>
      </c>
      <c r="CC37" s="75">
        <v>0</v>
      </c>
      <c r="CD37" s="75">
        <v>12961</v>
      </c>
      <c r="CE37" s="75">
        <v>12420</v>
      </c>
      <c r="CF37" s="66"/>
      <c r="CG37" s="62">
        <v>33</v>
      </c>
      <c r="CH37" s="74" t="str">
        <f aca="true" t="shared" si="44" ref="CH37:CH48">BV37</f>
        <v>茨城町</v>
      </c>
      <c r="CI37" s="75">
        <v>0</v>
      </c>
      <c r="CJ37" s="75">
        <v>5603957</v>
      </c>
      <c r="CK37" s="75">
        <v>5590450</v>
      </c>
      <c r="CL37" s="75">
        <v>35791522</v>
      </c>
      <c r="CM37" s="75">
        <v>35728223</v>
      </c>
      <c r="CN37" s="75">
        <v>11904644</v>
      </c>
      <c r="CO37" s="75">
        <v>0</v>
      </c>
      <c r="CP37" s="75">
        <v>14030</v>
      </c>
      <c r="CQ37" s="75">
        <v>13778</v>
      </c>
      <c r="CR37" s="66"/>
      <c r="CS37" s="62">
        <v>33</v>
      </c>
      <c r="CT37" s="74" t="str">
        <f aca="true" t="shared" si="45" ref="CT37:CT48">CH37</f>
        <v>茨城町</v>
      </c>
      <c r="CU37" s="75">
        <v>0</v>
      </c>
      <c r="CV37" s="75">
        <v>2468065</v>
      </c>
      <c r="CW37" s="75">
        <v>2467622</v>
      </c>
      <c r="CX37" s="75">
        <v>18810528</v>
      </c>
      <c r="CY37" s="75">
        <v>18808185</v>
      </c>
      <c r="CZ37" s="75">
        <v>13106250</v>
      </c>
      <c r="DA37" s="75">
        <v>0</v>
      </c>
      <c r="DB37" s="75">
        <v>1735</v>
      </c>
      <c r="DC37" s="75">
        <v>1721</v>
      </c>
      <c r="DD37" s="66"/>
      <c r="DE37" s="62">
        <v>33</v>
      </c>
      <c r="DF37" s="74" t="str">
        <f aca="true" t="shared" si="46" ref="DF37:DF48">CT37</f>
        <v>茨城町</v>
      </c>
      <c r="DG37" s="64">
        <v>1509856</v>
      </c>
      <c r="DH37" s="64">
        <v>10833119</v>
      </c>
      <c r="DI37" s="64">
        <v>10742372</v>
      </c>
      <c r="DJ37" s="64">
        <v>77414706</v>
      </c>
      <c r="DK37" s="64">
        <v>76834547</v>
      </c>
      <c r="DL37" s="64">
        <v>28712230</v>
      </c>
      <c r="DM37" s="75">
        <v>955</v>
      </c>
      <c r="DN37" s="75">
        <v>28726</v>
      </c>
      <c r="DO37" s="75">
        <v>27919</v>
      </c>
      <c r="DP37" s="95"/>
      <c r="DQ37" s="62">
        <v>33</v>
      </c>
      <c r="DR37" s="74" t="str">
        <f aca="true" t="shared" si="47" ref="DR37:DR48">DF37</f>
        <v>茨城町</v>
      </c>
      <c r="DS37" s="64">
        <v>0</v>
      </c>
      <c r="DT37" s="64">
        <v>0</v>
      </c>
      <c r="DU37" s="64">
        <v>0</v>
      </c>
      <c r="DV37" s="64">
        <v>0</v>
      </c>
      <c r="DW37" s="64">
        <v>0</v>
      </c>
      <c r="DX37" s="64">
        <v>0</v>
      </c>
      <c r="DY37" s="75">
        <v>0</v>
      </c>
      <c r="DZ37" s="75">
        <v>0</v>
      </c>
      <c r="EA37" s="75">
        <v>0</v>
      </c>
      <c r="EB37" s="60"/>
      <c r="EC37" s="62">
        <v>33</v>
      </c>
      <c r="ED37" s="74" t="str">
        <f aca="true" t="shared" si="48" ref="ED37:ED48">DR37</f>
        <v>茨城町</v>
      </c>
      <c r="EE37" s="64">
        <v>0</v>
      </c>
      <c r="EF37" s="64">
        <v>0</v>
      </c>
      <c r="EG37" s="64">
        <v>0</v>
      </c>
      <c r="EH37" s="64">
        <v>0</v>
      </c>
      <c r="EI37" s="64">
        <v>0</v>
      </c>
      <c r="EJ37" s="64">
        <v>0</v>
      </c>
      <c r="EK37" s="75">
        <v>0</v>
      </c>
      <c r="EL37" s="75">
        <v>0</v>
      </c>
      <c r="EM37" s="75">
        <v>0</v>
      </c>
      <c r="EN37" s="60"/>
      <c r="EO37" s="62">
        <v>33</v>
      </c>
      <c r="EP37" s="74" t="str">
        <f aca="true" t="shared" si="49" ref="EP37:EP48">ED37</f>
        <v>茨城町</v>
      </c>
      <c r="EQ37" s="64">
        <v>5727584</v>
      </c>
      <c r="ER37" s="64">
        <v>5725</v>
      </c>
      <c r="ES37" s="64">
        <v>2501</v>
      </c>
      <c r="ET37" s="64">
        <v>534</v>
      </c>
      <c r="EU37" s="64">
        <v>244</v>
      </c>
      <c r="EV37" s="64">
        <v>244</v>
      </c>
      <c r="EW37" s="75">
        <v>32</v>
      </c>
      <c r="EX37" s="75">
        <v>10</v>
      </c>
      <c r="EY37" s="75">
        <v>7</v>
      </c>
      <c r="EZ37" s="60"/>
      <c r="FA37" s="62">
        <v>33</v>
      </c>
      <c r="FB37" s="74" t="str">
        <f aca="true" t="shared" si="50" ref="FB37:FB48">EP37</f>
        <v>茨城町</v>
      </c>
      <c r="FC37" s="64">
        <v>1003241</v>
      </c>
      <c r="FD37" s="64">
        <v>23479495</v>
      </c>
      <c r="FE37" s="64">
        <v>20440365</v>
      </c>
      <c r="FF37" s="64">
        <v>780370</v>
      </c>
      <c r="FG37" s="64">
        <v>679423</v>
      </c>
      <c r="FH37" s="64">
        <v>679423</v>
      </c>
      <c r="FI37" s="75">
        <v>808</v>
      </c>
      <c r="FJ37" s="75">
        <v>15273</v>
      </c>
      <c r="FK37" s="75">
        <v>12381</v>
      </c>
      <c r="FM37" s="62">
        <v>33</v>
      </c>
      <c r="FN37" s="74" t="str">
        <f aca="true" t="shared" si="51" ref="FN37:FN48">FB37</f>
        <v>茨城町</v>
      </c>
      <c r="FO37" s="64">
        <v>49672</v>
      </c>
      <c r="FP37" s="64">
        <v>58868</v>
      </c>
      <c r="FQ37" s="64">
        <v>56855</v>
      </c>
      <c r="FR37" s="64">
        <v>46390</v>
      </c>
      <c r="FS37" s="64">
        <v>44829</v>
      </c>
      <c r="FT37" s="64">
        <v>31328</v>
      </c>
      <c r="FU37" s="75">
        <v>76</v>
      </c>
      <c r="FV37" s="75">
        <v>102</v>
      </c>
      <c r="FW37" s="75">
        <v>92</v>
      </c>
      <c r="FY37" s="62">
        <v>33</v>
      </c>
      <c r="FZ37" s="74" t="str">
        <f aca="true" t="shared" si="52" ref="FZ37:FZ48">FN37</f>
        <v>茨城町</v>
      </c>
      <c r="GA37" s="64">
        <v>0</v>
      </c>
      <c r="GB37" s="64">
        <v>74399</v>
      </c>
      <c r="GC37" s="64">
        <v>74399</v>
      </c>
      <c r="GD37" s="64">
        <v>4516</v>
      </c>
      <c r="GE37" s="64">
        <v>4516</v>
      </c>
      <c r="GF37" s="64">
        <v>4516</v>
      </c>
      <c r="GG37" s="75">
        <v>0</v>
      </c>
      <c r="GH37" s="75">
        <v>19</v>
      </c>
      <c r="GI37" s="75">
        <v>19</v>
      </c>
      <c r="GK37" s="62">
        <v>33</v>
      </c>
      <c r="GL37" s="74" t="str">
        <f aca="true" t="shared" si="53" ref="GL37:GL48">FZ37</f>
        <v>茨城町</v>
      </c>
      <c r="GM37" s="64">
        <v>195644</v>
      </c>
      <c r="GN37" s="64">
        <v>1241740</v>
      </c>
      <c r="GO37" s="64">
        <v>926989</v>
      </c>
      <c r="GP37" s="64">
        <v>49581</v>
      </c>
      <c r="GQ37" s="64">
        <v>36702</v>
      </c>
      <c r="GR37" s="64">
        <v>34852</v>
      </c>
      <c r="GS37" s="75">
        <v>327</v>
      </c>
      <c r="GT37" s="75">
        <v>1838</v>
      </c>
      <c r="GU37" s="75">
        <v>1303</v>
      </c>
      <c r="GW37" s="62">
        <v>33</v>
      </c>
      <c r="GX37" s="74" t="str">
        <f aca="true" t="shared" si="54" ref="GX37:GX48">GL37</f>
        <v>茨城町</v>
      </c>
      <c r="GY37" s="64">
        <v>9655</v>
      </c>
      <c r="GZ37" s="64">
        <v>760193</v>
      </c>
      <c r="HA37" s="64">
        <v>760193</v>
      </c>
      <c r="HB37" s="64">
        <v>1155493</v>
      </c>
      <c r="HC37" s="64">
        <v>1155493</v>
      </c>
      <c r="HD37" s="64">
        <v>808845</v>
      </c>
      <c r="HE37" s="75">
        <v>32</v>
      </c>
      <c r="HF37" s="75">
        <v>131</v>
      </c>
      <c r="HG37" s="75">
        <v>131</v>
      </c>
      <c r="HI37" s="62">
        <v>33</v>
      </c>
      <c r="HJ37" s="74" t="str">
        <f aca="true" t="shared" si="55" ref="HJ37:HJ48">GX37</f>
        <v>茨城町</v>
      </c>
      <c r="HK37" s="64">
        <v>484692</v>
      </c>
      <c r="HL37" s="64">
        <v>482</v>
      </c>
      <c r="HM37" s="64">
        <v>349</v>
      </c>
      <c r="HN37" s="64">
        <v>725</v>
      </c>
      <c r="HO37" s="64">
        <v>624</v>
      </c>
      <c r="HP37" s="64">
        <v>437</v>
      </c>
      <c r="HQ37" s="75">
        <v>183</v>
      </c>
      <c r="HR37" s="75">
        <v>3</v>
      </c>
      <c r="HS37" s="75">
        <v>2</v>
      </c>
      <c r="HU37" s="62">
        <v>33</v>
      </c>
      <c r="HV37" s="74" t="str">
        <f aca="true" t="shared" si="56" ref="HV37:HV48">HJ37</f>
        <v>茨城町</v>
      </c>
      <c r="HW37" s="64">
        <v>0</v>
      </c>
      <c r="HX37" s="64">
        <v>0</v>
      </c>
      <c r="HY37" s="64">
        <v>0</v>
      </c>
      <c r="HZ37" s="64">
        <v>0</v>
      </c>
      <c r="IA37" s="64">
        <v>0</v>
      </c>
      <c r="IB37" s="64">
        <v>0</v>
      </c>
      <c r="IC37" s="75">
        <v>0</v>
      </c>
      <c r="ID37" s="75">
        <v>0</v>
      </c>
      <c r="IE37" s="75">
        <v>0</v>
      </c>
      <c r="IG37" s="62">
        <v>33</v>
      </c>
      <c r="IH37" s="74" t="str">
        <f aca="true" t="shared" si="57" ref="IH37:IH48">HV37</f>
        <v>茨城町</v>
      </c>
      <c r="II37" s="64">
        <v>0</v>
      </c>
      <c r="IJ37" s="64">
        <v>0</v>
      </c>
      <c r="IK37" s="64">
        <v>0</v>
      </c>
      <c r="IL37" s="64">
        <v>0</v>
      </c>
      <c r="IM37" s="64">
        <v>0</v>
      </c>
      <c r="IN37" s="64">
        <v>0</v>
      </c>
      <c r="IO37" s="75">
        <v>0</v>
      </c>
      <c r="IP37" s="75">
        <v>0</v>
      </c>
      <c r="IQ37" s="75">
        <v>0</v>
      </c>
    </row>
    <row r="38" spans="1:251" s="56" customFormat="1" ht="24.75" customHeight="1">
      <c r="A38" s="62">
        <v>34</v>
      </c>
      <c r="B38" s="63" t="s">
        <v>114</v>
      </c>
      <c r="C38" s="64">
        <v>2627</v>
      </c>
      <c r="D38" s="64">
        <v>3469255</v>
      </c>
      <c r="E38" s="64">
        <v>3239289</v>
      </c>
      <c r="F38" s="64">
        <v>350598</v>
      </c>
      <c r="G38" s="64">
        <v>328872</v>
      </c>
      <c r="H38" s="64">
        <v>328872</v>
      </c>
      <c r="I38" s="64">
        <v>28</v>
      </c>
      <c r="J38" s="64">
        <v>3677</v>
      </c>
      <c r="K38" s="64">
        <v>3282</v>
      </c>
      <c r="L38" s="60"/>
      <c r="M38" s="62">
        <v>34</v>
      </c>
      <c r="N38" s="63" t="s">
        <v>114</v>
      </c>
      <c r="O38" s="64">
        <v>0</v>
      </c>
      <c r="P38" s="64">
        <v>0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0</v>
      </c>
      <c r="W38" s="64">
        <v>0</v>
      </c>
      <c r="X38" s="60"/>
      <c r="Y38" s="62">
        <v>34</v>
      </c>
      <c r="Z38" s="63" t="str">
        <f t="shared" si="40"/>
        <v>大洗町</v>
      </c>
      <c r="AA38" s="64">
        <v>0</v>
      </c>
      <c r="AB38" s="64">
        <v>3027</v>
      </c>
      <c r="AC38" s="64">
        <v>3027</v>
      </c>
      <c r="AD38" s="64">
        <v>25035</v>
      </c>
      <c r="AE38" s="64">
        <v>25035</v>
      </c>
      <c r="AF38" s="64">
        <v>8345</v>
      </c>
      <c r="AG38" s="64">
        <v>0</v>
      </c>
      <c r="AH38" s="64">
        <v>20</v>
      </c>
      <c r="AI38" s="64">
        <v>20</v>
      </c>
      <c r="AJ38" s="66"/>
      <c r="AK38" s="62">
        <v>34</v>
      </c>
      <c r="AL38" s="63" t="str">
        <f t="shared" si="41"/>
        <v>大洗町</v>
      </c>
      <c r="AM38" s="64">
        <v>4520</v>
      </c>
      <c r="AN38" s="64">
        <v>2841787</v>
      </c>
      <c r="AO38" s="64">
        <v>2616044</v>
      </c>
      <c r="AP38" s="64">
        <v>138023</v>
      </c>
      <c r="AQ38" s="64">
        <v>126931</v>
      </c>
      <c r="AR38" s="64">
        <v>126931</v>
      </c>
      <c r="AS38" s="64">
        <v>24</v>
      </c>
      <c r="AT38" s="64">
        <v>4649</v>
      </c>
      <c r="AU38" s="64">
        <v>4123</v>
      </c>
      <c r="AV38" s="60"/>
      <c r="AW38" s="62">
        <v>34</v>
      </c>
      <c r="AX38" s="63" t="str">
        <f aca="true" t="shared" si="58" ref="AX38:AX48">AL38</f>
        <v>大洗町</v>
      </c>
      <c r="AY38" s="64">
        <v>0</v>
      </c>
      <c r="AZ38" s="64">
        <v>0</v>
      </c>
      <c r="BA38" s="64">
        <v>0</v>
      </c>
      <c r="BB38" s="64">
        <v>0</v>
      </c>
      <c r="BC38" s="64">
        <v>0</v>
      </c>
      <c r="BD38" s="64">
        <v>0</v>
      </c>
      <c r="BE38" s="64">
        <v>0</v>
      </c>
      <c r="BF38" s="64">
        <v>0</v>
      </c>
      <c r="BG38" s="64">
        <v>0</v>
      </c>
      <c r="BH38" s="60"/>
      <c r="BI38" s="62">
        <v>34</v>
      </c>
      <c r="BJ38" s="63" t="str">
        <f t="shared" si="42"/>
        <v>大洗町</v>
      </c>
      <c r="BK38" s="64">
        <v>1811</v>
      </c>
      <c r="BL38" s="64">
        <v>131931</v>
      </c>
      <c r="BM38" s="64">
        <v>131224</v>
      </c>
      <c r="BN38" s="64">
        <v>1051092</v>
      </c>
      <c r="BO38" s="64">
        <v>1045480</v>
      </c>
      <c r="BP38" s="64">
        <v>363966</v>
      </c>
      <c r="BQ38" s="75">
        <v>3</v>
      </c>
      <c r="BR38" s="75">
        <v>490</v>
      </c>
      <c r="BS38" s="75">
        <v>478</v>
      </c>
      <c r="BT38" s="66"/>
      <c r="BU38" s="62">
        <v>34</v>
      </c>
      <c r="BV38" s="63" t="str">
        <f t="shared" si="43"/>
        <v>大洗町</v>
      </c>
      <c r="BW38" s="75">
        <v>0</v>
      </c>
      <c r="BX38" s="75">
        <v>1295517</v>
      </c>
      <c r="BY38" s="75">
        <v>1242311</v>
      </c>
      <c r="BZ38" s="75">
        <v>18992631</v>
      </c>
      <c r="CA38" s="75">
        <v>18357141</v>
      </c>
      <c r="CB38" s="75">
        <v>3054816</v>
      </c>
      <c r="CC38" s="75">
        <v>0</v>
      </c>
      <c r="CD38" s="75">
        <v>7343</v>
      </c>
      <c r="CE38" s="75">
        <v>6723</v>
      </c>
      <c r="CF38" s="66"/>
      <c r="CG38" s="62">
        <v>34</v>
      </c>
      <c r="CH38" s="63" t="str">
        <f t="shared" si="44"/>
        <v>大洗町</v>
      </c>
      <c r="CI38" s="75">
        <v>0</v>
      </c>
      <c r="CJ38" s="75">
        <v>841676</v>
      </c>
      <c r="CK38" s="75">
        <v>838994</v>
      </c>
      <c r="CL38" s="75">
        <v>9783451</v>
      </c>
      <c r="CM38" s="75">
        <v>9762338</v>
      </c>
      <c r="CN38" s="75">
        <v>3246845</v>
      </c>
      <c r="CO38" s="75">
        <v>0</v>
      </c>
      <c r="CP38" s="75">
        <v>4727</v>
      </c>
      <c r="CQ38" s="75">
        <v>4639</v>
      </c>
      <c r="CR38" s="66"/>
      <c r="CS38" s="62">
        <v>34</v>
      </c>
      <c r="CT38" s="63" t="str">
        <f t="shared" si="45"/>
        <v>大洗町</v>
      </c>
      <c r="CU38" s="75">
        <v>0</v>
      </c>
      <c r="CV38" s="75">
        <v>1347672</v>
      </c>
      <c r="CW38" s="75">
        <v>1347506</v>
      </c>
      <c r="CX38" s="75">
        <v>18399150</v>
      </c>
      <c r="CY38" s="75">
        <v>18397360</v>
      </c>
      <c r="CZ38" s="75">
        <v>12851205</v>
      </c>
      <c r="DA38" s="75">
        <v>0</v>
      </c>
      <c r="DB38" s="75">
        <v>2063</v>
      </c>
      <c r="DC38" s="75">
        <v>2053</v>
      </c>
      <c r="DD38" s="66"/>
      <c r="DE38" s="62">
        <v>34</v>
      </c>
      <c r="DF38" s="63" t="str">
        <f t="shared" si="46"/>
        <v>大洗町</v>
      </c>
      <c r="DG38" s="64">
        <v>407049</v>
      </c>
      <c r="DH38" s="64">
        <v>3484865</v>
      </c>
      <c r="DI38" s="64">
        <v>3428811</v>
      </c>
      <c r="DJ38" s="64">
        <v>47175232</v>
      </c>
      <c r="DK38" s="64">
        <v>46516839</v>
      </c>
      <c r="DL38" s="64">
        <v>19152866</v>
      </c>
      <c r="DM38" s="64">
        <v>418</v>
      </c>
      <c r="DN38" s="64">
        <v>14133</v>
      </c>
      <c r="DO38" s="64">
        <v>13415</v>
      </c>
      <c r="DP38" s="95"/>
      <c r="DQ38" s="62">
        <v>34</v>
      </c>
      <c r="DR38" s="63" t="str">
        <f t="shared" si="47"/>
        <v>大洗町</v>
      </c>
      <c r="DS38" s="64">
        <v>0</v>
      </c>
      <c r="DT38" s="64">
        <v>0</v>
      </c>
      <c r="DU38" s="64">
        <v>0</v>
      </c>
      <c r="DV38" s="64">
        <v>0</v>
      </c>
      <c r="DW38" s="64">
        <v>0</v>
      </c>
      <c r="DX38" s="64">
        <v>0</v>
      </c>
      <c r="DY38" s="64">
        <v>0</v>
      </c>
      <c r="DZ38" s="64">
        <v>0</v>
      </c>
      <c r="EA38" s="64">
        <v>0</v>
      </c>
      <c r="EB38" s="60"/>
      <c r="EC38" s="62">
        <v>34</v>
      </c>
      <c r="ED38" s="63" t="str">
        <f t="shared" si="48"/>
        <v>大洗町</v>
      </c>
      <c r="EE38" s="64">
        <v>413</v>
      </c>
      <c r="EF38" s="64">
        <v>0</v>
      </c>
      <c r="EG38" s="64">
        <v>0</v>
      </c>
      <c r="EH38" s="64">
        <v>0</v>
      </c>
      <c r="EI38" s="64">
        <v>0</v>
      </c>
      <c r="EJ38" s="64">
        <v>0</v>
      </c>
      <c r="EK38" s="64">
        <v>3</v>
      </c>
      <c r="EL38" s="64">
        <v>0</v>
      </c>
      <c r="EM38" s="64">
        <v>0</v>
      </c>
      <c r="EN38" s="60"/>
      <c r="EO38" s="62">
        <v>34</v>
      </c>
      <c r="EP38" s="63" t="str">
        <f t="shared" si="49"/>
        <v>大洗町</v>
      </c>
      <c r="EQ38" s="64">
        <v>15299</v>
      </c>
      <c r="ER38" s="64">
        <v>18072</v>
      </c>
      <c r="ES38" s="64">
        <v>18072</v>
      </c>
      <c r="ET38" s="64">
        <v>35783</v>
      </c>
      <c r="EU38" s="64">
        <v>35783</v>
      </c>
      <c r="EV38" s="64">
        <v>24668</v>
      </c>
      <c r="EW38" s="64">
        <v>1</v>
      </c>
      <c r="EX38" s="64">
        <v>3</v>
      </c>
      <c r="EY38" s="64">
        <v>3</v>
      </c>
      <c r="EZ38" s="60"/>
      <c r="FA38" s="62">
        <v>34</v>
      </c>
      <c r="FB38" s="63" t="str">
        <f t="shared" si="50"/>
        <v>大洗町</v>
      </c>
      <c r="FC38" s="64">
        <v>419437</v>
      </c>
      <c r="FD38" s="64">
        <v>1826640</v>
      </c>
      <c r="FE38" s="64">
        <v>1664114</v>
      </c>
      <c r="FF38" s="64">
        <v>57886</v>
      </c>
      <c r="FG38" s="64">
        <v>52777</v>
      </c>
      <c r="FH38" s="64">
        <v>52777</v>
      </c>
      <c r="FI38" s="64">
        <v>173</v>
      </c>
      <c r="FJ38" s="64">
        <v>1192</v>
      </c>
      <c r="FK38" s="64">
        <v>1024</v>
      </c>
      <c r="FM38" s="62">
        <v>34</v>
      </c>
      <c r="FN38" s="63" t="str">
        <f t="shared" si="51"/>
        <v>大洗町</v>
      </c>
      <c r="FO38" s="64">
        <v>59995</v>
      </c>
      <c r="FP38" s="64">
        <v>613478</v>
      </c>
      <c r="FQ38" s="64">
        <v>612882</v>
      </c>
      <c r="FR38" s="64">
        <v>2088680</v>
      </c>
      <c r="FS38" s="64">
        <v>2087593</v>
      </c>
      <c r="FT38" s="64">
        <v>1461315</v>
      </c>
      <c r="FU38" s="64">
        <v>37</v>
      </c>
      <c r="FV38" s="64">
        <v>201</v>
      </c>
      <c r="FW38" s="64">
        <v>196</v>
      </c>
      <c r="FY38" s="62">
        <v>34</v>
      </c>
      <c r="FZ38" s="63" t="str">
        <f t="shared" si="52"/>
        <v>大洗町</v>
      </c>
      <c r="GA38" s="64">
        <v>0</v>
      </c>
      <c r="GB38" s="64">
        <v>0</v>
      </c>
      <c r="GC38" s="64">
        <v>0</v>
      </c>
      <c r="GD38" s="64">
        <v>0</v>
      </c>
      <c r="GE38" s="64">
        <v>0</v>
      </c>
      <c r="GF38" s="64">
        <v>0</v>
      </c>
      <c r="GG38" s="64">
        <v>0</v>
      </c>
      <c r="GH38" s="64">
        <v>0</v>
      </c>
      <c r="GI38" s="64">
        <v>0</v>
      </c>
      <c r="GK38" s="62">
        <v>34</v>
      </c>
      <c r="GL38" s="63" t="str">
        <f t="shared" si="53"/>
        <v>大洗町</v>
      </c>
      <c r="GM38" s="64">
        <v>104808</v>
      </c>
      <c r="GN38" s="64">
        <v>343363</v>
      </c>
      <c r="GO38" s="64">
        <v>318928</v>
      </c>
      <c r="GP38" s="64">
        <v>278256</v>
      </c>
      <c r="GQ38" s="64">
        <v>273634</v>
      </c>
      <c r="GR38" s="64">
        <v>203343</v>
      </c>
      <c r="GS38" s="64">
        <v>79</v>
      </c>
      <c r="GT38" s="64">
        <v>355</v>
      </c>
      <c r="GU38" s="64">
        <v>286</v>
      </c>
      <c r="GW38" s="62">
        <v>34</v>
      </c>
      <c r="GX38" s="63" t="str">
        <f t="shared" si="54"/>
        <v>大洗町</v>
      </c>
      <c r="GY38" s="64">
        <v>781069</v>
      </c>
      <c r="GZ38" s="64">
        <v>515099</v>
      </c>
      <c r="HA38" s="64">
        <v>514700</v>
      </c>
      <c r="HB38" s="64">
        <v>504797</v>
      </c>
      <c r="HC38" s="64">
        <v>504406</v>
      </c>
      <c r="HD38" s="64">
        <v>317055</v>
      </c>
      <c r="HE38" s="64">
        <v>3</v>
      </c>
      <c r="HF38" s="64">
        <v>310</v>
      </c>
      <c r="HG38" s="64">
        <v>308</v>
      </c>
      <c r="HI38" s="62">
        <v>34</v>
      </c>
      <c r="HJ38" s="63" t="str">
        <f t="shared" si="55"/>
        <v>大洗町</v>
      </c>
      <c r="HK38" s="64">
        <v>0</v>
      </c>
      <c r="HL38" s="64">
        <v>0</v>
      </c>
      <c r="HM38" s="64">
        <v>0</v>
      </c>
      <c r="HN38" s="64">
        <v>0</v>
      </c>
      <c r="HO38" s="64">
        <v>0</v>
      </c>
      <c r="HP38" s="64">
        <v>0</v>
      </c>
      <c r="HQ38" s="64">
        <v>0</v>
      </c>
      <c r="HR38" s="64">
        <v>0</v>
      </c>
      <c r="HS38" s="64">
        <v>0</v>
      </c>
      <c r="HU38" s="62">
        <v>34</v>
      </c>
      <c r="HV38" s="63" t="str">
        <f t="shared" si="56"/>
        <v>大洗町</v>
      </c>
      <c r="HW38" s="64">
        <v>129</v>
      </c>
      <c r="HX38" s="64">
        <v>88467</v>
      </c>
      <c r="HY38" s="64">
        <v>88467</v>
      </c>
      <c r="HZ38" s="64">
        <v>190640</v>
      </c>
      <c r="IA38" s="64">
        <v>190640</v>
      </c>
      <c r="IB38" s="64">
        <v>33450</v>
      </c>
      <c r="IC38" s="64">
        <v>1</v>
      </c>
      <c r="ID38" s="64">
        <v>138</v>
      </c>
      <c r="IE38" s="64">
        <v>138</v>
      </c>
      <c r="IG38" s="62">
        <v>34</v>
      </c>
      <c r="IH38" s="63" t="str">
        <f t="shared" si="57"/>
        <v>大洗町</v>
      </c>
      <c r="II38" s="64">
        <v>0</v>
      </c>
      <c r="IJ38" s="64">
        <v>0</v>
      </c>
      <c r="IK38" s="64">
        <v>0</v>
      </c>
      <c r="IL38" s="64">
        <v>0</v>
      </c>
      <c r="IM38" s="64">
        <v>0</v>
      </c>
      <c r="IN38" s="64">
        <v>0</v>
      </c>
      <c r="IO38" s="64">
        <v>0</v>
      </c>
      <c r="IP38" s="64">
        <v>0</v>
      </c>
      <c r="IQ38" s="64">
        <v>0</v>
      </c>
    </row>
    <row r="39" spans="1:251" s="56" customFormat="1" ht="24.75" customHeight="1">
      <c r="A39" s="62">
        <v>35</v>
      </c>
      <c r="B39" s="63" t="s">
        <v>115</v>
      </c>
      <c r="C39" s="64">
        <v>44278</v>
      </c>
      <c r="D39" s="64">
        <v>12264787</v>
      </c>
      <c r="E39" s="64">
        <v>11583666</v>
      </c>
      <c r="F39" s="64">
        <v>1273072</v>
      </c>
      <c r="G39" s="64">
        <v>1208948</v>
      </c>
      <c r="H39" s="64">
        <v>1208948</v>
      </c>
      <c r="I39" s="64">
        <v>168</v>
      </c>
      <c r="J39" s="64">
        <v>11573</v>
      </c>
      <c r="K39" s="64">
        <v>10655</v>
      </c>
      <c r="L39" s="60"/>
      <c r="M39" s="62">
        <v>35</v>
      </c>
      <c r="N39" s="63" t="s">
        <v>115</v>
      </c>
      <c r="O39" s="64">
        <v>0</v>
      </c>
      <c r="P39" s="64">
        <v>0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0</v>
      </c>
      <c r="W39" s="64">
        <v>0</v>
      </c>
      <c r="X39" s="60"/>
      <c r="Y39" s="62">
        <v>35</v>
      </c>
      <c r="Z39" s="63" t="str">
        <f t="shared" si="40"/>
        <v>城里町</v>
      </c>
      <c r="AA39" s="64">
        <v>0</v>
      </c>
      <c r="AB39" s="64">
        <v>0</v>
      </c>
      <c r="AC39" s="64">
        <v>0</v>
      </c>
      <c r="AD39" s="64">
        <v>0</v>
      </c>
      <c r="AE39" s="64">
        <v>0</v>
      </c>
      <c r="AF39" s="64">
        <v>0</v>
      </c>
      <c r="AG39" s="64">
        <v>0</v>
      </c>
      <c r="AH39" s="64">
        <v>0</v>
      </c>
      <c r="AI39" s="64">
        <v>0</v>
      </c>
      <c r="AJ39" s="66"/>
      <c r="AK39" s="62">
        <v>35</v>
      </c>
      <c r="AL39" s="63" t="str">
        <f t="shared" si="41"/>
        <v>城里町</v>
      </c>
      <c r="AM39" s="64">
        <v>88393</v>
      </c>
      <c r="AN39" s="64">
        <v>16060807</v>
      </c>
      <c r="AO39" s="64">
        <v>14980870</v>
      </c>
      <c r="AP39" s="64">
        <v>775756</v>
      </c>
      <c r="AQ39" s="64">
        <v>724614</v>
      </c>
      <c r="AR39" s="64">
        <v>724614</v>
      </c>
      <c r="AS39" s="64">
        <v>356</v>
      </c>
      <c r="AT39" s="64">
        <v>17512</v>
      </c>
      <c r="AU39" s="64">
        <v>16000</v>
      </c>
      <c r="AV39" s="60"/>
      <c r="AW39" s="62">
        <v>35</v>
      </c>
      <c r="AX39" s="63" t="str">
        <f t="shared" si="58"/>
        <v>城里町</v>
      </c>
      <c r="AY39" s="64">
        <v>0</v>
      </c>
      <c r="AZ39" s="64">
        <v>0</v>
      </c>
      <c r="BA39" s="64">
        <v>0</v>
      </c>
      <c r="BB39" s="64">
        <v>0</v>
      </c>
      <c r="BC39" s="64">
        <v>0</v>
      </c>
      <c r="BD39" s="64">
        <v>0</v>
      </c>
      <c r="BE39" s="64">
        <v>0</v>
      </c>
      <c r="BF39" s="64">
        <v>0</v>
      </c>
      <c r="BG39" s="64">
        <v>0</v>
      </c>
      <c r="BH39" s="60"/>
      <c r="BI39" s="62">
        <v>35</v>
      </c>
      <c r="BJ39" s="63" t="str">
        <f t="shared" si="42"/>
        <v>城里町</v>
      </c>
      <c r="BK39" s="64">
        <v>0</v>
      </c>
      <c r="BL39" s="64">
        <v>5316</v>
      </c>
      <c r="BM39" s="64">
        <v>5316</v>
      </c>
      <c r="BN39" s="64">
        <v>17165</v>
      </c>
      <c r="BO39" s="64">
        <v>17165</v>
      </c>
      <c r="BP39" s="64">
        <v>11600</v>
      </c>
      <c r="BQ39" s="64">
        <v>0</v>
      </c>
      <c r="BR39" s="64">
        <v>13</v>
      </c>
      <c r="BS39" s="64">
        <v>13</v>
      </c>
      <c r="BT39" s="66"/>
      <c r="BU39" s="62">
        <v>35</v>
      </c>
      <c r="BV39" s="63" t="str">
        <f t="shared" si="43"/>
        <v>城里町</v>
      </c>
      <c r="BW39" s="64">
        <v>0</v>
      </c>
      <c r="BX39" s="64">
        <v>1691139</v>
      </c>
      <c r="BY39" s="64">
        <v>1448094</v>
      </c>
      <c r="BZ39" s="64">
        <v>7627157</v>
      </c>
      <c r="CA39" s="64">
        <v>6388977</v>
      </c>
      <c r="CB39" s="64">
        <v>1035463</v>
      </c>
      <c r="CC39" s="75">
        <v>0</v>
      </c>
      <c r="CD39" s="75">
        <v>7731</v>
      </c>
      <c r="CE39" s="75">
        <v>6356</v>
      </c>
      <c r="CF39" s="66"/>
      <c r="CG39" s="62">
        <v>35</v>
      </c>
      <c r="CH39" s="63" t="str">
        <f t="shared" si="44"/>
        <v>城里町</v>
      </c>
      <c r="CI39" s="64">
        <v>0</v>
      </c>
      <c r="CJ39" s="64">
        <v>3914199</v>
      </c>
      <c r="CK39" s="64">
        <v>3814906</v>
      </c>
      <c r="CL39" s="64">
        <v>13685294</v>
      </c>
      <c r="CM39" s="64">
        <v>13423538</v>
      </c>
      <c r="CN39" s="64">
        <v>4362379</v>
      </c>
      <c r="CO39" s="75">
        <v>0</v>
      </c>
      <c r="CP39" s="75">
        <v>9624</v>
      </c>
      <c r="CQ39" s="75">
        <v>8472</v>
      </c>
      <c r="CR39" s="66"/>
      <c r="CS39" s="62">
        <v>35</v>
      </c>
      <c r="CT39" s="63" t="str">
        <f t="shared" si="45"/>
        <v>城里町</v>
      </c>
      <c r="CU39" s="64">
        <v>0</v>
      </c>
      <c r="CV39" s="64">
        <v>1271154</v>
      </c>
      <c r="CW39" s="64">
        <v>1267217</v>
      </c>
      <c r="CX39" s="64">
        <v>4842680</v>
      </c>
      <c r="CY39" s="64">
        <v>4835944</v>
      </c>
      <c r="CZ39" s="64">
        <v>3302921</v>
      </c>
      <c r="DA39" s="75">
        <v>0</v>
      </c>
      <c r="DB39" s="75">
        <v>1992</v>
      </c>
      <c r="DC39" s="75">
        <v>1941</v>
      </c>
      <c r="DD39" s="66"/>
      <c r="DE39" s="62">
        <v>35</v>
      </c>
      <c r="DF39" s="63" t="str">
        <f t="shared" si="46"/>
        <v>城里町</v>
      </c>
      <c r="DG39" s="64">
        <v>381215</v>
      </c>
      <c r="DH39" s="64">
        <v>6876492</v>
      </c>
      <c r="DI39" s="64">
        <v>6530217</v>
      </c>
      <c r="DJ39" s="64">
        <v>26155131</v>
      </c>
      <c r="DK39" s="64">
        <v>24648459</v>
      </c>
      <c r="DL39" s="64">
        <v>8700763</v>
      </c>
      <c r="DM39" s="64">
        <v>387</v>
      </c>
      <c r="DN39" s="64">
        <v>19347</v>
      </c>
      <c r="DO39" s="64">
        <v>16769</v>
      </c>
      <c r="DP39" s="95"/>
      <c r="DQ39" s="62">
        <v>35</v>
      </c>
      <c r="DR39" s="63" t="str">
        <f t="shared" si="47"/>
        <v>城里町</v>
      </c>
      <c r="DS39" s="64">
        <v>0</v>
      </c>
      <c r="DT39" s="64">
        <v>0</v>
      </c>
      <c r="DU39" s="64">
        <v>0</v>
      </c>
      <c r="DV39" s="64">
        <v>0</v>
      </c>
      <c r="DW39" s="64">
        <v>0</v>
      </c>
      <c r="DX39" s="64">
        <v>0</v>
      </c>
      <c r="DY39" s="64">
        <v>0</v>
      </c>
      <c r="DZ39" s="64">
        <v>0</v>
      </c>
      <c r="EA39" s="64">
        <v>0</v>
      </c>
      <c r="EB39" s="60"/>
      <c r="EC39" s="62">
        <v>35</v>
      </c>
      <c r="ED39" s="63" t="str">
        <f t="shared" si="48"/>
        <v>城里町</v>
      </c>
      <c r="EE39" s="64">
        <v>0</v>
      </c>
      <c r="EF39" s="64">
        <v>0</v>
      </c>
      <c r="EG39" s="64">
        <v>0</v>
      </c>
      <c r="EH39" s="64">
        <v>0</v>
      </c>
      <c r="EI39" s="64">
        <v>0</v>
      </c>
      <c r="EJ39" s="64">
        <v>0</v>
      </c>
      <c r="EK39" s="64">
        <v>0</v>
      </c>
      <c r="EL39" s="64">
        <v>0</v>
      </c>
      <c r="EM39" s="64">
        <v>0</v>
      </c>
      <c r="EN39" s="60"/>
      <c r="EO39" s="62">
        <v>35</v>
      </c>
      <c r="EP39" s="63" t="str">
        <f t="shared" si="49"/>
        <v>城里町</v>
      </c>
      <c r="EQ39" s="64">
        <v>200174</v>
      </c>
      <c r="ER39" s="64">
        <v>11862</v>
      </c>
      <c r="ES39" s="64">
        <v>11424</v>
      </c>
      <c r="ET39" s="64">
        <v>156</v>
      </c>
      <c r="EU39" s="64">
        <v>146</v>
      </c>
      <c r="EV39" s="64">
        <v>146</v>
      </c>
      <c r="EW39" s="64">
        <v>111</v>
      </c>
      <c r="EX39" s="64">
        <v>13</v>
      </c>
      <c r="EY39" s="64">
        <v>11</v>
      </c>
      <c r="EZ39" s="60"/>
      <c r="FA39" s="62">
        <v>35</v>
      </c>
      <c r="FB39" s="63" t="str">
        <f t="shared" si="50"/>
        <v>城里町</v>
      </c>
      <c r="FC39" s="64">
        <v>43614004</v>
      </c>
      <c r="FD39" s="64">
        <v>54484428</v>
      </c>
      <c r="FE39" s="64">
        <v>51525320</v>
      </c>
      <c r="FF39" s="64">
        <v>1074088</v>
      </c>
      <c r="FG39" s="64">
        <v>1013731</v>
      </c>
      <c r="FH39" s="64">
        <v>1013731</v>
      </c>
      <c r="FI39" s="64">
        <v>417</v>
      </c>
      <c r="FJ39" s="64">
        <v>12928</v>
      </c>
      <c r="FK39" s="64">
        <v>11007</v>
      </c>
      <c r="FM39" s="62">
        <v>35</v>
      </c>
      <c r="FN39" s="63" t="str">
        <f t="shared" si="51"/>
        <v>城里町</v>
      </c>
      <c r="FO39" s="64">
        <v>0</v>
      </c>
      <c r="FP39" s="64">
        <v>0</v>
      </c>
      <c r="FQ39" s="64">
        <v>0</v>
      </c>
      <c r="FR39" s="64">
        <v>0</v>
      </c>
      <c r="FS39" s="64">
        <v>0</v>
      </c>
      <c r="FT39" s="64">
        <v>0</v>
      </c>
      <c r="FU39" s="64">
        <v>0</v>
      </c>
      <c r="FV39" s="64">
        <v>0</v>
      </c>
      <c r="FW39" s="64">
        <v>0</v>
      </c>
      <c r="FY39" s="62">
        <v>35</v>
      </c>
      <c r="FZ39" s="63" t="str">
        <f t="shared" si="52"/>
        <v>城里町</v>
      </c>
      <c r="GA39" s="64">
        <v>0</v>
      </c>
      <c r="GB39" s="64">
        <v>0</v>
      </c>
      <c r="GC39" s="64">
        <v>0</v>
      </c>
      <c r="GD39" s="64">
        <v>0</v>
      </c>
      <c r="GE39" s="64">
        <v>0</v>
      </c>
      <c r="GF39" s="64">
        <v>0</v>
      </c>
      <c r="GG39" s="64">
        <v>0</v>
      </c>
      <c r="GH39" s="64">
        <v>0</v>
      </c>
      <c r="GI39" s="64">
        <v>0</v>
      </c>
      <c r="GK39" s="62">
        <v>35</v>
      </c>
      <c r="GL39" s="63" t="str">
        <f t="shared" si="53"/>
        <v>城里町</v>
      </c>
      <c r="GM39" s="64">
        <v>74512</v>
      </c>
      <c r="GN39" s="64">
        <v>1573048</v>
      </c>
      <c r="GO39" s="64">
        <v>1188273</v>
      </c>
      <c r="GP39" s="64">
        <v>19042</v>
      </c>
      <c r="GQ39" s="64">
        <v>15000</v>
      </c>
      <c r="GR39" s="64">
        <v>15000</v>
      </c>
      <c r="GS39" s="64">
        <v>109</v>
      </c>
      <c r="GT39" s="64">
        <v>2050</v>
      </c>
      <c r="GU39" s="64">
        <v>1606</v>
      </c>
      <c r="GW39" s="62">
        <v>35</v>
      </c>
      <c r="GX39" s="63" t="str">
        <f t="shared" si="54"/>
        <v>城里町</v>
      </c>
      <c r="GY39" s="64">
        <v>13556</v>
      </c>
      <c r="GZ39" s="64">
        <v>4648800</v>
      </c>
      <c r="HA39" s="64">
        <v>4648335</v>
      </c>
      <c r="HB39" s="64">
        <v>4185855</v>
      </c>
      <c r="HC39" s="64">
        <v>4185410</v>
      </c>
      <c r="HD39" s="64">
        <v>2901577</v>
      </c>
      <c r="HE39" s="64">
        <v>24</v>
      </c>
      <c r="HF39" s="64">
        <v>1374</v>
      </c>
      <c r="HG39" s="64">
        <v>1368</v>
      </c>
      <c r="HI39" s="62">
        <v>35</v>
      </c>
      <c r="HJ39" s="63" t="str">
        <f t="shared" si="55"/>
        <v>城里町</v>
      </c>
      <c r="HK39" s="64">
        <v>0</v>
      </c>
      <c r="HL39" s="64">
        <v>0</v>
      </c>
      <c r="HM39" s="64">
        <v>0</v>
      </c>
      <c r="HN39" s="64">
        <v>0</v>
      </c>
      <c r="HO39" s="64">
        <v>0</v>
      </c>
      <c r="HP39" s="64">
        <v>0</v>
      </c>
      <c r="HQ39" s="64">
        <v>0</v>
      </c>
      <c r="HR39" s="64">
        <v>0</v>
      </c>
      <c r="HS39" s="64">
        <v>0</v>
      </c>
      <c r="HU39" s="62">
        <v>35</v>
      </c>
      <c r="HV39" s="63" t="str">
        <f t="shared" si="56"/>
        <v>城里町</v>
      </c>
      <c r="HW39" s="64">
        <v>0</v>
      </c>
      <c r="HX39" s="64">
        <v>0</v>
      </c>
      <c r="HY39" s="64">
        <v>0</v>
      </c>
      <c r="HZ39" s="64">
        <v>0</v>
      </c>
      <c r="IA39" s="64">
        <v>0</v>
      </c>
      <c r="IB39" s="64">
        <v>0</v>
      </c>
      <c r="IC39" s="64">
        <v>0</v>
      </c>
      <c r="ID39" s="64">
        <v>0</v>
      </c>
      <c r="IE39" s="64">
        <v>0</v>
      </c>
      <c r="IG39" s="62">
        <v>35</v>
      </c>
      <c r="IH39" s="63" t="str">
        <f t="shared" si="57"/>
        <v>城里町</v>
      </c>
      <c r="II39" s="64">
        <v>0</v>
      </c>
      <c r="IJ39" s="64">
        <v>0</v>
      </c>
      <c r="IK39" s="64">
        <v>0</v>
      </c>
      <c r="IL39" s="64">
        <v>0</v>
      </c>
      <c r="IM39" s="64">
        <v>0</v>
      </c>
      <c r="IN39" s="64">
        <v>0</v>
      </c>
      <c r="IO39" s="64">
        <v>0</v>
      </c>
      <c r="IP39" s="64">
        <v>0</v>
      </c>
      <c r="IQ39" s="64">
        <v>0</v>
      </c>
    </row>
    <row r="40" spans="1:251" s="56" customFormat="1" ht="24.75" customHeight="1">
      <c r="A40" s="62">
        <v>36</v>
      </c>
      <c r="B40" s="63" t="s">
        <v>93</v>
      </c>
      <c r="C40" s="64">
        <v>9415</v>
      </c>
      <c r="D40" s="64">
        <v>4024081</v>
      </c>
      <c r="E40" s="64">
        <v>3683105</v>
      </c>
      <c r="F40" s="64">
        <v>393174</v>
      </c>
      <c r="G40" s="64">
        <v>360047</v>
      </c>
      <c r="H40" s="64">
        <v>360047</v>
      </c>
      <c r="I40" s="64">
        <v>8</v>
      </c>
      <c r="J40" s="64">
        <v>3030</v>
      </c>
      <c r="K40" s="64">
        <v>2698</v>
      </c>
      <c r="L40" s="60"/>
      <c r="M40" s="62">
        <v>36</v>
      </c>
      <c r="N40" s="63" t="s">
        <v>93</v>
      </c>
      <c r="O40" s="64">
        <v>0</v>
      </c>
      <c r="P40" s="64">
        <v>0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0</v>
      </c>
      <c r="W40" s="64">
        <v>0</v>
      </c>
      <c r="X40" s="60"/>
      <c r="Y40" s="62">
        <v>36</v>
      </c>
      <c r="Z40" s="63" t="str">
        <f t="shared" si="40"/>
        <v>東海村</v>
      </c>
      <c r="AA40" s="64">
        <v>0</v>
      </c>
      <c r="AB40" s="64">
        <v>77824</v>
      </c>
      <c r="AC40" s="64">
        <v>77824</v>
      </c>
      <c r="AD40" s="64">
        <v>545679</v>
      </c>
      <c r="AE40" s="64">
        <v>545679</v>
      </c>
      <c r="AF40" s="64">
        <v>92584</v>
      </c>
      <c r="AG40" s="64">
        <v>0</v>
      </c>
      <c r="AH40" s="64">
        <v>80</v>
      </c>
      <c r="AI40" s="64">
        <v>80</v>
      </c>
      <c r="AJ40" s="66"/>
      <c r="AK40" s="62">
        <v>36</v>
      </c>
      <c r="AL40" s="63" t="str">
        <f t="shared" si="41"/>
        <v>東海村</v>
      </c>
      <c r="AM40" s="64">
        <v>6560</v>
      </c>
      <c r="AN40" s="64">
        <v>5787862</v>
      </c>
      <c r="AO40" s="64">
        <v>5275217</v>
      </c>
      <c r="AP40" s="64">
        <v>278594</v>
      </c>
      <c r="AQ40" s="64">
        <v>254171</v>
      </c>
      <c r="AR40" s="64">
        <v>254171</v>
      </c>
      <c r="AS40" s="64">
        <v>7</v>
      </c>
      <c r="AT40" s="64">
        <v>6039</v>
      </c>
      <c r="AU40" s="64">
        <v>5374</v>
      </c>
      <c r="AV40" s="60"/>
      <c r="AW40" s="62">
        <v>36</v>
      </c>
      <c r="AX40" s="63" t="str">
        <f t="shared" si="58"/>
        <v>東海村</v>
      </c>
      <c r="AY40" s="64">
        <v>0</v>
      </c>
      <c r="AZ40" s="64">
        <v>0</v>
      </c>
      <c r="BA40" s="64">
        <v>0</v>
      </c>
      <c r="BB40" s="64">
        <v>0</v>
      </c>
      <c r="BC40" s="64">
        <v>0</v>
      </c>
      <c r="BD40" s="64">
        <v>0</v>
      </c>
      <c r="BE40" s="64">
        <v>0</v>
      </c>
      <c r="BF40" s="64">
        <v>0</v>
      </c>
      <c r="BG40" s="64">
        <v>0</v>
      </c>
      <c r="BH40" s="60"/>
      <c r="BI40" s="62">
        <v>36</v>
      </c>
      <c r="BJ40" s="63" t="str">
        <f t="shared" si="42"/>
        <v>東海村</v>
      </c>
      <c r="BK40" s="64">
        <v>0</v>
      </c>
      <c r="BL40" s="64">
        <v>244658</v>
      </c>
      <c r="BM40" s="64">
        <v>244120</v>
      </c>
      <c r="BN40" s="64">
        <v>3447101</v>
      </c>
      <c r="BO40" s="64">
        <v>3440193</v>
      </c>
      <c r="BP40" s="64">
        <v>982567</v>
      </c>
      <c r="BQ40" s="64">
        <v>0</v>
      </c>
      <c r="BR40" s="64">
        <v>424</v>
      </c>
      <c r="BS40" s="64">
        <v>422</v>
      </c>
      <c r="BT40" s="66"/>
      <c r="BU40" s="62">
        <v>36</v>
      </c>
      <c r="BV40" s="63" t="str">
        <f t="shared" si="43"/>
        <v>東海村</v>
      </c>
      <c r="BW40" s="64">
        <v>0</v>
      </c>
      <c r="BX40" s="64">
        <v>3038669</v>
      </c>
      <c r="BY40" s="64">
        <v>3026236</v>
      </c>
      <c r="BZ40" s="64">
        <v>52859814</v>
      </c>
      <c r="CA40" s="64">
        <v>52751421</v>
      </c>
      <c r="CB40" s="64">
        <v>8790435</v>
      </c>
      <c r="CC40" s="64">
        <v>0</v>
      </c>
      <c r="CD40" s="64">
        <v>12326</v>
      </c>
      <c r="CE40" s="64">
        <v>12231</v>
      </c>
      <c r="CF40" s="66"/>
      <c r="CG40" s="62">
        <v>36</v>
      </c>
      <c r="CH40" s="63" t="str">
        <f t="shared" si="44"/>
        <v>東海村</v>
      </c>
      <c r="CI40" s="64">
        <v>0</v>
      </c>
      <c r="CJ40" s="64">
        <v>2703809</v>
      </c>
      <c r="CK40" s="64">
        <v>2701582</v>
      </c>
      <c r="CL40" s="64">
        <v>36049415</v>
      </c>
      <c r="CM40" s="64">
        <v>36014082</v>
      </c>
      <c r="CN40" s="64">
        <v>12002532</v>
      </c>
      <c r="CO40" s="64">
        <v>0</v>
      </c>
      <c r="CP40" s="64">
        <v>12521</v>
      </c>
      <c r="CQ40" s="64">
        <v>12399</v>
      </c>
      <c r="CR40" s="66"/>
      <c r="CS40" s="62">
        <v>36</v>
      </c>
      <c r="CT40" s="63" t="str">
        <f t="shared" si="45"/>
        <v>東海村</v>
      </c>
      <c r="CU40" s="64">
        <v>0</v>
      </c>
      <c r="CV40" s="64">
        <v>4177120</v>
      </c>
      <c r="CW40" s="64">
        <v>4177019</v>
      </c>
      <c r="CX40" s="64">
        <v>55432528</v>
      </c>
      <c r="CY40" s="64">
        <v>55431391</v>
      </c>
      <c r="CZ40" s="64">
        <v>38720834</v>
      </c>
      <c r="DA40" s="64">
        <v>0</v>
      </c>
      <c r="DB40" s="64">
        <v>2058</v>
      </c>
      <c r="DC40" s="64">
        <v>2052</v>
      </c>
      <c r="DD40" s="66"/>
      <c r="DE40" s="62">
        <v>36</v>
      </c>
      <c r="DF40" s="63" t="str">
        <f t="shared" si="46"/>
        <v>東海村</v>
      </c>
      <c r="DG40" s="64">
        <v>920029</v>
      </c>
      <c r="DH40" s="64">
        <v>9919598</v>
      </c>
      <c r="DI40" s="64">
        <v>9904837</v>
      </c>
      <c r="DJ40" s="64">
        <v>144341757</v>
      </c>
      <c r="DK40" s="64">
        <v>144196894</v>
      </c>
      <c r="DL40" s="64">
        <v>59513801</v>
      </c>
      <c r="DM40" s="64">
        <v>178</v>
      </c>
      <c r="DN40" s="64">
        <v>26905</v>
      </c>
      <c r="DO40" s="64">
        <v>26682</v>
      </c>
      <c r="DP40" s="95"/>
      <c r="DQ40" s="62">
        <v>36</v>
      </c>
      <c r="DR40" s="63" t="str">
        <f t="shared" si="47"/>
        <v>東海村</v>
      </c>
      <c r="DS40" s="64">
        <v>0</v>
      </c>
      <c r="DT40" s="64">
        <v>0</v>
      </c>
      <c r="DU40" s="64">
        <v>0</v>
      </c>
      <c r="DV40" s="64">
        <v>0</v>
      </c>
      <c r="DW40" s="64">
        <v>0</v>
      </c>
      <c r="DX40" s="64">
        <v>0</v>
      </c>
      <c r="DY40" s="64">
        <v>0</v>
      </c>
      <c r="DZ40" s="64">
        <v>0</v>
      </c>
      <c r="EA40" s="64">
        <v>0</v>
      </c>
      <c r="EB40" s="60"/>
      <c r="EC40" s="62">
        <v>36</v>
      </c>
      <c r="ED40" s="63" t="str">
        <f t="shared" si="48"/>
        <v>東海村</v>
      </c>
      <c r="EE40" s="64">
        <v>0</v>
      </c>
      <c r="EF40" s="64">
        <v>0</v>
      </c>
      <c r="EG40" s="64">
        <v>0</v>
      </c>
      <c r="EH40" s="64">
        <v>0</v>
      </c>
      <c r="EI40" s="64">
        <v>0</v>
      </c>
      <c r="EJ40" s="64">
        <v>0</v>
      </c>
      <c r="EK40" s="64">
        <v>0</v>
      </c>
      <c r="EL40" s="64">
        <v>0</v>
      </c>
      <c r="EM40" s="64">
        <v>0</v>
      </c>
      <c r="EN40" s="60"/>
      <c r="EO40" s="62">
        <v>36</v>
      </c>
      <c r="EP40" s="63" t="str">
        <f t="shared" si="49"/>
        <v>東海村</v>
      </c>
      <c r="EQ40" s="64">
        <v>0</v>
      </c>
      <c r="ER40" s="64">
        <v>0</v>
      </c>
      <c r="ES40" s="64">
        <v>0</v>
      </c>
      <c r="ET40" s="64">
        <v>0</v>
      </c>
      <c r="EU40" s="64">
        <v>0</v>
      </c>
      <c r="EV40" s="64">
        <v>0</v>
      </c>
      <c r="EW40" s="64">
        <v>0</v>
      </c>
      <c r="EX40" s="64">
        <v>0</v>
      </c>
      <c r="EY40" s="64">
        <v>0</v>
      </c>
      <c r="EZ40" s="60"/>
      <c r="FA40" s="62">
        <v>36</v>
      </c>
      <c r="FB40" s="63" t="str">
        <f t="shared" si="50"/>
        <v>東海村</v>
      </c>
      <c r="FC40" s="64">
        <v>168070</v>
      </c>
      <c r="FD40" s="64">
        <v>2532230</v>
      </c>
      <c r="FE40" s="64">
        <v>2191116</v>
      </c>
      <c r="FF40" s="64">
        <v>69347</v>
      </c>
      <c r="FG40" s="64">
        <v>59638</v>
      </c>
      <c r="FH40" s="64">
        <v>59638</v>
      </c>
      <c r="FI40" s="64">
        <v>77</v>
      </c>
      <c r="FJ40" s="64">
        <v>1575</v>
      </c>
      <c r="FK40" s="64">
        <v>1218</v>
      </c>
      <c r="FM40" s="62">
        <v>36</v>
      </c>
      <c r="FN40" s="63" t="str">
        <f t="shared" si="51"/>
        <v>東海村</v>
      </c>
      <c r="FO40" s="64">
        <v>81106</v>
      </c>
      <c r="FP40" s="64">
        <v>747894</v>
      </c>
      <c r="FQ40" s="64">
        <v>747894</v>
      </c>
      <c r="FR40" s="64">
        <v>4092080</v>
      </c>
      <c r="FS40" s="64">
        <v>4092080</v>
      </c>
      <c r="FT40" s="64">
        <v>2766620</v>
      </c>
      <c r="FU40" s="64">
        <v>12</v>
      </c>
      <c r="FV40" s="64">
        <v>236</v>
      </c>
      <c r="FW40" s="64">
        <v>236</v>
      </c>
      <c r="FY40" s="62">
        <v>36</v>
      </c>
      <c r="FZ40" s="63" t="str">
        <f t="shared" si="52"/>
        <v>東海村</v>
      </c>
      <c r="GA40" s="64">
        <v>0</v>
      </c>
      <c r="GB40" s="64">
        <v>0</v>
      </c>
      <c r="GC40" s="64">
        <v>0</v>
      </c>
      <c r="GD40" s="64">
        <v>0</v>
      </c>
      <c r="GE40" s="64">
        <v>0</v>
      </c>
      <c r="GF40" s="64">
        <v>0</v>
      </c>
      <c r="GG40" s="64">
        <v>0</v>
      </c>
      <c r="GH40" s="64">
        <v>0</v>
      </c>
      <c r="GI40" s="64">
        <v>0</v>
      </c>
      <c r="GK40" s="62">
        <v>36</v>
      </c>
      <c r="GL40" s="63" t="str">
        <f t="shared" si="53"/>
        <v>東海村</v>
      </c>
      <c r="GM40" s="64">
        <v>10731</v>
      </c>
      <c r="GN40" s="64">
        <v>88741</v>
      </c>
      <c r="GO40" s="64">
        <v>63402</v>
      </c>
      <c r="GP40" s="64">
        <v>26884</v>
      </c>
      <c r="GQ40" s="64">
        <v>26048</v>
      </c>
      <c r="GR40" s="64">
        <v>18801</v>
      </c>
      <c r="GS40" s="64">
        <v>2</v>
      </c>
      <c r="GT40" s="64">
        <v>133</v>
      </c>
      <c r="GU40" s="64">
        <v>85</v>
      </c>
      <c r="GW40" s="62">
        <v>36</v>
      </c>
      <c r="GX40" s="63" t="str">
        <f t="shared" si="54"/>
        <v>東海村</v>
      </c>
      <c r="GY40" s="64">
        <v>0</v>
      </c>
      <c r="GZ40" s="64">
        <v>0</v>
      </c>
      <c r="HA40" s="64">
        <v>0</v>
      </c>
      <c r="HB40" s="64">
        <v>0</v>
      </c>
      <c r="HC40" s="64">
        <v>0</v>
      </c>
      <c r="HD40" s="64">
        <v>0</v>
      </c>
      <c r="HE40" s="64">
        <v>0</v>
      </c>
      <c r="HF40" s="64">
        <v>0</v>
      </c>
      <c r="HG40" s="64">
        <v>0</v>
      </c>
      <c r="HI40" s="62">
        <v>36</v>
      </c>
      <c r="HJ40" s="63" t="str">
        <f t="shared" si="55"/>
        <v>東海村</v>
      </c>
      <c r="HK40" s="64">
        <v>0</v>
      </c>
      <c r="HL40" s="64">
        <v>0</v>
      </c>
      <c r="HM40" s="64">
        <v>0</v>
      </c>
      <c r="HN40" s="64">
        <v>0</v>
      </c>
      <c r="HO40" s="64">
        <v>0</v>
      </c>
      <c r="HP40" s="64">
        <v>0</v>
      </c>
      <c r="HQ40" s="64">
        <v>0</v>
      </c>
      <c r="HR40" s="64">
        <v>0</v>
      </c>
      <c r="HS40" s="64">
        <v>0</v>
      </c>
      <c r="HU40" s="62">
        <v>36</v>
      </c>
      <c r="HV40" s="63" t="str">
        <f t="shared" si="56"/>
        <v>東海村</v>
      </c>
      <c r="HW40" s="64">
        <v>562</v>
      </c>
      <c r="HX40" s="64">
        <v>139536</v>
      </c>
      <c r="HY40" s="64">
        <v>139536</v>
      </c>
      <c r="HZ40" s="64">
        <v>148829</v>
      </c>
      <c r="IA40" s="64">
        <v>148829</v>
      </c>
      <c r="IB40" s="64">
        <v>104180</v>
      </c>
      <c r="IC40" s="64">
        <v>7</v>
      </c>
      <c r="ID40" s="64">
        <v>299</v>
      </c>
      <c r="IE40" s="64">
        <v>299</v>
      </c>
      <c r="IG40" s="62">
        <v>36</v>
      </c>
      <c r="IH40" s="63" t="str">
        <f t="shared" si="57"/>
        <v>東海村</v>
      </c>
      <c r="II40" s="64">
        <v>0</v>
      </c>
      <c r="IJ40" s="64">
        <v>0</v>
      </c>
      <c r="IK40" s="64">
        <v>0</v>
      </c>
      <c r="IL40" s="64">
        <v>0</v>
      </c>
      <c r="IM40" s="64">
        <v>0</v>
      </c>
      <c r="IN40" s="64">
        <v>0</v>
      </c>
      <c r="IO40" s="64">
        <v>0</v>
      </c>
      <c r="IP40" s="64">
        <v>0</v>
      </c>
      <c r="IQ40" s="64">
        <v>0</v>
      </c>
    </row>
    <row r="41" spans="1:251" s="56" customFormat="1" ht="24.75" customHeight="1">
      <c r="A41" s="62">
        <v>37</v>
      </c>
      <c r="B41" s="63" t="s">
        <v>94</v>
      </c>
      <c r="C41" s="64">
        <v>118629</v>
      </c>
      <c r="D41" s="64">
        <v>14278686</v>
      </c>
      <c r="E41" s="64">
        <v>13492360</v>
      </c>
      <c r="F41" s="64">
        <v>1230060</v>
      </c>
      <c r="G41" s="64">
        <v>1170631</v>
      </c>
      <c r="H41" s="64">
        <v>1170631</v>
      </c>
      <c r="I41" s="64">
        <v>383</v>
      </c>
      <c r="J41" s="64">
        <v>21027</v>
      </c>
      <c r="K41" s="64">
        <v>19523</v>
      </c>
      <c r="L41" s="60"/>
      <c r="M41" s="62">
        <v>37</v>
      </c>
      <c r="N41" s="63" t="s">
        <v>94</v>
      </c>
      <c r="O41" s="64">
        <v>0</v>
      </c>
      <c r="P41" s="64">
        <v>0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0</v>
      </c>
      <c r="W41" s="64">
        <v>0</v>
      </c>
      <c r="X41" s="60"/>
      <c r="Y41" s="62">
        <v>37</v>
      </c>
      <c r="Z41" s="63" t="str">
        <f t="shared" si="40"/>
        <v>大子町</v>
      </c>
      <c r="AA41" s="64">
        <v>2425</v>
      </c>
      <c r="AB41" s="64">
        <v>48737</v>
      </c>
      <c r="AC41" s="64">
        <v>47159</v>
      </c>
      <c r="AD41" s="64">
        <v>82893</v>
      </c>
      <c r="AE41" s="64">
        <v>81252</v>
      </c>
      <c r="AF41" s="64">
        <v>53232</v>
      </c>
      <c r="AG41" s="64">
        <v>5</v>
      </c>
      <c r="AH41" s="64">
        <v>125</v>
      </c>
      <c r="AI41" s="64">
        <v>116</v>
      </c>
      <c r="AJ41" s="66"/>
      <c r="AK41" s="62">
        <v>37</v>
      </c>
      <c r="AL41" s="63" t="str">
        <f t="shared" si="41"/>
        <v>大子町</v>
      </c>
      <c r="AM41" s="64">
        <v>200899</v>
      </c>
      <c r="AN41" s="64">
        <v>18466987</v>
      </c>
      <c r="AO41" s="64">
        <v>16974014</v>
      </c>
      <c r="AP41" s="64">
        <v>782126</v>
      </c>
      <c r="AQ41" s="64">
        <v>722129</v>
      </c>
      <c r="AR41" s="64">
        <v>722129</v>
      </c>
      <c r="AS41" s="64">
        <v>795</v>
      </c>
      <c r="AT41" s="64">
        <v>38105</v>
      </c>
      <c r="AU41" s="64">
        <v>34418</v>
      </c>
      <c r="AV41" s="60"/>
      <c r="AW41" s="62">
        <v>37</v>
      </c>
      <c r="AX41" s="63" t="str">
        <f t="shared" si="58"/>
        <v>大子町</v>
      </c>
      <c r="AY41" s="64">
        <v>0</v>
      </c>
      <c r="AZ41" s="64">
        <v>0</v>
      </c>
      <c r="BA41" s="64">
        <v>0</v>
      </c>
      <c r="BB41" s="64">
        <v>0</v>
      </c>
      <c r="BC41" s="64">
        <v>0</v>
      </c>
      <c r="BD41" s="64">
        <v>0</v>
      </c>
      <c r="BE41" s="64">
        <v>0</v>
      </c>
      <c r="BF41" s="64">
        <v>0</v>
      </c>
      <c r="BG41" s="64">
        <v>0</v>
      </c>
      <c r="BH41" s="60"/>
      <c r="BI41" s="62">
        <v>37</v>
      </c>
      <c r="BJ41" s="63" t="str">
        <f t="shared" si="42"/>
        <v>大子町</v>
      </c>
      <c r="BK41" s="64">
        <v>405</v>
      </c>
      <c r="BL41" s="64">
        <v>93075</v>
      </c>
      <c r="BM41" s="64">
        <v>91055</v>
      </c>
      <c r="BN41" s="64">
        <v>182961</v>
      </c>
      <c r="BO41" s="64">
        <v>180026</v>
      </c>
      <c r="BP41" s="64">
        <v>116277</v>
      </c>
      <c r="BQ41" s="64">
        <v>11</v>
      </c>
      <c r="BR41" s="64">
        <v>243</v>
      </c>
      <c r="BS41" s="64">
        <v>224</v>
      </c>
      <c r="BT41" s="66"/>
      <c r="BU41" s="62">
        <v>37</v>
      </c>
      <c r="BV41" s="63" t="str">
        <f t="shared" si="43"/>
        <v>大子町</v>
      </c>
      <c r="BW41" s="64">
        <v>0</v>
      </c>
      <c r="BX41" s="64">
        <v>1516074</v>
      </c>
      <c r="BY41" s="64">
        <v>1309221</v>
      </c>
      <c r="BZ41" s="64">
        <v>5670921</v>
      </c>
      <c r="CA41" s="64">
        <v>5024696</v>
      </c>
      <c r="CB41" s="64">
        <v>803905</v>
      </c>
      <c r="CC41" s="64">
        <v>0</v>
      </c>
      <c r="CD41" s="64">
        <v>8042</v>
      </c>
      <c r="CE41" s="64">
        <v>6739</v>
      </c>
      <c r="CF41" s="66"/>
      <c r="CG41" s="62">
        <v>37</v>
      </c>
      <c r="CH41" s="63" t="str">
        <f t="shared" si="44"/>
        <v>大子町</v>
      </c>
      <c r="CI41" s="64">
        <v>0</v>
      </c>
      <c r="CJ41" s="64">
        <v>3463782</v>
      </c>
      <c r="CK41" s="64">
        <v>3301307</v>
      </c>
      <c r="CL41" s="64">
        <v>10732915</v>
      </c>
      <c r="CM41" s="64">
        <v>10413043</v>
      </c>
      <c r="CN41" s="64">
        <v>3294564</v>
      </c>
      <c r="CO41" s="64">
        <v>0</v>
      </c>
      <c r="CP41" s="64">
        <v>10423</v>
      </c>
      <c r="CQ41" s="64">
        <v>9193</v>
      </c>
      <c r="CR41" s="66"/>
      <c r="CS41" s="62">
        <v>37</v>
      </c>
      <c r="CT41" s="63" t="str">
        <f t="shared" si="45"/>
        <v>大子町</v>
      </c>
      <c r="CU41" s="64">
        <v>0</v>
      </c>
      <c r="CV41" s="64">
        <v>1259736</v>
      </c>
      <c r="CW41" s="64">
        <v>1241299</v>
      </c>
      <c r="CX41" s="64">
        <v>5738557</v>
      </c>
      <c r="CY41" s="64">
        <v>5701650</v>
      </c>
      <c r="CZ41" s="64">
        <v>3836061</v>
      </c>
      <c r="DA41" s="64">
        <v>0</v>
      </c>
      <c r="DB41" s="64">
        <v>3186</v>
      </c>
      <c r="DC41" s="64">
        <v>2978</v>
      </c>
      <c r="DD41" s="66"/>
      <c r="DE41" s="62">
        <v>37</v>
      </c>
      <c r="DF41" s="63" t="str">
        <f t="shared" si="46"/>
        <v>大子町</v>
      </c>
      <c r="DG41" s="64">
        <v>598980</v>
      </c>
      <c r="DH41" s="64">
        <v>6239592</v>
      </c>
      <c r="DI41" s="64">
        <v>5851827</v>
      </c>
      <c r="DJ41" s="64">
        <v>22142393</v>
      </c>
      <c r="DK41" s="64">
        <v>21139389</v>
      </c>
      <c r="DL41" s="64">
        <v>7934530</v>
      </c>
      <c r="DM41" s="64">
        <v>812</v>
      </c>
      <c r="DN41" s="64">
        <v>21651</v>
      </c>
      <c r="DO41" s="64">
        <v>18910</v>
      </c>
      <c r="DP41" s="95"/>
      <c r="DQ41" s="62">
        <v>37</v>
      </c>
      <c r="DR41" s="63" t="str">
        <f t="shared" si="47"/>
        <v>大子町</v>
      </c>
      <c r="DS41" s="64">
        <v>0</v>
      </c>
      <c r="DT41" s="64">
        <v>0</v>
      </c>
      <c r="DU41" s="64">
        <v>0</v>
      </c>
      <c r="DV41" s="64">
        <v>0</v>
      </c>
      <c r="DW41" s="64">
        <v>0</v>
      </c>
      <c r="DX41" s="64">
        <v>0</v>
      </c>
      <c r="DY41" s="64">
        <v>0</v>
      </c>
      <c r="DZ41" s="64">
        <v>0</v>
      </c>
      <c r="EA41" s="64">
        <v>0</v>
      </c>
      <c r="EB41" s="60"/>
      <c r="EC41" s="62">
        <v>37</v>
      </c>
      <c r="ED41" s="63" t="str">
        <f t="shared" si="48"/>
        <v>大子町</v>
      </c>
      <c r="EE41" s="64">
        <v>583</v>
      </c>
      <c r="EF41" s="64">
        <v>54</v>
      </c>
      <c r="EG41" s="64">
        <v>54</v>
      </c>
      <c r="EH41" s="64">
        <v>11302</v>
      </c>
      <c r="EI41" s="64">
        <v>11302</v>
      </c>
      <c r="EJ41" s="64">
        <v>11302</v>
      </c>
      <c r="EK41" s="64">
        <v>1</v>
      </c>
      <c r="EL41" s="64">
        <v>11</v>
      </c>
      <c r="EM41" s="64">
        <v>11</v>
      </c>
      <c r="EN41" s="60"/>
      <c r="EO41" s="62">
        <v>37</v>
      </c>
      <c r="EP41" s="63" t="str">
        <f t="shared" si="49"/>
        <v>大子町</v>
      </c>
      <c r="EQ41" s="64">
        <v>80128</v>
      </c>
      <c r="ER41" s="64">
        <v>11609</v>
      </c>
      <c r="ES41" s="64">
        <v>6204</v>
      </c>
      <c r="ET41" s="64">
        <v>81</v>
      </c>
      <c r="EU41" s="64">
        <v>43</v>
      </c>
      <c r="EV41" s="64">
        <v>43</v>
      </c>
      <c r="EW41" s="64">
        <v>60</v>
      </c>
      <c r="EX41" s="64">
        <v>25</v>
      </c>
      <c r="EY41" s="64">
        <v>15</v>
      </c>
      <c r="EZ41" s="60"/>
      <c r="FA41" s="62">
        <v>37</v>
      </c>
      <c r="FB41" s="63" t="str">
        <f t="shared" si="50"/>
        <v>大子町</v>
      </c>
      <c r="FC41" s="64">
        <v>5234065</v>
      </c>
      <c r="FD41" s="64">
        <v>141975220</v>
      </c>
      <c r="FE41" s="64">
        <v>131137982</v>
      </c>
      <c r="FF41" s="64">
        <v>2193696</v>
      </c>
      <c r="FG41" s="64">
        <v>2031643</v>
      </c>
      <c r="FH41" s="64">
        <v>2031643</v>
      </c>
      <c r="FI41" s="64">
        <v>855</v>
      </c>
      <c r="FJ41" s="64">
        <v>35749</v>
      </c>
      <c r="FK41" s="64">
        <v>31290</v>
      </c>
      <c r="FM41" s="62">
        <v>37</v>
      </c>
      <c r="FN41" s="63" t="str">
        <f t="shared" si="51"/>
        <v>大子町</v>
      </c>
      <c r="FO41" s="64">
        <v>0</v>
      </c>
      <c r="FP41" s="64">
        <v>0</v>
      </c>
      <c r="FQ41" s="64">
        <v>0</v>
      </c>
      <c r="FR41" s="64">
        <v>0</v>
      </c>
      <c r="FS41" s="64">
        <v>0</v>
      </c>
      <c r="FT41" s="64">
        <v>0</v>
      </c>
      <c r="FU41" s="64">
        <v>0</v>
      </c>
      <c r="FV41" s="64">
        <v>0</v>
      </c>
      <c r="FW41" s="64">
        <v>0</v>
      </c>
      <c r="FY41" s="62">
        <v>37</v>
      </c>
      <c r="FZ41" s="63" t="str">
        <f t="shared" si="52"/>
        <v>大子町</v>
      </c>
      <c r="GA41" s="64">
        <v>637541</v>
      </c>
      <c r="GB41" s="64">
        <v>2342845</v>
      </c>
      <c r="GC41" s="64">
        <v>2329390</v>
      </c>
      <c r="GD41" s="64">
        <v>38423</v>
      </c>
      <c r="GE41" s="64">
        <v>38202</v>
      </c>
      <c r="GF41" s="64">
        <v>38202</v>
      </c>
      <c r="GG41" s="64">
        <v>37</v>
      </c>
      <c r="GH41" s="64">
        <v>256</v>
      </c>
      <c r="GI41" s="64">
        <v>240</v>
      </c>
      <c r="GK41" s="62">
        <v>37</v>
      </c>
      <c r="GL41" s="63" t="str">
        <f t="shared" si="53"/>
        <v>大子町</v>
      </c>
      <c r="GM41" s="64">
        <v>551578</v>
      </c>
      <c r="GN41" s="64">
        <v>17313226</v>
      </c>
      <c r="GO41" s="64">
        <v>14305985</v>
      </c>
      <c r="GP41" s="64">
        <v>138506</v>
      </c>
      <c r="GQ41" s="64">
        <v>114448</v>
      </c>
      <c r="GR41" s="64">
        <v>114448</v>
      </c>
      <c r="GS41" s="64">
        <v>513</v>
      </c>
      <c r="GT41" s="64">
        <v>13186</v>
      </c>
      <c r="GU41" s="64">
        <v>11203</v>
      </c>
      <c r="GW41" s="62">
        <v>37</v>
      </c>
      <c r="GX41" s="63" t="str">
        <f t="shared" si="54"/>
        <v>大子町</v>
      </c>
      <c r="GY41" s="64">
        <v>0</v>
      </c>
      <c r="GZ41" s="64">
        <v>633083</v>
      </c>
      <c r="HA41" s="64">
        <v>632931</v>
      </c>
      <c r="HB41" s="64">
        <v>489373</v>
      </c>
      <c r="HC41" s="64">
        <v>489256</v>
      </c>
      <c r="HD41" s="64">
        <v>327887</v>
      </c>
      <c r="HE41" s="64">
        <v>0</v>
      </c>
      <c r="HF41" s="64">
        <v>278</v>
      </c>
      <c r="HG41" s="64">
        <v>277</v>
      </c>
      <c r="HI41" s="62">
        <v>37</v>
      </c>
      <c r="HJ41" s="63" t="str">
        <f t="shared" si="55"/>
        <v>大子町</v>
      </c>
      <c r="HK41" s="64">
        <v>114004</v>
      </c>
      <c r="HL41" s="64">
        <v>34027</v>
      </c>
      <c r="HM41" s="64">
        <v>34027</v>
      </c>
      <c r="HN41" s="64">
        <v>78536</v>
      </c>
      <c r="HO41" s="64">
        <v>78536</v>
      </c>
      <c r="HP41" s="64">
        <v>42691</v>
      </c>
      <c r="HQ41" s="64">
        <v>30</v>
      </c>
      <c r="HR41" s="64">
        <v>40</v>
      </c>
      <c r="HS41" s="64">
        <v>40</v>
      </c>
      <c r="HU41" s="62">
        <v>37</v>
      </c>
      <c r="HV41" s="63" t="str">
        <f t="shared" si="56"/>
        <v>大子町</v>
      </c>
      <c r="HW41" s="64">
        <v>371</v>
      </c>
      <c r="HX41" s="64">
        <v>366035</v>
      </c>
      <c r="HY41" s="64">
        <v>366035</v>
      </c>
      <c r="HZ41" s="64">
        <v>86018</v>
      </c>
      <c r="IA41" s="64">
        <v>86018</v>
      </c>
      <c r="IB41" s="64">
        <v>60212</v>
      </c>
      <c r="IC41" s="64">
        <v>9</v>
      </c>
      <c r="ID41" s="64">
        <v>1265</v>
      </c>
      <c r="IE41" s="64">
        <v>1265</v>
      </c>
      <c r="IG41" s="62">
        <v>37</v>
      </c>
      <c r="IH41" s="63" t="str">
        <f t="shared" si="57"/>
        <v>大子町</v>
      </c>
      <c r="II41" s="64">
        <v>0</v>
      </c>
      <c r="IJ41" s="64">
        <v>0</v>
      </c>
      <c r="IK41" s="64">
        <v>0</v>
      </c>
      <c r="IL41" s="64">
        <v>0</v>
      </c>
      <c r="IM41" s="64">
        <v>0</v>
      </c>
      <c r="IN41" s="64">
        <v>0</v>
      </c>
      <c r="IO41" s="64">
        <v>0</v>
      </c>
      <c r="IP41" s="64">
        <v>0</v>
      </c>
      <c r="IQ41" s="64">
        <v>0</v>
      </c>
    </row>
    <row r="42" spans="1:251" s="56" customFormat="1" ht="24.75" customHeight="1">
      <c r="A42" s="62">
        <v>38</v>
      </c>
      <c r="B42" s="63" t="s">
        <v>95</v>
      </c>
      <c r="C42" s="64">
        <v>106468</v>
      </c>
      <c r="D42" s="64">
        <v>10174784</v>
      </c>
      <c r="E42" s="64">
        <v>9837181</v>
      </c>
      <c r="F42" s="64">
        <v>1003562</v>
      </c>
      <c r="G42" s="64">
        <v>971841</v>
      </c>
      <c r="H42" s="64">
        <v>971841</v>
      </c>
      <c r="I42" s="64">
        <v>515</v>
      </c>
      <c r="J42" s="64">
        <v>6060</v>
      </c>
      <c r="K42" s="64">
        <v>5643</v>
      </c>
      <c r="L42" s="60"/>
      <c r="M42" s="62">
        <v>38</v>
      </c>
      <c r="N42" s="63" t="s">
        <v>95</v>
      </c>
      <c r="O42" s="64">
        <v>0</v>
      </c>
      <c r="P42" s="64">
        <v>0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0</v>
      </c>
      <c r="W42" s="64">
        <v>0</v>
      </c>
      <c r="X42" s="60"/>
      <c r="Y42" s="62">
        <v>38</v>
      </c>
      <c r="Z42" s="63" t="str">
        <f t="shared" si="40"/>
        <v>美浦村</v>
      </c>
      <c r="AA42" s="64">
        <v>1438</v>
      </c>
      <c r="AB42" s="64">
        <v>68943</v>
      </c>
      <c r="AC42" s="64">
        <v>68288</v>
      </c>
      <c r="AD42" s="64">
        <v>108684</v>
      </c>
      <c r="AE42" s="64">
        <v>107848</v>
      </c>
      <c r="AF42" s="64">
        <v>35892</v>
      </c>
      <c r="AG42" s="64">
        <v>9</v>
      </c>
      <c r="AH42" s="64">
        <v>92</v>
      </c>
      <c r="AI42" s="64">
        <v>90</v>
      </c>
      <c r="AJ42" s="66"/>
      <c r="AK42" s="62">
        <v>38</v>
      </c>
      <c r="AL42" s="63" t="str">
        <f t="shared" si="41"/>
        <v>美浦村</v>
      </c>
      <c r="AM42" s="64">
        <v>46030</v>
      </c>
      <c r="AN42" s="64">
        <v>2944981</v>
      </c>
      <c r="AO42" s="64">
        <v>2757605</v>
      </c>
      <c r="AP42" s="64">
        <v>152378</v>
      </c>
      <c r="AQ42" s="64">
        <v>142915</v>
      </c>
      <c r="AR42" s="64">
        <v>142915</v>
      </c>
      <c r="AS42" s="64">
        <v>276</v>
      </c>
      <c r="AT42" s="64">
        <v>4440</v>
      </c>
      <c r="AU42" s="64">
        <v>4086</v>
      </c>
      <c r="AV42" s="60"/>
      <c r="AW42" s="62">
        <v>38</v>
      </c>
      <c r="AX42" s="63" t="str">
        <f t="shared" si="58"/>
        <v>美浦村</v>
      </c>
      <c r="AY42" s="64">
        <v>0</v>
      </c>
      <c r="AZ42" s="64">
        <v>0</v>
      </c>
      <c r="BA42" s="64">
        <v>0</v>
      </c>
      <c r="BB42" s="64">
        <v>0</v>
      </c>
      <c r="BC42" s="64">
        <v>0</v>
      </c>
      <c r="BD42" s="64">
        <v>0</v>
      </c>
      <c r="BE42" s="64">
        <v>0</v>
      </c>
      <c r="BF42" s="64">
        <v>0</v>
      </c>
      <c r="BG42" s="64">
        <v>0</v>
      </c>
      <c r="BH42" s="60"/>
      <c r="BI42" s="62">
        <v>38</v>
      </c>
      <c r="BJ42" s="63" t="str">
        <f t="shared" si="42"/>
        <v>美浦村</v>
      </c>
      <c r="BK42" s="64">
        <v>208</v>
      </c>
      <c r="BL42" s="64">
        <v>203781</v>
      </c>
      <c r="BM42" s="64">
        <v>195584</v>
      </c>
      <c r="BN42" s="64">
        <v>215117</v>
      </c>
      <c r="BO42" s="64">
        <v>210563</v>
      </c>
      <c r="BP42" s="64">
        <v>61751</v>
      </c>
      <c r="BQ42" s="64">
        <v>5</v>
      </c>
      <c r="BR42" s="64">
        <v>256</v>
      </c>
      <c r="BS42" s="64">
        <v>236</v>
      </c>
      <c r="BT42" s="66"/>
      <c r="BU42" s="62">
        <v>38</v>
      </c>
      <c r="BV42" s="63" t="str">
        <f t="shared" si="43"/>
        <v>美浦村</v>
      </c>
      <c r="BW42" s="64">
        <v>0</v>
      </c>
      <c r="BX42" s="64">
        <v>1444227</v>
      </c>
      <c r="BY42" s="64">
        <v>979136</v>
      </c>
      <c r="BZ42" s="64">
        <v>7086408</v>
      </c>
      <c r="CA42" s="64">
        <v>4822740</v>
      </c>
      <c r="CB42" s="64">
        <v>803268</v>
      </c>
      <c r="CC42" s="64">
        <v>0</v>
      </c>
      <c r="CD42" s="64">
        <v>7849</v>
      </c>
      <c r="CE42" s="64">
        <v>4616</v>
      </c>
      <c r="CF42" s="66"/>
      <c r="CG42" s="62">
        <v>38</v>
      </c>
      <c r="CH42" s="63" t="str">
        <f t="shared" si="44"/>
        <v>美浦村</v>
      </c>
      <c r="CI42" s="64">
        <v>0</v>
      </c>
      <c r="CJ42" s="64">
        <v>1860387</v>
      </c>
      <c r="CK42" s="64">
        <v>1818546</v>
      </c>
      <c r="CL42" s="64">
        <v>8322718</v>
      </c>
      <c r="CM42" s="64">
        <v>8139762</v>
      </c>
      <c r="CN42" s="64">
        <v>2711435</v>
      </c>
      <c r="CO42" s="64">
        <v>0</v>
      </c>
      <c r="CP42" s="64">
        <v>5830</v>
      </c>
      <c r="CQ42" s="64">
        <v>4640</v>
      </c>
      <c r="CR42" s="66"/>
      <c r="CS42" s="62">
        <v>38</v>
      </c>
      <c r="CT42" s="63" t="str">
        <f t="shared" si="45"/>
        <v>美浦村</v>
      </c>
      <c r="CU42" s="64">
        <v>0</v>
      </c>
      <c r="CV42" s="64">
        <v>1748767</v>
      </c>
      <c r="CW42" s="64">
        <v>1746858</v>
      </c>
      <c r="CX42" s="64">
        <v>9651120</v>
      </c>
      <c r="CY42" s="64">
        <v>9643419</v>
      </c>
      <c r="CZ42" s="64">
        <v>6716653</v>
      </c>
      <c r="DA42" s="64">
        <v>0</v>
      </c>
      <c r="DB42" s="64">
        <v>1555</v>
      </c>
      <c r="DC42" s="64">
        <v>1497</v>
      </c>
      <c r="DD42" s="66"/>
      <c r="DE42" s="62">
        <v>38</v>
      </c>
      <c r="DF42" s="63" t="str">
        <f t="shared" si="46"/>
        <v>美浦村</v>
      </c>
      <c r="DG42" s="64">
        <v>321637</v>
      </c>
      <c r="DH42" s="64">
        <v>5053381</v>
      </c>
      <c r="DI42" s="64">
        <v>4544540</v>
      </c>
      <c r="DJ42" s="64">
        <v>25060246</v>
      </c>
      <c r="DK42" s="64">
        <v>22605921</v>
      </c>
      <c r="DL42" s="64">
        <v>10231356</v>
      </c>
      <c r="DM42" s="64">
        <v>331</v>
      </c>
      <c r="DN42" s="64">
        <v>15234</v>
      </c>
      <c r="DO42" s="64">
        <v>10753</v>
      </c>
      <c r="DP42" s="95"/>
      <c r="DQ42" s="62">
        <v>38</v>
      </c>
      <c r="DR42" s="63" t="str">
        <f t="shared" si="47"/>
        <v>美浦村</v>
      </c>
      <c r="DS42" s="64">
        <v>0</v>
      </c>
      <c r="DT42" s="64">
        <v>0</v>
      </c>
      <c r="DU42" s="64">
        <v>0</v>
      </c>
      <c r="DV42" s="64">
        <v>0</v>
      </c>
      <c r="DW42" s="64">
        <v>0</v>
      </c>
      <c r="DX42" s="64">
        <v>0</v>
      </c>
      <c r="DY42" s="64">
        <v>0</v>
      </c>
      <c r="DZ42" s="64">
        <v>0</v>
      </c>
      <c r="EA42" s="64">
        <v>0</v>
      </c>
      <c r="EB42" s="60"/>
      <c r="EC42" s="62">
        <v>38</v>
      </c>
      <c r="ED42" s="63" t="str">
        <f t="shared" si="48"/>
        <v>美浦村</v>
      </c>
      <c r="EE42" s="64">
        <v>0</v>
      </c>
      <c r="EF42" s="64">
        <v>0</v>
      </c>
      <c r="EG42" s="64">
        <v>0</v>
      </c>
      <c r="EH42" s="64">
        <v>0</v>
      </c>
      <c r="EI42" s="64">
        <v>0</v>
      </c>
      <c r="EJ42" s="64">
        <v>0</v>
      </c>
      <c r="EK42" s="64">
        <v>0</v>
      </c>
      <c r="EL42" s="64">
        <v>0</v>
      </c>
      <c r="EM42" s="64">
        <v>0</v>
      </c>
      <c r="EN42" s="60"/>
      <c r="EO42" s="62">
        <v>38</v>
      </c>
      <c r="EP42" s="63" t="str">
        <f t="shared" si="49"/>
        <v>美浦村</v>
      </c>
      <c r="EQ42" s="64">
        <v>16338</v>
      </c>
      <c r="ER42" s="64">
        <v>0</v>
      </c>
      <c r="ES42" s="64">
        <v>0</v>
      </c>
      <c r="ET42" s="64">
        <v>0</v>
      </c>
      <c r="EU42" s="64">
        <v>0</v>
      </c>
      <c r="EV42" s="64">
        <v>0</v>
      </c>
      <c r="EW42" s="64">
        <v>13</v>
      </c>
      <c r="EX42" s="64">
        <v>0</v>
      </c>
      <c r="EY42" s="64">
        <v>0</v>
      </c>
      <c r="EZ42" s="60"/>
      <c r="FA42" s="62">
        <v>38</v>
      </c>
      <c r="FB42" s="63" t="str">
        <f t="shared" si="50"/>
        <v>美浦村</v>
      </c>
      <c r="FC42" s="64">
        <v>267978</v>
      </c>
      <c r="FD42" s="64">
        <v>4618059</v>
      </c>
      <c r="FE42" s="64">
        <v>4169932</v>
      </c>
      <c r="FF42" s="64">
        <v>152384</v>
      </c>
      <c r="FG42" s="64">
        <v>137599</v>
      </c>
      <c r="FH42" s="64">
        <v>137599</v>
      </c>
      <c r="FI42" s="64">
        <v>326</v>
      </c>
      <c r="FJ42" s="64">
        <v>3930</v>
      </c>
      <c r="FK42" s="64">
        <v>3388</v>
      </c>
      <c r="FM42" s="62">
        <v>38</v>
      </c>
      <c r="FN42" s="63" t="str">
        <f t="shared" si="51"/>
        <v>美浦村</v>
      </c>
      <c r="FO42" s="64">
        <v>10193</v>
      </c>
      <c r="FP42" s="64">
        <v>185271</v>
      </c>
      <c r="FQ42" s="64">
        <v>179575</v>
      </c>
      <c r="FR42" s="64">
        <v>16674</v>
      </c>
      <c r="FS42" s="64">
        <v>16162</v>
      </c>
      <c r="FT42" s="64">
        <v>11270</v>
      </c>
      <c r="FU42" s="64">
        <v>11</v>
      </c>
      <c r="FV42" s="64">
        <v>124</v>
      </c>
      <c r="FW42" s="64">
        <v>112</v>
      </c>
      <c r="FY42" s="62">
        <v>38</v>
      </c>
      <c r="FZ42" s="63" t="str">
        <f t="shared" si="52"/>
        <v>美浦村</v>
      </c>
      <c r="GA42" s="64">
        <v>156</v>
      </c>
      <c r="GB42" s="64">
        <v>139917</v>
      </c>
      <c r="GC42" s="64">
        <v>139917</v>
      </c>
      <c r="GD42" s="64">
        <v>78353</v>
      </c>
      <c r="GE42" s="64">
        <v>78353</v>
      </c>
      <c r="GF42" s="64">
        <v>54847</v>
      </c>
      <c r="GG42" s="64">
        <v>2</v>
      </c>
      <c r="GH42" s="64">
        <v>84</v>
      </c>
      <c r="GI42" s="64">
        <v>84</v>
      </c>
      <c r="GK42" s="62">
        <v>38</v>
      </c>
      <c r="GL42" s="63" t="str">
        <f t="shared" si="53"/>
        <v>美浦村</v>
      </c>
      <c r="GM42" s="64">
        <v>116148</v>
      </c>
      <c r="GN42" s="64">
        <v>594510</v>
      </c>
      <c r="GO42" s="64">
        <v>476155</v>
      </c>
      <c r="GP42" s="64">
        <v>16002</v>
      </c>
      <c r="GQ42" s="64">
        <v>12965</v>
      </c>
      <c r="GR42" s="64">
        <v>12466</v>
      </c>
      <c r="GS42" s="64">
        <v>278</v>
      </c>
      <c r="GT42" s="64">
        <v>1219</v>
      </c>
      <c r="GU42" s="64">
        <v>895</v>
      </c>
      <c r="GW42" s="62">
        <v>38</v>
      </c>
      <c r="GX42" s="63" t="str">
        <f t="shared" si="54"/>
        <v>美浦村</v>
      </c>
      <c r="GY42" s="64">
        <v>43920</v>
      </c>
      <c r="GZ42" s="64">
        <v>1275460</v>
      </c>
      <c r="HA42" s="64">
        <v>1275460</v>
      </c>
      <c r="HB42" s="64">
        <v>1220874</v>
      </c>
      <c r="HC42" s="64">
        <v>1220874</v>
      </c>
      <c r="HD42" s="64">
        <v>817466</v>
      </c>
      <c r="HE42" s="64">
        <v>117</v>
      </c>
      <c r="HF42" s="64">
        <v>1147</v>
      </c>
      <c r="HG42" s="64">
        <v>1147</v>
      </c>
      <c r="HI42" s="62">
        <v>38</v>
      </c>
      <c r="HJ42" s="63" t="str">
        <f t="shared" si="55"/>
        <v>美浦村</v>
      </c>
      <c r="HK42" s="64">
        <v>0</v>
      </c>
      <c r="HL42" s="64">
        <v>0</v>
      </c>
      <c r="HM42" s="64">
        <v>0</v>
      </c>
      <c r="HN42" s="64">
        <v>0</v>
      </c>
      <c r="HO42" s="64">
        <v>0</v>
      </c>
      <c r="HP42" s="64">
        <v>0</v>
      </c>
      <c r="HQ42" s="64">
        <v>0</v>
      </c>
      <c r="HR42" s="64">
        <v>0</v>
      </c>
      <c r="HS42" s="64">
        <v>0</v>
      </c>
      <c r="HU42" s="62">
        <v>38</v>
      </c>
      <c r="HV42" s="63" t="str">
        <f t="shared" si="56"/>
        <v>美浦村</v>
      </c>
      <c r="HW42" s="64">
        <v>0</v>
      </c>
      <c r="HX42" s="64">
        <v>0</v>
      </c>
      <c r="HY42" s="64">
        <v>0</v>
      </c>
      <c r="HZ42" s="64">
        <v>0</v>
      </c>
      <c r="IA42" s="64">
        <v>0</v>
      </c>
      <c r="IB42" s="64">
        <v>0</v>
      </c>
      <c r="IC42" s="64">
        <v>0</v>
      </c>
      <c r="ID42" s="64">
        <v>0</v>
      </c>
      <c r="IE42" s="64">
        <v>0</v>
      </c>
      <c r="IG42" s="62">
        <v>38</v>
      </c>
      <c r="IH42" s="63" t="str">
        <f t="shared" si="57"/>
        <v>美浦村</v>
      </c>
      <c r="II42" s="64">
        <v>0</v>
      </c>
      <c r="IJ42" s="64">
        <v>0</v>
      </c>
      <c r="IK42" s="64">
        <v>0</v>
      </c>
      <c r="IL42" s="64">
        <v>0</v>
      </c>
      <c r="IM42" s="64">
        <v>0</v>
      </c>
      <c r="IN42" s="64">
        <v>0</v>
      </c>
      <c r="IO42" s="64">
        <v>0</v>
      </c>
      <c r="IP42" s="64">
        <v>0</v>
      </c>
      <c r="IQ42" s="64">
        <v>0</v>
      </c>
    </row>
    <row r="43" spans="1:251" s="56" customFormat="1" ht="24.75" customHeight="1">
      <c r="A43" s="62">
        <v>39</v>
      </c>
      <c r="B43" s="63" t="s">
        <v>96</v>
      </c>
      <c r="C43" s="64">
        <v>110947</v>
      </c>
      <c r="D43" s="64">
        <v>8051134</v>
      </c>
      <c r="E43" s="64">
        <v>7718536</v>
      </c>
      <c r="F43" s="64">
        <v>944239</v>
      </c>
      <c r="G43" s="64">
        <v>907624</v>
      </c>
      <c r="H43" s="64">
        <v>907545</v>
      </c>
      <c r="I43" s="64">
        <v>256</v>
      </c>
      <c r="J43" s="64">
        <v>7465</v>
      </c>
      <c r="K43" s="64">
        <v>6986</v>
      </c>
      <c r="L43" s="60"/>
      <c r="M43" s="62">
        <v>39</v>
      </c>
      <c r="N43" s="63" t="s">
        <v>96</v>
      </c>
      <c r="O43" s="64">
        <v>0</v>
      </c>
      <c r="P43" s="64">
        <v>0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0</v>
      </c>
      <c r="W43" s="64">
        <v>0</v>
      </c>
      <c r="X43" s="60"/>
      <c r="Y43" s="62">
        <v>39</v>
      </c>
      <c r="Z43" s="63" t="str">
        <f t="shared" si="40"/>
        <v>阿見町</v>
      </c>
      <c r="AA43" s="64">
        <v>123295</v>
      </c>
      <c r="AB43" s="64">
        <v>72225</v>
      </c>
      <c r="AC43" s="64">
        <v>72225</v>
      </c>
      <c r="AD43" s="64">
        <v>298185</v>
      </c>
      <c r="AE43" s="64">
        <v>298185</v>
      </c>
      <c r="AF43" s="64">
        <v>92099</v>
      </c>
      <c r="AG43" s="64">
        <v>192</v>
      </c>
      <c r="AH43" s="64">
        <v>91</v>
      </c>
      <c r="AI43" s="64">
        <v>91</v>
      </c>
      <c r="AJ43" s="66"/>
      <c r="AK43" s="62">
        <v>39</v>
      </c>
      <c r="AL43" s="63" t="str">
        <f t="shared" si="41"/>
        <v>阿見町</v>
      </c>
      <c r="AM43" s="64">
        <v>96681</v>
      </c>
      <c r="AN43" s="64">
        <v>15258493</v>
      </c>
      <c r="AO43" s="64">
        <v>14063264</v>
      </c>
      <c r="AP43" s="64">
        <v>893870</v>
      </c>
      <c r="AQ43" s="64">
        <v>824701</v>
      </c>
      <c r="AR43" s="64">
        <v>824701</v>
      </c>
      <c r="AS43" s="64">
        <v>327</v>
      </c>
      <c r="AT43" s="64">
        <v>14104</v>
      </c>
      <c r="AU43" s="64">
        <v>12693</v>
      </c>
      <c r="AV43" s="60"/>
      <c r="AW43" s="62">
        <v>39</v>
      </c>
      <c r="AX43" s="63" t="str">
        <f t="shared" si="58"/>
        <v>阿見町</v>
      </c>
      <c r="AY43" s="64">
        <v>0</v>
      </c>
      <c r="AZ43" s="64">
        <v>0</v>
      </c>
      <c r="BA43" s="64">
        <v>0</v>
      </c>
      <c r="BB43" s="64">
        <v>0</v>
      </c>
      <c r="BC43" s="64">
        <v>0</v>
      </c>
      <c r="BD43" s="64">
        <v>0</v>
      </c>
      <c r="BE43" s="64">
        <v>0</v>
      </c>
      <c r="BF43" s="64">
        <v>0</v>
      </c>
      <c r="BG43" s="64">
        <v>0</v>
      </c>
      <c r="BH43" s="60"/>
      <c r="BI43" s="62">
        <v>39</v>
      </c>
      <c r="BJ43" s="63" t="str">
        <f t="shared" si="42"/>
        <v>阿見町</v>
      </c>
      <c r="BK43" s="64">
        <v>488702</v>
      </c>
      <c r="BL43" s="64">
        <v>1047729</v>
      </c>
      <c r="BM43" s="64">
        <v>1038989</v>
      </c>
      <c r="BN43" s="64">
        <v>12126425</v>
      </c>
      <c r="BO43" s="64">
        <v>11957337</v>
      </c>
      <c r="BP43" s="64">
        <v>1761347</v>
      </c>
      <c r="BQ43" s="64">
        <v>269</v>
      </c>
      <c r="BR43" s="64">
        <v>1363</v>
      </c>
      <c r="BS43" s="64">
        <v>1326</v>
      </c>
      <c r="BT43" s="66"/>
      <c r="BU43" s="62">
        <v>39</v>
      </c>
      <c r="BV43" s="63" t="str">
        <f t="shared" si="43"/>
        <v>阿見町</v>
      </c>
      <c r="BW43" s="64">
        <v>0</v>
      </c>
      <c r="BX43" s="64">
        <v>3612334</v>
      </c>
      <c r="BY43" s="64">
        <v>3491438</v>
      </c>
      <c r="BZ43" s="64">
        <v>51073705</v>
      </c>
      <c r="CA43" s="64">
        <v>50082156</v>
      </c>
      <c r="CB43" s="64">
        <v>7984195</v>
      </c>
      <c r="CC43" s="64">
        <v>0</v>
      </c>
      <c r="CD43" s="64">
        <v>18293</v>
      </c>
      <c r="CE43" s="64">
        <v>17437</v>
      </c>
      <c r="CF43" s="66"/>
      <c r="CG43" s="62">
        <v>39</v>
      </c>
      <c r="CH43" s="63" t="str">
        <f t="shared" si="44"/>
        <v>阿見町</v>
      </c>
      <c r="CI43" s="64">
        <v>0</v>
      </c>
      <c r="CJ43" s="64">
        <v>3462702</v>
      </c>
      <c r="CK43" s="64">
        <v>3453088</v>
      </c>
      <c r="CL43" s="64">
        <v>29430314</v>
      </c>
      <c r="CM43" s="64">
        <v>29369053</v>
      </c>
      <c r="CN43" s="64">
        <v>9499505</v>
      </c>
      <c r="CO43" s="64">
        <v>0</v>
      </c>
      <c r="CP43" s="64">
        <v>13739</v>
      </c>
      <c r="CQ43" s="64">
        <v>13443</v>
      </c>
      <c r="CR43" s="66"/>
      <c r="CS43" s="62">
        <v>39</v>
      </c>
      <c r="CT43" s="63" t="str">
        <f t="shared" si="45"/>
        <v>阿見町</v>
      </c>
      <c r="CU43" s="64">
        <v>0</v>
      </c>
      <c r="CV43" s="64">
        <v>4436063</v>
      </c>
      <c r="CW43" s="64">
        <v>4435296</v>
      </c>
      <c r="CX43" s="64">
        <v>61309524</v>
      </c>
      <c r="CY43" s="64">
        <v>61305658</v>
      </c>
      <c r="CZ43" s="64">
        <v>39820792</v>
      </c>
      <c r="DA43" s="64">
        <v>0</v>
      </c>
      <c r="DB43" s="64">
        <v>4017</v>
      </c>
      <c r="DC43" s="64">
        <v>3990</v>
      </c>
      <c r="DD43" s="66"/>
      <c r="DE43" s="62">
        <v>39</v>
      </c>
      <c r="DF43" s="63" t="str">
        <f t="shared" si="46"/>
        <v>阿見町</v>
      </c>
      <c r="DG43" s="64">
        <v>765126</v>
      </c>
      <c r="DH43" s="64">
        <v>11511099</v>
      </c>
      <c r="DI43" s="64">
        <v>11379822</v>
      </c>
      <c r="DJ43" s="64">
        <v>141813543</v>
      </c>
      <c r="DK43" s="64">
        <v>140756867</v>
      </c>
      <c r="DL43" s="64">
        <v>57304492</v>
      </c>
      <c r="DM43" s="64">
        <v>769</v>
      </c>
      <c r="DN43" s="64">
        <v>36049</v>
      </c>
      <c r="DO43" s="64">
        <v>34870</v>
      </c>
      <c r="DP43" s="95"/>
      <c r="DQ43" s="62">
        <v>39</v>
      </c>
      <c r="DR43" s="63" t="str">
        <f t="shared" si="47"/>
        <v>阿見町</v>
      </c>
      <c r="DS43" s="64">
        <v>0</v>
      </c>
      <c r="DT43" s="64">
        <v>0</v>
      </c>
      <c r="DU43" s="64">
        <v>0</v>
      </c>
      <c r="DV43" s="64">
        <v>0</v>
      </c>
      <c r="DW43" s="64">
        <v>0</v>
      </c>
      <c r="DX43" s="64">
        <v>0</v>
      </c>
      <c r="DY43" s="64">
        <v>0</v>
      </c>
      <c r="DZ43" s="64">
        <v>0</v>
      </c>
      <c r="EA43" s="64">
        <v>0</v>
      </c>
      <c r="EB43" s="60"/>
      <c r="EC43" s="62">
        <v>39</v>
      </c>
      <c r="ED43" s="63" t="str">
        <f t="shared" si="48"/>
        <v>阿見町</v>
      </c>
      <c r="EE43" s="64">
        <v>0</v>
      </c>
      <c r="EF43" s="64">
        <v>0</v>
      </c>
      <c r="EG43" s="64">
        <v>0</v>
      </c>
      <c r="EH43" s="64">
        <v>0</v>
      </c>
      <c r="EI43" s="64">
        <v>0</v>
      </c>
      <c r="EJ43" s="64">
        <v>0</v>
      </c>
      <c r="EK43" s="64">
        <v>0</v>
      </c>
      <c r="EL43" s="64">
        <v>0</v>
      </c>
      <c r="EM43" s="64">
        <v>0</v>
      </c>
      <c r="EN43" s="60"/>
      <c r="EO43" s="62">
        <v>39</v>
      </c>
      <c r="EP43" s="63" t="str">
        <f t="shared" si="49"/>
        <v>阿見町</v>
      </c>
      <c r="EQ43" s="64">
        <v>38276</v>
      </c>
      <c r="ER43" s="64">
        <v>274</v>
      </c>
      <c r="ES43" s="64">
        <v>125</v>
      </c>
      <c r="ET43" s="64">
        <v>7</v>
      </c>
      <c r="EU43" s="64">
        <v>3</v>
      </c>
      <c r="EV43" s="64">
        <v>3</v>
      </c>
      <c r="EW43" s="64">
        <v>10</v>
      </c>
      <c r="EX43" s="64">
        <v>5</v>
      </c>
      <c r="EY43" s="64">
        <v>2</v>
      </c>
      <c r="EZ43" s="60"/>
      <c r="FA43" s="62">
        <v>39</v>
      </c>
      <c r="FB43" s="63" t="str">
        <f t="shared" si="50"/>
        <v>阿見町</v>
      </c>
      <c r="FC43" s="64">
        <v>158525</v>
      </c>
      <c r="FD43" s="64">
        <v>10568434</v>
      </c>
      <c r="FE43" s="64">
        <v>9038887</v>
      </c>
      <c r="FF43" s="64">
        <v>369895</v>
      </c>
      <c r="FG43" s="64">
        <v>316361</v>
      </c>
      <c r="FH43" s="64">
        <v>316361</v>
      </c>
      <c r="FI43" s="64">
        <v>249</v>
      </c>
      <c r="FJ43" s="64">
        <v>8131</v>
      </c>
      <c r="FK43" s="64">
        <v>6423</v>
      </c>
      <c r="FM43" s="62">
        <v>39</v>
      </c>
      <c r="FN43" s="63" t="str">
        <f t="shared" si="51"/>
        <v>阿見町</v>
      </c>
      <c r="FO43" s="64">
        <v>149752</v>
      </c>
      <c r="FP43" s="64">
        <v>383535</v>
      </c>
      <c r="FQ43" s="64">
        <v>335666</v>
      </c>
      <c r="FR43" s="64">
        <v>34518</v>
      </c>
      <c r="FS43" s="64">
        <v>30210</v>
      </c>
      <c r="FT43" s="64">
        <v>30210</v>
      </c>
      <c r="FU43" s="64">
        <v>128</v>
      </c>
      <c r="FV43" s="64">
        <v>373</v>
      </c>
      <c r="FW43" s="64">
        <v>278</v>
      </c>
      <c r="FY43" s="62">
        <v>39</v>
      </c>
      <c r="FZ43" s="63" t="str">
        <f t="shared" si="52"/>
        <v>阿見町</v>
      </c>
      <c r="GA43" s="64">
        <v>0</v>
      </c>
      <c r="GB43" s="64">
        <v>0</v>
      </c>
      <c r="GC43" s="64">
        <v>0</v>
      </c>
      <c r="GD43" s="64">
        <v>0</v>
      </c>
      <c r="GE43" s="64">
        <v>0</v>
      </c>
      <c r="GF43" s="64">
        <v>0</v>
      </c>
      <c r="GG43" s="64">
        <v>0</v>
      </c>
      <c r="GH43" s="64">
        <v>0</v>
      </c>
      <c r="GI43" s="64">
        <v>0</v>
      </c>
      <c r="GK43" s="62">
        <v>39</v>
      </c>
      <c r="GL43" s="63" t="str">
        <f t="shared" si="53"/>
        <v>阿見町</v>
      </c>
      <c r="GM43" s="64">
        <v>799489</v>
      </c>
      <c r="GN43" s="64">
        <v>371953</v>
      </c>
      <c r="GO43" s="64">
        <v>277733</v>
      </c>
      <c r="GP43" s="64">
        <v>10232</v>
      </c>
      <c r="GQ43" s="64">
        <v>7790</v>
      </c>
      <c r="GR43" s="64">
        <v>7790</v>
      </c>
      <c r="GS43" s="64">
        <v>196</v>
      </c>
      <c r="GT43" s="64">
        <v>1300</v>
      </c>
      <c r="GU43" s="64">
        <v>950</v>
      </c>
      <c r="GW43" s="62">
        <v>39</v>
      </c>
      <c r="GX43" s="63" t="str">
        <f t="shared" si="54"/>
        <v>阿見町</v>
      </c>
      <c r="GY43" s="64">
        <v>0</v>
      </c>
      <c r="GZ43" s="64">
        <v>1440479</v>
      </c>
      <c r="HA43" s="64">
        <v>1440198</v>
      </c>
      <c r="HB43" s="64">
        <v>1454751</v>
      </c>
      <c r="HC43" s="64">
        <v>1454470</v>
      </c>
      <c r="HD43" s="64">
        <v>982631</v>
      </c>
      <c r="HE43" s="64">
        <v>0</v>
      </c>
      <c r="HF43" s="64">
        <v>356</v>
      </c>
      <c r="HG43" s="64">
        <v>354</v>
      </c>
      <c r="HI43" s="62">
        <v>39</v>
      </c>
      <c r="HJ43" s="63" t="str">
        <f t="shared" si="55"/>
        <v>阿見町</v>
      </c>
      <c r="HK43" s="64">
        <v>0</v>
      </c>
      <c r="HL43" s="64">
        <v>0</v>
      </c>
      <c r="HM43" s="64">
        <v>0</v>
      </c>
      <c r="HN43" s="64">
        <v>0</v>
      </c>
      <c r="HO43" s="64">
        <v>0</v>
      </c>
      <c r="HP43" s="64">
        <v>0</v>
      </c>
      <c r="HQ43" s="64">
        <v>0</v>
      </c>
      <c r="HR43" s="64">
        <v>0</v>
      </c>
      <c r="HS43" s="64">
        <v>0</v>
      </c>
      <c r="HU43" s="62">
        <v>39</v>
      </c>
      <c r="HV43" s="63" t="str">
        <f t="shared" si="56"/>
        <v>阿見町</v>
      </c>
      <c r="HW43" s="64">
        <v>737</v>
      </c>
      <c r="HX43" s="64">
        <v>14779</v>
      </c>
      <c r="HY43" s="64">
        <v>14779</v>
      </c>
      <c r="HZ43" s="64">
        <v>42062</v>
      </c>
      <c r="IA43" s="64">
        <v>42062</v>
      </c>
      <c r="IB43" s="64">
        <v>29443</v>
      </c>
      <c r="IC43" s="64">
        <v>1</v>
      </c>
      <c r="ID43" s="64">
        <v>29</v>
      </c>
      <c r="IE43" s="64">
        <v>29</v>
      </c>
      <c r="IG43" s="62">
        <v>39</v>
      </c>
      <c r="IH43" s="63" t="str">
        <f t="shared" si="57"/>
        <v>阿見町</v>
      </c>
      <c r="II43" s="64">
        <v>0</v>
      </c>
      <c r="IJ43" s="64">
        <v>0</v>
      </c>
      <c r="IK43" s="64">
        <v>0</v>
      </c>
      <c r="IL43" s="64">
        <v>0</v>
      </c>
      <c r="IM43" s="64">
        <v>0</v>
      </c>
      <c r="IN43" s="64">
        <v>0</v>
      </c>
      <c r="IO43" s="64">
        <v>0</v>
      </c>
      <c r="IP43" s="64">
        <v>0</v>
      </c>
      <c r="IQ43" s="64">
        <v>0</v>
      </c>
    </row>
    <row r="44" spans="1:251" s="56" customFormat="1" ht="24.75" customHeight="1">
      <c r="A44" s="62">
        <v>40</v>
      </c>
      <c r="B44" s="63" t="s">
        <v>97</v>
      </c>
      <c r="C44" s="64">
        <v>146589</v>
      </c>
      <c r="D44" s="64">
        <v>26301699</v>
      </c>
      <c r="E44" s="64">
        <v>25423498</v>
      </c>
      <c r="F44" s="64">
        <v>2649682</v>
      </c>
      <c r="G44" s="64">
        <v>2561212</v>
      </c>
      <c r="H44" s="64">
        <v>2546605</v>
      </c>
      <c r="I44" s="64">
        <v>184</v>
      </c>
      <c r="J44" s="64">
        <v>11693</v>
      </c>
      <c r="K44" s="64">
        <v>10769</v>
      </c>
      <c r="L44" s="60"/>
      <c r="M44" s="62">
        <v>40</v>
      </c>
      <c r="N44" s="63" t="s">
        <v>97</v>
      </c>
      <c r="O44" s="64">
        <v>0</v>
      </c>
      <c r="P44" s="64">
        <v>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0</v>
      </c>
      <c r="W44" s="64">
        <v>0</v>
      </c>
      <c r="X44" s="60"/>
      <c r="Y44" s="62">
        <v>40</v>
      </c>
      <c r="Z44" s="63" t="str">
        <f t="shared" si="40"/>
        <v>河内町</v>
      </c>
      <c r="AA44" s="64">
        <v>0</v>
      </c>
      <c r="AB44" s="64">
        <v>0</v>
      </c>
      <c r="AC44" s="64">
        <v>0</v>
      </c>
      <c r="AD44" s="64">
        <v>0</v>
      </c>
      <c r="AE44" s="64">
        <v>0</v>
      </c>
      <c r="AF44" s="64">
        <v>0</v>
      </c>
      <c r="AG44" s="64">
        <v>0</v>
      </c>
      <c r="AH44" s="64">
        <v>0</v>
      </c>
      <c r="AI44" s="64">
        <v>0</v>
      </c>
      <c r="AJ44" s="66"/>
      <c r="AK44" s="62">
        <v>40</v>
      </c>
      <c r="AL44" s="63" t="str">
        <f t="shared" si="41"/>
        <v>河内町</v>
      </c>
      <c r="AM44" s="64">
        <v>15615</v>
      </c>
      <c r="AN44" s="64">
        <v>2110780</v>
      </c>
      <c r="AO44" s="64">
        <v>1962195</v>
      </c>
      <c r="AP44" s="64">
        <v>129367</v>
      </c>
      <c r="AQ44" s="64">
        <v>120276</v>
      </c>
      <c r="AR44" s="64">
        <v>120220</v>
      </c>
      <c r="AS44" s="64">
        <v>120</v>
      </c>
      <c r="AT44" s="64">
        <v>3852</v>
      </c>
      <c r="AU44" s="64">
        <v>3460</v>
      </c>
      <c r="AV44" s="60"/>
      <c r="AW44" s="62">
        <v>40</v>
      </c>
      <c r="AX44" s="63" t="str">
        <f t="shared" si="58"/>
        <v>河内町</v>
      </c>
      <c r="AY44" s="64">
        <v>0</v>
      </c>
      <c r="AZ44" s="64">
        <v>0</v>
      </c>
      <c r="BA44" s="64">
        <v>0</v>
      </c>
      <c r="BB44" s="64">
        <v>0</v>
      </c>
      <c r="BC44" s="64">
        <v>0</v>
      </c>
      <c r="BD44" s="64">
        <v>0</v>
      </c>
      <c r="BE44" s="64">
        <v>0</v>
      </c>
      <c r="BF44" s="64">
        <v>0</v>
      </c>
      <c r="BG44" s="64">
        <v>0</v>
      </c>
      <c r="BH44" s="60"/>
      <c r="BI44" s="62">
        <v>40</v>
      </c>
      <c r="BJ44" s="63" t="str">
        <f t="shared" si="42"/>
        <v>河内町</v>
      </c>
      <c r="BK44" s="64">
        <v>0</v>
      </c>
      <c r="BL44" s="64">
        <v>0</v>
      </c>
      <c r="BM44" s="64">
        <v>0</v>
      </c>
      <c r="BN44" s="64">
        <v>0</v>
      </c>
      <c r="BO44" s="64">
        <v>0</v>
      </c>
      <c r="BP44" s="64">
        <v>0</v>
      </c>
      <c r="BQ44" s="64">
        <v>0</v>
      </c>
      <c r="BR44" s="64">
        <v>0</v>
      </c>
      <c r="BS44" s="64">
        <v>0</v>
      </c>
      <c r="BT44" s="66"/>
      <c r="BU44" s="62">
        <v>40</v>
      </c>
      <c r="BV44" s="63" t="str">
        <f t="shared" si="43"/>
        <v>河内町</v>
      </c>
      <c r="BW44" s="64">
        <v>0</v>
      </c>
      <c r="BX44" s="64">
        <v>704176</v>
      </c>
      <c r="BY44" s="64">
        <v>615710</v>
      </c>
      <c r="BZ44" s="64">
        <v>3876617</v>
      </c>
      <c r="CA44" s="64">
        <v>3381343</v>
      </c>
      <c r="CB44" s="64">
        <v>563555</v>
      </c>
      <c r="CC44" s="64">
        <v>0</v>
      </c>
      <c r="CD44" s="64">
        <v>4951</v>
      </c>
      <c r="CE44" s="64">
        <v>4260</v>
      </c>
      <c r="CF44" s="66"/>
      <c r="CG44" s="62">
        <v>40</v>
      </c>
      <c r="CH44" s="63" t="str">
        <f t="shared" si="44"/>
        <v>河内町</v>
      </c>
      <c r="CI44" s="64">
        <v>0</v>
      </c>
      <c r="CJ44" s="64">
        <v>1843210</v>
      </c>
      <c r="CK44" s="64">
        <v>1833186</v>
      </c>
      <c r="CL44" s="64">
        <v>9733684</v>
      </c>
      <c r="CM44" s="64">
        <v>9686342</v>
      </c>
      <c r="CN44" s="64">
        <v>3228780</v>
      </c>
      <c r="CO44" s="64">
        <v>0</v>
      </c>
      <c r="CP44" s="64">
        <v>4549</v>
      </c>
      <c r="CQ44" s="64">
        <v>4216</v>
      </c>
      <c r="CR44" s="66"/>
      <c r="CS44" s="62">
        <v>40</v>
      </c>
      <c r="CT44" s="63" t="str">
        <f t="shared" si="45"/>
        <v>河内町</v>
      </c>
      <c r="CU44" s="64">
        <v>0</v>
      </c>
      <c r="CV44" s="64">
        <v>715184</v>
      </c>
      <c r="CW44" s="64">
        <v>714393</v>
      </c>
      <c r="CX44" s="64">
        <v>3877753</v>
      </c>
      <c r="CY44" s="64">
        <v>3874213</v>
      </c>
      <c r="CZ44" s="64">
        <v>2711949</v>
      </c>
      <c r="DA44" s="64">
        <v>0</v>
      </c>
      <c r="DB44" s="64">
        <v>1299</v>
      </c>
      <c r="DC44" s="64">
        <v>1276</v>
      </c>
      <c r="DD44" s="66"/>
      <c r="DE44" s="62">
        <v>40</v>
      </c>
      <c r="DF44" s="63" t="str">
        <f t="shared" si="46"/>
        <v>河内町</v>
      </c>
      <c r="DG44" s="64">
        <v>143082</v>
      </c>
      <c r="DH44" s="64">
        <v>3262570</v>
      </c>
      <c r="DI44" s="64">
        <v>3163289</v>
      </c>
      <c r="DJ44" s="64">
        <v>17488054</v>
      </c>
      <c r="DK44" s="64">
        <v>16941898</v>
      </c>
      <c r="DL44" s="64">
        <v>6504284</v>
      </c>
      <c r="DM44" s="64">
        <v>147</v>
      </c>
      <c r="DN44" s="64">
        <v>10799</v>
      </c>
      <c r="DO44" s="64">
        <v>9752</v>
      </c>
      <c r="DP44" s="95"/>
      <c r="DQ44" s="62">
        <v>40</v>
      </c>
      <c r="DR44" s="63" t="str">
        <f t="shared" si="47"/>
        <v>河内町</v>
      </c>
      <c r="DS44" s="64">
        <v>0</v>
      </c>
      <c r="DT44" s="64">
        <v>0</v>
      </c>
      <c r="DU44" s="64">
        <v>0</v>
      </c>
      <c r="DV44" s="64">
        <v>0</v>
      </c>
      <c r="DW44" s="64">
        <v>0</v>
      </c>
      <c r="DX44" s="64">
        <v>0</v>
      </c>
      <c r="DY44" s="64">
        <v>0</v>
      </c>
      <c r="DZ44" s="64">
        <v>0</v>
      </c>
      <c r="EA44" s="64">
        <v>0</v>
      </c>
      <c r="EB44" s="60"/>
      <c r="EC44" s="62">
        <v>40</v>
      </c>
      <c r="ED44" s="63" t="str">
        <f t="shared" si="48"/>
        <v>河内町</v>
      </c>
      <c r="EE44" s="64">
        <v>0</v>
      </c>
      <c r="EF44" s="64">
        <v>0</v>
      </c>
      <c r="EG44" s="64">
        <v>0</v>
      </c>
      <c r="EH44" s="64">
        <v>0</v>
      </c>
      <c r="EI44" s="64">
        <v>0</v>
      </c>
      <c r="EJ44" s="64">
        <v>0</v>
      </c>
      <c r="EK44" s="64">
        <v>0</v>
      </c>
      <c r="EL44" s="64">
        <v>0</v>
      </c>
      <c r="EM44" s="64">
        <v>0</v>
      </c>
      <c r="EN44" s="60"/>
      <c r="EO44" s="62">
        <v>40</v>
      </c>
      <c r="EP44" s="63" t="str">
        <f t="shared" si="49"/>
        <v>河内町</v>
      </c>
      <c r="EQ44" s="64">
        <v>48696</v>
      </c>
      <c r="ER44" s="64">
        <v>3028</v>
      </c>
      <c r="ES44" s="64">
        <v>2874</v>
      </c>
      <c r="ET44" s="64">
        <v>63</v>
      </c>
      <c r="EU44" s="64">
        <v>60</v>
      </c>
      <c r="EV44" s="64">
        <v>60</v>
      </c>
      <c r="EW44" s="64">
        <v>20</v>
      </c>
      <c r="EX44" s="64">
        <v>12</v>
      </c>
      <c r="EY44" s="64">
        <v>9</v>
      </c>
      <c r="EZ44" s="60"/>
      <c r="FA44" s="62">
        <v>40</v>
      </c>
      <c r="FB44" s="63" t="str">
        <f t="shared" si="50"/>
        <v>河内町</v>
      </c>
      <c r="FC44" s="64">
        <v>0</v>
      </c>
      <c r="FD44" s="64">
        <v>0</v>
      </c>
      <c r="FE44" s="64">
        <v>0</v>
      </c>
      <c r="FF44" s="64">
        <v>0</v>
      </c>
      <c r="FG44" s="64">
        <v>0</v>
      </c>
      <c r="FH44" s="64">
        <v>0</v>
      </c>
      <c r="FI44" s="64">
        <v>0</v>
      </c>
      <c r="FJ44" s="64">
        <v>0</v>
      </c>
      <c r="FK44" s="64">
        <v>0</v>
      </c>
      <c r="FM44" s="62">
        <v>40</v>
      </c>
      <c r="FN44" s="63" t="str">
        <f t="shared" si="51"/>
        <v>河内町</v>
      </c>
      <c r="FO44" s="64">
        <v>0</v>
      </c>
      <c r="FP44" s="64">
        <v>0</v>
      </c>
      <c r="FQ44" s="64">
        <v>0</v>
      </c>
      <c r="FR44" s="64">
        <v>0</v>
      </c>
      <c r="FS44" s="64">
        <v>0</v>
      </c>
      <c r="FT44" s="64">
        <v>0</v>
      </c>
      <c r="FU44" s="64">
        <v>0</v>
      </c>
      <c r="FV44" s="64">
        <v>0</v>
      </c>
      <c r="FW44" s="64">
        <v>0</v>
      </c>
      <c r="FY44" s="62">
        <v>40</v>
      </c>
      <c r="FZ44" s="63" t="str">
        <f t="shared" si="52"/>
        <v>河内町</v>
      </c>
      <c r="GA44" s="64">
        <v>0</v>
      </c>
      <c r="GB44" s="64">
        <v>0</v>
      </c>
      <c r="GC44" s="64">
        <v>0</v>
      </c>
      <c r="GD44" s="64">
        <v>0</v>
      </c>
      <c r="GE44" s="64">
        <v>0</v>
      </c>
      <c r="GF44" s="64">
        <v>0</v>
      </c>
      <c r="GG44" s="64">
        <v>0</v>
      </c>
      <c r="GH44" s="64">
        <v>0</v>
      </c>
      <c r="GI44" s="64">
        <v>0</v>
      </c>
      <c r="GK44" s="62">
        <v>40</v>
      </c>
      <c r="GL44" s="63" t="str">
        <f t="shared" si="53"/>
        <v>河内町</v>
      </c>
      <c r="GM44" s="64">
        <v>137566</v>
      </c>
      <c r="GN44" s="64">
        <v>370181</v>
      </c>
      <c r="GO44" s="64">
        <v>335180</v>
      </c>
      <c r="GP44" s="64">
        <v>11476</v>
      </c>
      <c r="GQ44" s="64">
        <v>10391</v>
      </c>
      <c r="GR44" s="64">
        <v>10391</v>
      </c>
      <c r="GS44" s="64">
        <v>119</v>
      </c>
      <c r="GT44" s="64">
        <v>169</v>
      </c>
      <c r="GU44" s="64">
        <v>144</v>
      </c>
      <c r="GW44" s="62">
        <v>40</v>
      </c>
      <c r="GX44" s="63" t="str">
        <f t="shared" si="54"/>
        <v>河内町</v>
      </c>
      <c r="GY44" s="64">
        <v>11820</v>
      </c>
      <c r="GZ44" s="64">
        <v>583789</v>
      </c>
      <c r="HA44" s="64">
        <v>583532</v>
      </c>
      <c r="HB44" s="64">
        <v>507897</v>
      </c>
      <c r="HC44" s="64">
        <v>507673</v>
      </c>
      <c r="HD44" s="64">
        <v>355371</v>
      </c>
      <c r="HE44" s="64">
        <v>9</v>
      </c>
      <c r="HF44" s="64">
        <v>160</v>
      </c>
      <c r="HG44" s="64">
        <v>159</v>
      </c>
      <c r="HI44" s="62">
        <v>40</v>
      </c>
      <c r="HJ44" s="63" t="str">
        <f t="shared" si="55"/>
        <v>河内町</v>
      </c>
      <c r="HK44" s="64">
        <v>0</v>
      </c>
      <c r="HL44" s="64">
        <v>0</v>
      </c>
      <c r="HM44" s="64">
        <v>0</v>
      </c>
      <c r="HN44" s="64">
        <v>0</v>
      </c>
      <c r="HO44" s="64">
        <v>0</v>
      </c>
      <c r="HP44" s="64">
        <v>0</v>
      </c>
      <c r="HQ44" s="64">
        <v>0</v>
      </c>
      <c r="HR44" s="64">
        <v>0</v>
      </c>
      <c r="HS44" s="64">
        <v>0</v>
      </c>
      <c r="HU44" s="62">
        <v>40</v>
      </c>
      <c r="HV44" s="63" t="str">
        <f t="shared" si="56"/>
        <v>河内町</v>
      </c>
      <c r="HW44" s="64">
        <v>0</v>
      </c>
      <c r="HX44" s="64">
        <v>0</v>
      </c>
      <c r="HY44" s="64">
        <v>0</v>
      </c>
      <c r="HZ44" s="64">
        <v>0</v>
      </c>
      <c r="IA44" s="64">
        <v>0</v>
      </c>
      <c r="IB44" s="64">
        <v>0</v>
      </c>
      <c r="IC44" s="64">
        <v>0</v>
      </c>
      <c r="ID44" s="64">
        <v>0</v>
      </c>
      <c r="IE44" s="64">
        <v>0</v>
      </c>
      <c r="IG44" s="62">
        <v>40</v>
      </c>
      <c r="IH44" s="63" t="str">
        <f t="shared" si="57"/>
        <v>河内町</v>
      </c>
      <c r="II44" s="64">
        <v>0</v>
      </c>
      <c r="IJ44" s="64">
        <v>0</v>
      </c>
      <c r="IK44" s="64">
        <v>0</v>
      </c>
      <c r="IL44" s="64">
        <v>0</v>
      </c>
      <c r="IM44" s="64">
        <v>0</v>
      </c>
      <c r="IN44" s="64">
        <v>0</v>
      </c>
      <c r="IO44" s="64">
        <v>0</v>
      </c>
      <c r="IP44" s="64">
        <v>0</v>
      </c>
      <c r="IQ44" s="64">
        <v>0</v>
      </c>
    </row>
    <row r="45" spans="1:251" s="56" customFormat="1" ht="24.75" customHeight="1">
      <c r="A45" s="62">
        <v>41</v>
      </c>
      <c r="B45" s="63" t="s">
        <v>98</v>
      </c>
      <c r="C45" s="64">
        <v>4992</v>
      </c>
      <c r="D45" s="64">
        <v>14042533</v>
      </c>
      <c r="E45" s="64">
        <v>13574348</v>
      </c>
      <c r="F45" s="64">
        <v>1487116</v>
      </c>
      <c r="G45" s="64">
        <v>1442429</v>
      </c>
      <c r="H45" s="64">
        <v>1442429</v>
      </c>
      <c r="I45" s="64">
        <v>24</v>
      </c>
      <c r="J45" s="64">
        <v>9580</v>
      </c>
      <c r="K45" s="64">
        <v>9097</v>
      </c>
      <c r="L45" s="60"/>
      <c r="M45" s="62">
        <v>41</v>
      </c>
      <c r="N45" s="63" t="s">
        <v>98</v>
      </c>
      <c r="O45" s="64">
        <v>0</v>
      </c>
      <c r="P45" s="64">
        <v>0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0</v>
      </c>
      <c r="W45" s="64">
        <v>0</v>
      </c>
      <c r="X45" s="60"/>
      <c r="Y45" s="62">
        <v>41</v>
      </c>
      <c r="Z45" s="63" t="str">
        <f t="shared" si="40"/>
        <v>八千代町</v>
      </c>
      <c r="AA45" s="64">
        <v>63</v>
      </c>
      <c r="AB45" s="64">
        <v>5068</v>
      </c>
      <c r="AC45" s="64">
        <v>5068</v>
      </c>
      <c r="AD45" s="64">
        <v>22231</v>
      </c>
      <c r="AE45" s="64">
        <v>22231</v>
      </c>
      <c r="AF45" s="64">
        <v>7342</v>
      </c>
      <c r="AG45" s="64">
        <v>1</v>
      </c>
      <c r="AH45" s="64">
        <v>8</v>
      </c>
      <c r="AI45" s="64">
        <v>8</v>
      </c>
      <c r="AJ45" s="66"/>
      <c r="AK45" s="62">
        <v>41</v>
      </c>
      <c r="AL45" s="63" t="str">
        <f t="shared" si="41"/>
        <v>八千代町</v>
      </c>
      <c r="AM45" s="64">
        <v>29239</v>
      </c>
      <c r="AN45" s="64">
        <v>22872914</v>
      </c>
      <c r="AO45" s="64">
        <v>21680237</v>
      </c>
      <c r="AP45" s="64">
        <v>1251885</v>
      </c>
      <c r="AQ45" s="64">
        <v>1190755</v>
      </c>
      <c r="AR45" s="64">
        <v>1190736</v>
      </c>
      <c r="AS45" s="64">
        <v>82</v>
      </c>
      <c r="AT45" s="64">
        <v>19595</v>
      </c>
      <c r="AU45" s="64">
        <v>18270</v>
      </c>
      <c r="AV45" s="60"/>
      <c r="AW45" s="62">
        <v>41</v>
      </c>
      <c r="AX45" s="63" t="str">
        <f t="shared" si="58"/>
        <v>八千代町</v>
      </c>
      <c r="AY45" s="64">
        <v>0</v>
      </c>
      <c r="AZ45" s="64">
        <v>0</v>
      </c>
      <c r="BA45" s="64">
        <v>0</v>
      </c>
      <c r="BB45" s="64">
        <v>0</v>
      </c>
      <c r="BC45" s="64">
        <v>0</v>
      </c>
      <c r="BD45" s="64">
        <v>0</v>
      </c>
      <c r="BE45" s="64">
        <v>0</v>
      </c>
      <c r="BF45" s="64">
        <v>0</v>
      </c>
      <c r="BG45" s="64">
        <v>0</v>
      </c>
      <c r="BH45" s="60"/>
      <c r="BI45" s="62">
        <v>41</v>
      </c>
      <c r="BJ45" s="63" t="str">
        <f t="shared" si="42"/>
        <v>八千代町</v>
      </c>
      <c r="BK45" s="64">
        <v>1009</v>
      </c>
      <c r="BL45" s="64">
        <v>311995</v>
      </c>
      <c r="BM45" s="64">
        <v>310526</v>
      </c>
      <c r="BN45" s="64">
        <v>2041169</v>
      </c>
      <c r="BO45" s="64">
        <v>2031367</v>
      </c>
      <c r="BP45" s="64">
        <v>571063</v>
      </c>
      <c r="BQ45" s="64">
        <v>1</v>
      </c>
      <c r="BR45" s="64">
        <v>411</v>
      </c>
      <c r="BS45" s="64">
        <v>407</v>
      </c>
      <c r="BT45" s="66"/>
      <c r="BU45" s="62">
        <v>41</v>
      </c>
      <c r="BV45" s="63" t="str">
        <f t="shared" si="43"/>
        <v>八千代町</v>
      </c>
      <c r="BW45" s="64">
        <v>0</v>
      </c>
      <c r="BX45" s="64">
        <v>1399875</v>
      </c>
      <c r="BY45" s="64">
        <v>1302316</v>
      </c>
      <c r="BZ45" s="64">
        <v>9469908</v>
      </c>
      <c r="CA45" s="64">
        <v>8885698</v>
      </c>
      <c r="CB45" s="64">
        <v>1477311</v>
      </c>
      <c r="CC45" s="64">
        <v>0</v>
      </c>
      <c r="CD45" s="64">
        <v>7038</v>
      </c>
      <c r="CE45" s="64">
        <v>6343</v>
      </c>
      <c r="CF45" s="66"/>
      <c r="CG45" s="62">
        <v>41</v>
      </c>
      <c r="CH45" s="63" t="str">
        <f t="shared" si="44"/>
        <v>八千代町</v>
      </c>
      <c r="CI45" s="64">
        <v>0</v>
      </c>
      <c r="CJ45" s="64">
        <v>4299315</v>
      </c>
      <c r="CK45" s="64">
        <v>4288356</v>
      </c>
      <c r="CL45" s="64">
        <v>26002634</v>
      </c>
      <c r="CM45" s="64">
        <v>25938390</v>
      </c>
      <c r="CN45" s="64">
        <v>8623195</v>
      </c>
      <c r="CO45" s="64">
        <v>0</v>
      </c>
      <c r="CP45" s="64">
        <v>9858</v>
      </c>
      <c r="CQ45" s="64">
        <v>9532</v>
      </c>
      <c r="CR45" s="66"/>
      <c r="CS45" s="62">
        <v>41</v>
      </c>
      <c r="CT45" s="63" t="str">
        <f t="shared" si="45"/>
        <v>八千代町</v>
      </c>
      <c r="CU45" s="64">
        <v>0</v>
      </c>
      <c r="CV45" s="64">
        <v>1812771</v>
      </c>
      <c r="CW45" s="64">
        <v>1811516</v>
      </c>
      <c r="CX45" s="64">
        <v>12850403</v>
      </c>
      <c r="CY45" s="64">
        <v>12843551</v>
      </c>
      <c r="CZ45" s="64">
        <v>8329189</v>
      </c>
      <c r="DA45" s="64">
        <v>0</v>
      </c>
      <c r="DB45" s="64">
        <v>2112</v>
      </c>
      <c r="DC45" s="64">
        <v>2066</v>
      </c>
      <c r="DD45" s="66"/>
      <c r="DE45" s="62">
        <v>41</v>
      </c>
      <c r="DF45" s="63" t="str">
        <f t="shared" si="46"/>
        <v>八千代町</v>
      </c>
      <c r="DG45" s="64">
        <v>197207</v>
      </c>
      <c r="DH45" s="64">
        <v>7511961</v>
      </c>
      <c r="DI45" s="64">
        <v>7402188</v>
      </c>
      <c r="DJ45" s="64">
        <v>48322945</v>
      </c>
      <c r="DK45" s="64">
        <v>47667639</v>
      </c>
      <c r="DL45" s="64">
        <v>18429695</v>
      </c>
      <c r="DM45" s="64">
        <v>197</v>
      </c>
      <c r="DN45" s="64">
        <v>19008</v>
      </c>
      <c r="DO45" s="64">
        <v>17941</v>
      </c>
      <c r="DP45" s="95"/>
      <c r="DQ45" s="62">
        <v>41</v>
      </c>
      <c r="DR45" s="63" t="str">
        <f t="shared" si="47"/>
        <v>八千代町</v>
      </c>
      <c r="DS45" s="64">
        <v>0</v>
      </c>
      <c r="DT45" s="64">
        <v>0</v>
      </c>
      <c r="DU45" s="64">
        <v>0</v>
      </c>
      <c r="DV45" s="64">
        <v>0</v>
      </c>
      <c r="DW45" s="64">
        <v>0</v>
      </c>
      <c r="DX45" s="64">
        <v>0</v>
      </c>
      <c r="DY45" s="64">
        <v>0</v>
      </c>
      <c r="DZ45" s="64">
        <v>0</v>
      </c>
      <c r="EA45" s="64">
        <v>0</v>
      </c>
      <c r="EB45" s="60"/>
      <c r="EC45" s="62">
        <v>41</v>
      </c>
      <c r="ED45" s="63" t="str">
        <f t="shared" si="48"/>
        <v>八千代町</v>
      </c>
      <c r="EE45" s="64">
        <v>0</v>
      </c>
      <c r="EF45" s="64">
        <v>0</v>
      </c>
      <c r="EG45" s="64">
        <v>0</v>
      </c>
      <c r="EH45" s="64">
        <v>0</v>
      </c>
      <c r="EI45" s="64">
        <v>0</v>
      </c>
      <c r="EJ45" s="64">
        <v>0</v>
      </c>
      <c r="EK45" s="64">
        <v>0</v>
      </c>
      <c r="EL45" s="64">
        <v>0</v>
      </c>
      <c r="EM45" s="64">
        <v>0</v>
      </c>
      <c r="EN45" s="60"/>
      <c r="EO45" s="62">
        <v>41</v>
      </c>
      <c r="EP45" s="63" t="str">
        <f t="shared" si="49"/>
        <v>八千代町</v>
      </c>
      <c r="EQ45" s="64">
        <v>26507</v>
      </c>
      <c r="ER45" s="64">
        <v>48438</v>
      </c>
      <c r="ES45" s="64">
        <v>44823</v>
      </c>
      <c r="ET45" s="64">
        <v>2519</v>
      </c>
      <c r="EU45" s="64">
        <v>2331</v>
      </c>
      <c r="EV45" s="64">
        <v>2331</v>
      </c>
      <c r="EW45" s="64">
        <v>2</v>
      </c>
      <c r="EX45" s="64">
        <v>86</v>
      </c>
      <c r="EY45" s="64">
        <v>77</v>
      </c>
      <c r="EZ45" s="60"/>
      <c r="FA45" s="62">
        <v>41</v>
      </c>
      <c r="FB45" s="63" t="str">
        <f t="shared" si="50"/>
        <v>八千代町</v>
      </c>
      <c r="FC45" s="64">
        <v>37398</v>
      </c>
      <c r="FD45" s="64">
        <v>3028501</v>
      </c>
      <c r="FE45" s="64">
        <v>2658836</v>
      </c>
      <c r="FF45" s="64">
        <v>80668</v>
      </c>
      <c r="FG45" s="64">
        <v>70789</v>
      </c>
      <c r="FH45" s="64">
        <v>70753</v>
      </c>
      <c r="FI45" s="64">
        <v>63</v>
      </c>
      <c r="FJ45" s="64">
        <v>2498</v>
      </c>
      <c r="FK45" s="64">
        <v>2093</v>
      </c>
      <c r="FM45" s="62">
        <v>41</v>
      </c>
      <c r="FN45" s="63" t="str">
        <f t="shared" si="51"/>
        <v>八千代町</v>
      </c>
      <c r="FO45" s="64">
        <v>146</v>
      </c>
      <c r="FP45" s="64">
        <v>10327</v>
      </c>
      <c r="FQ45" s="64">
        <v>10327</v>
      </c>
      <c r="FR45" s="64">
        <v>60072</v>
      </c>
      <c r="FS45" s="64">
        <v>60072</v>
      </c>
      <c r="FT45" s="64">
        <v>31298</v>
      </c>
      <c r="FU45" s="64">
        <v>1</v>
      </c>
      <c r="FV45" s="64">
        <v>15</v>
      </c>
      <c r="FW45" s="64">
        <v>15</v>
      </c>
      <c r="FY45" s="62">
        <v>41</v>
      </c>
      <c r="FZ45" s="63" t="str">
        <f t="shared" si="52"/>
        <v>八千代町</v>
      </c>
      <c r="GA45" s="64">
        <v>0</v>
      </c>
      <c r="GB45" s="64">
        <v>0</v>
      </c>
      <c r="GC45" s="64">
        <v>0</v>
      </c>
      <c r="GD45" s="64">
        <v>0</v>
      </c>
      <c r="GE45" s="64">
        <v>0</v>
      </c>
      <c r="GF45" s="64">
        <v>0</v>
      </c>
      <c r="GG45" s="64">
        <v>0</v>
      </c>
      <c r="GH45" s="64">
        <v>0</v>
      </c>
      <c r="GI45" s="64">
        <v>0</v>
      </c>
      <c r="GK45" s="62">
        <v>41</v>
      </c>
      <c r="GL45" s="63" t="str">
        <f t="shared" si="53"/>
        <v>八千代町</v>
      </c>
      <c r="GM45" s="64">
        <v>2364</v>
      </c>
      <c r="GN45" s="64">
        <v>31643</v>
      </c>
      <c r="GO45" s="64">
        <v>25792</v>
      </c>
      <c r="GP45" s="64">
        <v>869</v>
      </c>
      <c r="GQ45" s="64">
        <v>708</v>
      </c>
      <c r="GR45" s="64">
        <v>685</v>
      </c>
      <c r="GS45" s="64">
        <v>6</v>
      </c>
      <c r="GT45" s="64">
        <v>114</v>
      </c>
      <c r="GU45" s="64">
        <v>84</v>
      </c>
      <c r="GW45" s="62">
        <v>41</v>
      </c>
      <c r="GX45" s="63" t="str">
        <f t="shared" si="54"/>
        <v>八千代町</v>
      </c>
      <c r="GY45" s="64">
        <v>0</v>
      </c>
      <c r="GZ45" s="64">
        <v>55510</v>
      </c>
      <c r="HA45" s="64">
        <v>55510</v>
      </c>
      <c r="HB45" s="64">
        <v>94385</v>
      </c>
      <c r="HC45" s="64">
        <v>94385</v>
      </c>
      <c r="HD45" s="64">
        <v>66069</v>
      </c>
      <c r="HE45" s="64">
        <v>0</v>
      </c>
      <c r="HF45" s="64">
        <v>51</v>
      </c>
      <c r="HG45" s="64">
        <v>51</v>
      </c>
      <c r="HI45" s="62">
        <v>41</v>
      </c>
      <c r="HJ45" s="63" t="str">
        <f t="shared" si="55"/>
        <v>八千代町</v>
      </c>
      <c r="HK45" s="64">
        <v>35</v>
      </c>
      <c r="HL45" s="64">
        <v>17855</v>
      </c>
      <c r="HM45" s="64">
        <v>17855</v>
      </c>
      <c r="HN45" s="64">
        <v>18773</v>
      </c>
      <c r="HO45" s="64">
        <v>18773</v>
      </c>
      <c r="HP45" s="64">
        <v>18394</v>
      </c>
      <c r="HQ45" s="64">
        <v>1</v>
      </c>
      <c r="HR45" s="64">
        <v>2</v>
      </c>
      <c r="HS45" s="64">
        <v>2</v>
      </c>
      <c r="HU45" s="62">
        <v>41</v>
      </c>
      <c r="HV45" s="63" t="str">
        <f t="shared" si="56"/>
        <v>八千代町</v>
      </c>
      <c r="HW45" s="64">
        <v>0</v>
      </c>
      <c r="HX45" s="64">
        <v>0</v>
      </c>
      <c r="HY45" s="64">
        <v>0</v>
      </c>
      <c r="HZ45" s="64">
        <v>0</v>
      </c>
      <c r="IA45" s="64">
        <v>0</v>
      </c>
      <c r="IB45" s="64">
        <v>0</v>
      </c>
      <c r="IC45" s="64">
        <v>0</v>
      </c>
      <c r="ID45" s="64">
        <v>0</v>
      </c>
      <c r="IE45" s="64">
        <v>0</v>
      </c>
      <c r="IG45" s="62">
        <v>41</v>
      </c>
      <c r="IH45" s="63" t="str">
        <f t="shared" si="57"/>
        <v>八千代町</v>
      </c>
      <c r="II45" s="64">
        <v>0</v>
      </c>
      <c r="IJ45" s="64">
        <v>0</v>
      </c>
      <c r="IK45" s="64">
        <v>0</v>
      </c>
      <c r="IL45" s="64">
        <v>0</v>
      </c>
      <c r="IM45" s="64">
        <v>0</v>
      </c>
      <c r="IN45" s="64">
        <v>0</v>
      </c>
      <c r="IO45" s="64">
        <v>0</v>
      </c>
      <c r="IP45" s="64">
        <v>0</v>
      </c>
      <c r="IQ45" s="64">
        <v>0</v>
      </c>
    </row>
    <row r="46" spans="1:251" s="56" customFormat="1" ht="24.75" customHeight="1">
      <c r="A46" s="62">
        <v>42</v>
      </c>
      <c r="B46" s="63" t="s">
        <v>99</v>
      </c>
      <c r="C46" s="64">
        <v>9411</v>
      </c>
      <c r="D46" s="64">
        <v>6639134</v>
      </c>
      <c r="E46" s="64">
        <v>6523523</v>
      </c>
      <c r="F46" s="64">
        <v>729027</v>
      </c>
      <c r="G46" s="64">
        <v>716434</v>
      </c>
      <c r="H46" s="64">
        <v>715857</v>
      </c>
      <c r="I46" s="64">
        <v>33</v>
      </c>
      <c r="J46" s="64">
        <v>4485</v>
      </c>
      <c r="K46" s="64">
        <v>4334</v>
      </c>
      <c r="L46" s="60"/>
      <c r="M46" s="62">
        <v>42</v>
      </c>
      <c r="N46" s="63" t="s">
        <v>99</v>
      </c>
      <c r="O46" s="64">
        <v>0</v>
      </c>
      <c r="P46" s="64">
        <v>0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0</v>
      </c>
      <c r="W46" s="64">
        <v>0</v>
      </c>
      <c r="X46" s="60"/>
      <c r="Y46" s="62">
        <v>42</v>
      </c>
      <c r="Z46" s="63" t="str">
        <f t="shared" si="40"/>
        <v>五霞町</v>
      </c>
      <c r="AA46" s="64">
        <v>0</v>
      </c>
      <c r="AB46" s="64">
        <v>17479</v>
      </c>
      <c r="AC46" s="64">
        <v>17479</v>
      </c>
      <c r="AD46" s="64">
        <v>220222</v>
      </c>
      <c r="AE46" s="64">
        <v>220222</v>
      </c>
      <c r="AF46" s="64">
        <v>78396</v>
      </c>
      <c r="AG46" s="64">
        <v>0</v>
      </c>
      <c r="AH46" s="64">
        <v>15</v>
      </c>
      <c r="AI46" s="64">
        <v>15</v>
      </c>
      <c r="AJ46" s="66"/>
      <c r="AK46" s="62">
        <v>42</v>
      </c>
      <c r="AL46" s="63" t="str">
        <f t="shared" si="41"/>
        <v>五霞町</v>
      </c>
      <c r="AM46" s="64">
        <v>4991</v>
      </c>
      <c r="AN46" s="64">
        <v>2990575</v>
      </c>
      <c r="AO46" s="64">
        <v>2880820</v>
      </c>
      <c r="AP46" s="64">
        <v>183395</v>
      </c>
      <c r="AQ46" s="64">
        <v>176596</v>
      </c>
      <c r="AR46" s="64">
        <v>176355</v>
      </c>
      <c r="AS46" s="64">
        <v>67</v>
      </c>
      <c r="AT46" s="64">
        <v>3660</v>
      </c>
      <c r="AU46" s="64">
        <v>3447</v>
      </c>
      <c r="AV46" s="60"/>
      <c r="AW46" s="62">
        <v>42</v>
      </c>
      <c r="AX46" s="63" t="str">
        <f t="shared" si="58"/>
        <v>五霞町</v>
      </c>
      <c r="AY46" s="64">
        <v>0</v>
      </c>
      <c r="AZ46" s="64">
        <v>0</v>
      </c>
      <c r="BA46" s="64">
        <v>0</v>
      </c>
      <c r="BB46" s="64">
        <v>0</v>
      </c>
      <c r="BC46" s="64">
        <v>0</v>
      </c>
      <c r="BD46" s="64">
        <v>0</v>
      </c>
      <c r="BE46" s="64">
        <v>0</v>
      </c>
      <c r="BF46" s="64">
        <v>0</v>
      </c>
      <c r="BG46" s="64">
        <v>0</v>
      </c>
      <c r="BH46" s="60"/>
      <c r="BI46" s="62">
        <v>42</v>
      </c>
      <c r="BJ46" s="63" t="str">
        <f t="shared" si="42"/>
        <v>五霞町</v>
      </c>
      <c r="BK46" s="64">
        <v>505</v>
      </c>
      <c r="BL46" s="64">
        <v>53292</v>
      </c>
      <c r="BM46" s="64">
        <v>52833</v>
      </c>
      <c r="BN46" s="64">
        <v>490748</v>
      </c>
      <c r="BO46" s="64">
        <v>488927</v>
      </c>
      <c r="BP46" s="64">
        <v>183729</v>
      </c>
      <c r="BQ46" s="64">
        <v>2</v>
      </c>
      <c r="BR46" s="64">
        <v>132</v>
      </c>
      <c r="BS46" s="64">
        <v>130</v>
      </c>
      <c r="BT46" s="66"/>
      <c r="BU46" s="62">
        <v>42</v>
      </c>
      <c r="BV46" s="63" t="str">
        <f t="shared" si="43"/>
        <v>五霞町</v>
      </c>
      <c r="BW46" s="64">
        <v>0</v>
      </c>
      <c r="BX46" s="64">
        <v>598629</v>
      </c>
      <c r="BY46" s="64">
        <v>584124</v>
      </c>
      <c r="BZ46" s="64">
        <v>6209939</v>
      </c>
      <c r="CA46" s="64">
        <v>6090519</v>
      </c>
      <c r="CB46" s="64">
        <v>1012166</v>
      </c>
      <c r="CC46" s="64">
        <v>0</v>
      </c>
      <c r="CD46" s="64">
        <v>2934</v>
      </c>
      <c r="CE46" s="64">
        <v>2846</v>
      </c>
      <c r="CF46" s="66"/>
      <c r="CG46" s="62">
        <v>42</v>
      </c>
      <c r="CH46" s="63" t="str">
        <f t="shared" si="44"/>
        <v>五霞町</v>
      </c>
      <c r="CI46" s="64">
        <v>0</v>
      </c>
      <c r="CJ46" s="64">
        <v>1423341</v>
      </c>
      <c r="CK46" s="64">
        <v>1422222</v>
      </c>
      <c r="CL46" s="64">
        <v>10381536</v>
      </c>
      <c r="CM46" s="64">
        <v>10373291</v>
      </c>
      <c r="CN46" s="64">
        <v>3450053</v>
      </c>
      <c r="CO46" s="64">
        <v>0</v>
      </c>
      <c r="CP46" s="64">
        <v>2943</v>
      </c>
      <c r="CQ46" s="64">
        <v>2899</v>
      </c>
      <c r="CR46" s="66"/>
      <c r="CS46" s="62">
        <v>42</v>
      </c>
      <c r="CT46" s="63" t="str">
        <f t="shared" si="45"/>
        <v>五霞町</v>
      </c>
      <c r="CU46" s="64">
        <v>0</v>
      </c>
      <c r="CV46" s="64">
        <v>1760113</v>
      </c>
      <c r="CW46" s="64">
        <v>1759930</v>
      </c>
      <c r="CX46" s="64">
        <v>39215255</v>
      </c>
      <c r="CY46" s="64">
        <v>39213652</v>
      </c>
      <c r="CZ46" s="64">
        <v>18331151</v>
      </c>
      <c r="DA46" s="64">
        <v>0</v>
      </c>
      <c r="DB46" s="64">
        <v>644</v>
      </c>
      <c r="DC46" s="64">
        <v>631</v>
      </c>
      <c r="DD46" s="66"/>
      <c r="DE46" s="62">
        <v>42</v>
      </c>
      <c r="DF46" s="63" t="str">
        <f t="shared" si="46"/>
        <v>五霞町</v>
      </c>
      <c r="DG46" s="64">
        <v>179110</v>
      </c>
      <c r="DH46" s="64">
        <v>3782083</v>
      </c>
      <c r="DI46" s="64">
        <v>3766276</v>
      </c>
      <c r="DJ46" s="64">
        <v>55806730</v>
      </c>
      <c r="DK46" s="64">
        <v>55677462</v>
      </c>
      <c r="DL46" s="64">
        <v>22793370</v>
      </c>
      <c r="DM46" s="64">
        <v>183</v>
      </c>
      <c r="DN46" s="64">
        <v>6521</v>
      </c>
      <c r="DO46" s="64">
        <v>6376</v>
      </c>
      <c r="DP46" s="95"/>
      <c r="DQ46" s="62">
        <v>42</v>
      </c>
      <c r="DR46" s="63" t="str">
        <f t="shared" si="47"/>
        <v>五霞町</v>
      </c>
      <c r="DS46" s="64">
        <v>0</v>
      </c>
      <c r="DT46" s="64">
        <v>0</v>
      </c>
      <c r="DU46" s="64">
        <v>0</v>
      </c>
      <c r="DV46" s="64">
        <v>0</v>
      </c>
      <c r="DW46" s="64">
        <v>0</v>
      </c>
      <c r="DX46" s="64">
        <v>0</v>
      </c>
      <c r="DY46" s="64">
        <v>0</v>
      </c>
      <c r="DZ46" s="64">
        <v>0</v>
      </c>
      <c r="EA46" s="64">
        <v>0</v>
      </c>
      <c r="EB46" s="60"/>
      <c r="EC46" s="62">
        <v>42</v>
      </c>
      <c r="ED46" s="63" t="str">
        <f t="shared" si="48"/>
        <v>五霞町</v>
      </c>
      <c r="EE46" s="64">
        <v>0</v>
      </c>
      <c r="EF46" s="64">
        <v>0</v>
      </c>
      <c r="EG46" s="64">
        <v>0</v>
      </c>
      <c r="EH46" s="64">
        <v>0</v>
      </c>
      <c r="EI46" s="64">
        <v>0</v>
      </c>
      <c r="EJ46" s="64">
        <v>0</v>
      </c>
      <c r="EK46" s="64">
        <v>0</v>
      </c>
      <c r="EL46" s="64">
        <v>0</v>
      </c>
      <c r="EM46" s="64">
        <v>0</v>
      </c>
      <c r="EN46" s="60"/>
      <c r="EO46" s="62">
        <v>42</v>
      </c>
      <c r="EP46" s="63" t="str">
        <f t="shared" si="49"/>
        <v>五霞町</v>
      </c>
      <c r="EQ46" s="64">
        <v>22700</v>
      </c>
      <c r="ER46" s="64">
        <v>597</v>
      </c>
      <c r="ES46" s="64">
        <v>597</v>
      </c>
      <c r="ET46" s="64">
        <v>9</v>
      </c>
      <c r="EU46" s="64">
        <v>9</v>
      </c>
      <c r="EV46" s="64">
        <v>9</v>
      </c>
      <c r="EW46" s="64">
        <v>4</v>
      </c>
      <c r="EX46" s="64">
        <v>1</v>
      </c>
      <c r="EY46" s="64">
        <v>1</v>
      </c>
      <c r="EZ46" s="60"/>
      <c r="FA46" s="62">
        <v>42</v>
      </c>
      <c r="FB46" s="63" t="str">
        <f t="shared" si="50"/>
        <v>五霞町</v>
      </c>
      <c r="FC46" s="64">
        <v>1381</v>
      </c>
      <c r="FD46" s="64">
        <v>200206</v>
      </c>
      <c r="FE46" s="64">
        <v>191600</v>
      </c>
      <c r="FF46" s="64">
        <v>7007</v>
      </c>
      <c r="FG46" s="64">
        <v>6706</v>
      </c>
      <c r="FH46" s="64">
        <v>6706</v>
      </c>
      <c r="FI46" s="64">
        <v>6</v>
      </c>
      <c r="FJ46" s="64">
        <v>332</v>
      </c>
      <c r="FK46" s="64">
        <v>312</v>
      </c>
      <c r="FM46" s="62">
        <v>42</v>
      </c>
      <c r="FN46" s="63" t="str">
        <f t="shared" si="51"/>
        <v>五霞町</v>
      </c>
      <c r="FO46" s="64">
        <v>0</v>
      </c>
      <c r="FP46" s="64">
        <v>9089</v>
      </c>
      <c r="FQ46" s="64">
        <v>9089</v>
      </c>
      <c r="FR46" s="64">
        <v>23631</v>
      </c>
      <c r="FS46" s="64">
        <v>23631</v>
      </c>
      <c r="FT46" s="64">
        <v>14527</v>
      </c>
      <c r="FU46" s="64">
        <v>0</v>
      </c>
      <c r="FV46" s="64">
        <v>9</v>
      </c>
      <c r="FW46" s="64">
        <v>9</v>
      </c>
      <c r="FY46" s="62">
        <v>42</v>
      </c>
      <c r="FZ46" s="63" t="str">
        <f t="shared" si="52"/>
        <v>五霞町</v>
      </c>
      <c r="GA46" s="64">
        <v>0</v>
      </c>
      <c r="GB46" s="64">
        <v>0</v>
      </c>
      <c r="GC46" s="64">
        <v>0</v>
      </c>
      <c r="GD46" s="64">
        <v>0</v>
      </c>
      <c r="GE46" s="64">
        <v>0</v>
      </c>
      <c r="GF46" s="64">
        <v>0</v>
      </c>
      <c r="GG46" s="64">
        <v>0</v>
      </c>
      <c r="GH46" s="64">
        <v>0</v>
      </c>
      <c r="GI46" s="64">
        <v>0</v>
      </c>
      <c r="GK46" s="62">
        <v>42</v>
      </c>
      <c r="GL46" s="63" t="str">
        <f t="shared" si="53"/>
        <v>五霞町</v>
      </c>
      <c r="GM46" s="64">
        <v>1727</v>
      </c>
      <c r="GN46" s="64">
        <v>8315</v>
      </c>
      <c r="GO46" s="64">
        <v>3806</v>
      </c>
      <c r="GP46" s="64">
        <v>332</v>
      </c>
      <c r="GQ46" s="64">
        <v>152</v>
      </c>
      <c r="GR46" s="64">
        <v>152</v>
      </c>
      <c r="GS46" s="64">
        <v>6</v>
      </c>
      <c r="GT46" s="64">
        <v>8</v>
      </c>
      <c r="GU46" s="64">
        <v>2</v>
      </c>
      <c r="GW46" s="62">
        <v>42</v>
      </c>
      <c r="GX46" s="63" t="str">
        <f t="shared" si="54"/>
        <v>五霞町</v>
      </c>
      <c r="GY46" s="64">
        <v>0</v>
      </c>
      <c r="GZ46" s="64">
        <v>0</v>
      </c>
      <c r="HA46" s="64">
        <v>0</v>
      </c>
      <c r="HB46" s="64">
        <v>0</v>
      </c>
      <c r="HC46" s="64">
        <v>0</v>
      </c>
      <c r="HD46" s="64">
        <v>0</v>
      </c>
      <c r="HE46" s="64">
        <v>0</v>
      </c>
      <c r="HF46" s="64">
        <v>0</v>
      </c>
      <c r="HG46" s="64">
        <v>0</v>
      </c>
      <c r="HI46" s="62">
        <v>42</v>
      </c>
      <c r="HJ46" s="63" t="str">
        <f t="shared" si="55"/>
        <v>五霞町</v>
      </c>
      <c r="HK46" s="64">
        <v>0</v>
      </c>
      <c r="HL46" s="64">
        <v>0</v>
      </c>
      <c r="HM46" s="64">
        <v>0</v>
      </c>
      <c r="HN46" s="64">
        <v>0</v>
      </c>
      <c r="HO46" s="64">
        <v>0</v>
      </c>
      <c r="HP46" s="64">
        <v>0</v>
      </c>
      <c r="HQ46" s="64">
        <v>0</v>
      </c>
      <c r="HR46" s="64">
        <v>0</v>
      </c>
      <c r="HS46" s="64">
        <v>0</v>
      </c>
      <c r="HU46" s="62">
        <v>42</v>
      </c>
      <c r="HV46" s="63" t="str">
        <f t="shared" si="56"/>
        <v>五霞町</v>
      </c>
      <c r="HW46" s="64">
        <v>0</v>
      </c>
      <c r="HX46" s="64">
        <v>0</v>
      </c>
      <c r="HY46" s="64">
        <v>0</v>
      </c>
      <c r="HZ46" s="64">
        <v>0</v>
      </c>
      <c r="IA46" s="64">
        <v>0</v>
      </c>
      <c r="IB46" s="64">
        <v>0</v>
      </c>
      <c r="IC46" s="64">
        <v>0</v>
      </c>
      <c r="ID46" s="64">
        <v>0</v>
      </c>
      <c r="IE46" s="64">
        <v>0</v>
      </c>
      <c r="IG46" s="62">
        <v>42</v>
      </c>
      <c r="IH46" s="63" t="str">
        <f t="shared" si="57"/>
        <v>五霞町</v>
      </c>
      <c r="II46" s="64">
        <v>0</v>
      </c>
      <c r="IJ46" s="64">
        <v>0</v>
      </c>
      <c r="IK46" s="64">
        <v>0</v>
      </c>
      <c r="IL46" s="64">
        <v>0</v>
      </c>
      <c r="IM46" s="64">
        <v>0</v>
      </c>
      <c r="IN46" s="64">
        <v>0</v>
      </c>
      <c r="IO46" s="64">
        <v>0</v>
      </c>
      <c r="IP46" s="64">
        <v>0</v>
      </c>
      <c r="IQ46" s="64">
        <v>0</v>
      </c>
    </row>
    <row r="47" spans="1:251" s="56" customFormat="1" ht="24.75" customHeight="1">
      <c r="A47" s="62">
        <v>43</v>
      </c>
      <c r="B47" s="63" t="s">
        <v>100</v>
      </c>
      <c r="C47" s="64">
        <v>8104</v>
      </c>
      <c r="D47" s="64">
        <v>7503286</v>
      </c>
      <c r="E47" s="64">
        <v>7160492</v>
      </c>
      <c r="F47" s="64">
        <v>765603</v>
      </c>
      <c r="G47" s="64">
        <v>731834</v>
      </c>
      <c r="H47" s="64">
        <v>731694</v>
      </c>
      <c r="I47" s="64">
        <v>266</v>
      </c>
      <c r="J47" s="64">
        <v>5370</v>
      </c>
      <c r="K47" s="64">
        <v>5026</v>
      </c>
      <c r="L47" s="60"/>
      <c r="M47" s="62">
        <v>43</v>
      </c>
      <c r="N47" s="63" t="s">
        <v>100</v>
      </c>
      <c r="O47" s="64">
        <v>0</v>
      </c>
      <c r="P47" s="64">
        <v>0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0</v>
      </c>
      <c r="W47" s="64">
        <v>0</v>
      </c>
      <c r="X47" s="60"/>
      <c r="Y47" s="62">
        <v>43</v>
      </c>
      <c r="Z47" s="63" t="str">
        <f t="shared" si="40"/>
        <v>境町</v>
      </c>
      <c r="AA47" s="64">
        <v>372</v>
      </c>
      <c r="AB47" s="64">
        <v>14419</v>
      </c>
      <c r="AC47" s="64">
        <v>14419</v>
      </c>
      <c r="AD47" s="64">
        <v>92560</v>
      </c>
      <c r="AE47" s="64">
        <v>92560</v>
      </c>
      <c r="AF47" s="64">
        <v>16205</v>
      </c>
      <c r="AG47" s="64">
        <v>2</v>
      </c>
      <c r="AH47" s="64">
        <v>34</v>
      </c>
      <c r="AI47" s="64">
        <v>34</v>
      </c>
      <c r="AJ47" s="66"/>
      <c r="AK47" s="62">
        <v>43</v>
      </c>
      <c r="AL47" s="63" t="str">
        <f t="shared" si="41"/>
        <v>境町</v>
      </c>
      <c r="AM47" s="64">
        <v>4750</v>
      </c>
      <c r="AN47" s="64">
        <v>15323903</v>
      </c>
      <c r="AO47" s="64">
        <v>14484373</v>
      </c>
      <c r="AP47" s="64">
        <v>879565</v>
      </c>
      <c r="AQ47" s="64">
        <v>833073</v>
      </c>
      <c r="AR47" s="64">
        <v>832543</v>
      </c>
      <c r="AS47" s="64">
        <v>679</v>
      </c>
      <c r="AT47" s="64">
        <v>17101</v>
      </c>
      <c r="AU47" s="64">
        <v>16010</v>
      </c>
      <c r="AV47" s="60"/>
      <c r="AW47" s="62">
        <v>43</v>
      </c>
      <c r="AX47" s="63" t="str">
        <f t="shared" si="58"/>
        <v>境町</v>
      </c>
      <c r="AY47" s="64">
        <v>0</v>
      </c>
      <c r="AZ47" s="64">
        <v>0</v>
      </c>
      <c r="BA47" s="64">
        <v>0</v>
      </c>
      <c r="BB47" s="64">
        <v>0</v>
      </c>
      <c r="BC47" s="64">
        <v>0</v>
      </c>
      <c r="BD47" s="64">
        <v>0</v>
      </c>
      <c r="BE47" s="64">
        <v>0</v>
      </c>
      <c r="BF47" s="64">
        <v>0</v>
      </c>
      <c r="BG47" s="64">
        <v>0</v>
      </c>
      <c r="BH47" s="60"/>
      <c r="BI47" s="62">
        <v>43</v>
      </c>
      <c r="BJ47" s="63" t="str">
        <f t="shared" si="42"/>
        <v>境町</v>
      </c>
      <c r="BK47" s="64">
        <v>2279</v>
      </c>
      <c r="BL47" s="64">
        <v>374185</v>
      </c>
      <c r="BM47" s="64">
        <v>370307</v>
      </c>
      <c r="BN47" s="64">
        <v>3470128</v>
      </c>
      <c r="BO47" s="64">
        <v>3440980</v>
      </c>
      <c r="BP47" s="64">
        <v>863739</v>
      </c>
      <c r="BQ47" s="64">
        <v>14</v>
      </c>
      <c r="BR47" s="64">
        <v>644</v>
      </c>
      <c r="BS47" s="64">
        <v>638</v>
      </c>
      <c r="BT47" s="66"/>
      <c r="BU47" s="62">
        <v>43</v>
      </c>
      <c r="BV47" s="63" t="str">
        <f t="shared" si="43"/>
        <v>境町</v>
      </c>
      <c r="BW47" s="64">
        <v>0</v>
      </c>
      <c r="BX47" s="64">
        <v>1719644</v>
      </c>
      <c r="BY47" s="64">
        <v>1684095</v>
      </c>
      <c r="BZ47" s="64">
        <v>18754781</v>
      </c>
      <c r="CA47" s="64">
        <v>18446775</v>
      </c>
      <c r="CB47" s="64">
        <v>3066099</v>
      </c>
      <c r="CC47" s="64">
        <v>0</v>
      </c>
      <c r="CD47" s="64">
        <v>7755</v>
      </c>
      <c r="CE47" s="64">
        <v>7513</v>
      </c>
      <c r="CF47" s="66"/>
      <c r="CG47" s="62">
        <v>43</v>
      </c>
      <c r="CH47" s="63" t="str">
        <f t="shared" si="44"/>
        <v>境町</v>
      </c>
      <c r="CI47" s="64">
        <v>0</v>
      </c>
      <c r="CJ47" s="64">
        <v>3555006</v>
      </c>
      <c r="CK47" s="64">
        <v>3551426</v>
      </c>
      <c r="CL47" s="64">
        <v>30651330</v>
      </c>
      <c r="CM47" s="64">
        <v>30619420</v>
      </c>
      <c r="CN47" s="64">
        <v>10177223</v>
      </c>
      <c r="CO47" s="64">
        <v>0</v>
      </c>
      <c r="CP47" s="64">
        <v>9411</v>
      </c>
      <c r="CQ47" s="64">
        <v>9253</v>
      </c>
      <c r="CR47" s="66"/>
      <c r="CS47" s="62">
        <v>43</v>
      </c>
      <c r="CT47" s="63" t="str">
        <f t="shared" si="45"/>
        <v>境町</v>
      </c>
      <c r="CU47" s="64">
        <v>0</v>
      </c>
      <c r="CV47" s="64">
        <v>2515451</v>
      </c>
      <c r="CW47" s="64">
        <v>2515209</v>
      </c>
      <c r="CX47" s="64">
        <v>28740446</v>
      </c>
      <c r="CY47" s="64">
        <v>28738437</v>
      </c>
      <c r="CZ47" s="64">
        <v>19122648</v>
      </c>
      <c r="DA47" s="64">
        <v>0</v>
      </c>
      <c r="DB47" s="64">
        <v>2470</v>
      </c>
      <c r="DC47" s="64">
        <v>2460</v>
      </c>
      <c r="DD47" s="66"/>
      <c r="DE47" s="62">
        <v>43</v>
      </c>
      <c r="DF47" s="63" t="str">
        <f t="shared" si="46"/>
        <v>境町</v>
      </c>
      <c r="DG47" s="64">
        <v>356319</v>
      </c>
      <c r="DH47" s="64">
        <v>7790101</v>
      </c>
      <c r="DI47" s="64">
        <v>7750730</v>
      </c>
      <c r="DJ47" s="64">
        <v>78146557</v>
      </c>
      <c r="DK47" s="64">
        <v>77804632</v>
      </c>
      <c r="DL47" s="64">
        <v>32365970</v>
      </c>
      <c r="DM47" s="64">
        <v>280</v>
      </c>
      <c r="DN47" s="64">
        <v>19636</v>
      </c>
      <c r="DO47" s="64">
        <v>19226</v>
      </c>
      <c r="DP47" s="95"/>
      <c r="DQ47" s="62">
        <v>43</v>
      </c>
      <c r="DR47" s="63" t="str">
        <f t="shared" si="47"/>
        <v>境町</v>
      </c>
      <c r="DS47" s="64">
        <v>0</v>
      </c>
      <c r="DT47" s="64">
        <v>0</v>
      </c>
      <c r="DU47" s="64">
        <v>0</v>
      </c>
      <c r="DV47" s="64">
        <v>0</v>
      </c>
      <c r="DW47" s="64">
        <v>0</v>
      </c>
      <c r="DX47" s="64">
        <v>0</v>
      </c>
      <c r="DY47" s="64">
        <v>0</v>
      </c>
      <c r="DZ47" s="64">
        <v>0</v>
      </c>
      <c r="EA47" s="64">
        <v>0</v>
      </c>
      <c r="EB47" s="60"/>
      <c r="EC47" s="62">
        <v>43</v>
      </c>
      <c r="ED47" s="63" t="str">
        <f t="shared" si="48"/>
        <v>境町</v>
      </c>
      <c r="EE47" s="64">
        <v>0</v>
      </c>
      <c r="EF47" s="64">
        <v>0</v>
      </c>
      <c r="EG47" s="64">
        <v>0</v>
      </c>
      <c r="EH47" s="64">
        <v>0</v>
      </c>
      <c r="EI47" s="64">
        <v>0</v>
      </c>
      <c r="EJ47" s="64">
        <v>0</v>
      </c>
      <c r="EK47" s="64">
        <v>0</v>
      </c>
      <c r="EL47" s="64">
        <v>0</v>
      </c>
      <c r="EM47" s="64">
        <v>0</v>
      </c>
      <c r="EN47" s="60"/>
      <c r="EO47" s="62">
        <v>43</v>
      </c>
      <c r="EP47" s="63" t="str">
        <f t="shared" si="49"/>
        <v>境町</v>
      </c>
      <c r="EQ47" s="64">
        <v>0</v>
      </c>
      <c r="ER47" s="64">
        <v>17921</v>
      </c>
      <c r="ES47" s="64">
        <v>17921</v>
      </c>
      <c r="ET47" s="64">
        <v>269</v>
      </c>
      <c r="EU47" s="64">
        <v>269</v>
      </c>
      <c r="EV47" s="64">
        <v>269</v>
      </c>
      <c r="EW47" s="64">
        <v>0</v>
      </c>
      <c r="EX47" s="64">
        <v>7</v>
      </c>
      <c r="EY47" s="64">
        <v>7</v>
      </c>
      <c r="EZ47" s="60"/>
      <c r="FA47" s="62">
        <v>43</v>
      </c>
      <c r="FB47" s="63" t="str">
        <f t="shared" si="50"/>
        <v>境町</v>
      </c>
      <c r="FC47" s="64">
        <v>48586</v>
      </c>
      <c r="FD47" s="64">
        <v>2439037</v>
      </c>
      <c r="FE47" s="64">
        <v>1903744</v>
      </c>
      <c r="FF47" s="64">
        <v>82927</v>
      </c>
      <c r="FG47" s="64">
        <v>64727</v>
      </c>
      <c r="FH47" s="64">
        <v>64727</v>
      </c>
      <c r="FI47" s="64">
        <v>102</v>
      </c>
      <c r="FJ47" s="64">
        <v>2411</v>
      </c>
      <c r="FK47" s="64">
        <v>1689</v>
      </c>
      <c r="FM47" s="62">
        <v>43</v>
      </c>
      <c r="FN47" s="63" t="str">
        <f t="shared" si="51"/>
        <v>境町</v>
      </c>
      <c r="FO47" s="64">
        <v>0</v>
      </c>
      <c r="FP47" s="64">
        <v>15869</v>
      </c>
      <c r="FQ47" s="64">
        <v>15869</v>
      </c>
      <c r="FR47" s="64">
        <v>75286</v>
      </c>
      <c r="FS47" s="64">
        <v>75286</v>
      </c>
      <c r="FT47" s="64">
        <v>27762</v>
      </c>
      <c r="FU47" s="64">
        <v>0</v>
      </c>
      <c r="FV47" s="64">
        <v>35</v>
      </c>
      <c r="FW47" s="64">
        <v>35</v>
      </c>
      <c r="FY47" s="62">
        <v>43</v>
      </c>
      <c r="FZ47" s="63" t="str">
        <f t="shared" si="52"/>
        <v>境町</v>
      </c>
      <c r="GA47" s="64">
        <v>0</v>
      </c>
      <c r="GB47" s="64">
        <v>0</v>
      </c>
      <c r="GC47" s="64">
        <v>0</v>
      </c>
      <c r="GD47" s="64">
        <v>0</v>
      </c>
      <c r="GE47" s="64">
        <v>0</v>
      </c>
      <c r="GF47" s="64">
        <v>0</v>
      </c>
      <c r="GG47" s="64">
        <v>0</v>
      </c>
      <c r="GH47" s="64">
        <v>0</v>
      </c>
      <c r="GI47" s="64">
        <v>0</v>
      </c>
      <c r="GK47" s="62">
        <v>43</v>
      </c>
      <c r="GL47" s="63" t="str">
        <f t="shared" si="53"/>
        <v>境町</v>
      </c>
      <c r="GM47" s="64">
        <v>8078</v>
      </c>
      <c r="GN47" s="64">
        <v>97850</v>
      </c>
      <c r="GO47" s="64">
        <v>85829</v>
      </c>
      <c r="GP47" s="64">
        <v>6507</v>
      </c>
      <c r="GQ47" s="64">
        <v>6122</v>
      </c>
      <c r="GR47" s="64">
        <v>3592</v>
      </c>
      <c r="GS47" s="64">
        <v>28</v>
      </c>
      <c r="GT47" s="64">
        <v>219</v>
      </c>
      <c r="GU47" s="64">
        <v>191</v>
      </c>
      <c r="GW47" s="62">
        <v>43</v>
      </c>
      <c r="GX47" s="63" t="str">
        <f t="shared" si="54"/>
        <v>境町</v>
      </c>
      <c r="GY47" s="64">
        <v>0</v>
      </c>
      <c r="GZ47" s="64">
        <v>182472</v>
      </c>
      <c r="HA47" s="64">
        <v>182303</v>
      </c>
      <c r="HB47" s="64">
        <v>313852</v>
      </c>
      <c r="HC47" s="64">
        <v>313561</v>
      </c>
      <c r="HD47" s="64">
        <v>182668</v>
      </c>
      <c r="HE47" s="64">
        <v>0</v>
      </c>
      <c r="HF47" s="64">
        <v>75</v>
      </c>
      <c r="HG47" s="64">
        <v>74</v>
      </c>
      <c r="HI47" s="62">
        <v>43</v>
      </c>
      <c r="HJ47" s="63" t="str">
        <f t="shared" si="55"/>
        <v>境町</v>
      </c>
      <c r="HK47" s="64">
        <v>0</v>
      </c>
      <c r="HL47" s="64">
        <v>0</v>
      </c>
      <c r="HM47" s="64">
        <v>0</v>
      </c>
      <c r="HN47" s="64">
        <v>0</v>
      </c>
      <c r="HO47" s="64">
        <v>0</v>
      </c>
      <c r="HP47" s="64">
        <v>0</v>
      </c>
      <c r="HQ47" s="64">
        <v>0</v>
      </c>
      <c r="HR47" s="64">
        <v>0</v>
      </c>
      <c r="HS47" s="64">
        <v>0</v>
      </c>
      <c r="HU47" s="62">
        <v>43</v>
      </c>
      <c r="HV47" s="63" t="str">
        <f t="shared" si="56"/>
        <v>境町</v>
      </c>
      <c r="HW47" s="64">
        <v>0</v>
      </c>
      <c r="HX47" s="64">
        <v>0</v>
      </c>
      <c r="HY47" s="64">
        <v>0</v>
      </c>
      <c r="HZ47" s="64">
        <v>0</v>
      </c>
      <c r="IA47" s="64">
        <v>0</v>
      </c>
      <c r="IB47" s="64">
        <v>0</v>
      </c>
      <c r="IC47" s="64">
        <v>0</v>
      </c>
      <c r="ID47" s="64">
        <v>0</v>
      </c>
      <c r="IE47" s="64">
        <v>0</v>
      </c>
      <c r="IG47" s="62">
        <v>43</v>
      </c>
      <c r="IH47" s="63" t="str">
        <f t="shared" si="57"/>
        <v>境町</v>
      </c>
      <c r="II47" s="64">
        <v>0</v>
      </c>
      <c r="IJ47" s="64">
        <v>0</v>
      </c>
      <c r="IK47" s="64">
        <v>0</v>
      </c>
      <c r="IL47" s="64">
        <v>0</v>
      </c>
      <c r="IM47" s="64">
        <v>0</v>
      </c>
      <c r="IN47" s="64">
        <v>0</v>
      </c>
      <c r="IO47" s="64">
        <v>0</v>
      </c>
      <c r="IP47" s="64">
        <v>0</v>
      </c>
      <c r="IQ47" s="64">
        <v>0</v>
      </c>
    </row>
    <row r="48" spans="1:251" s="56" customFormat="1" ht="24.75" customHeight="1">
      <c r="A48" s="76">
        <v>44</v>
      </c>
      <c r="B48" s="77" t="s">
        <v>101</v>
      </c>
      <c r="C48" s="78">
        <v>251443</v>
      </c>
      <c r="D48" s="78">
        <v>11418084</v>
      </c>
      <c r="E48" s="78">
        <v>11123521</v>
      </c>
      <c r="F48" s="78">
        <v>1278819</v>
      </c>
      <c r="G48" s="78">
        <v>1245980</v>
      </c>
      <c r="H48" s="78">
        <v>1245247</v>
      </c>
      <c r="I48" s="78">
        <v>730</v>
      </c>
      <c r="J48" s="78">
        <v>8404</v>
      </c>
      <c r="K48" s="78">
        <v>8041</v>
      </c>
      <c r="L48" s="60"/>
      <c r="M48" s="76">
        <v>44</v>
      </c>
      <c r="N48" s="77" t="s">
        <v>101</v>
      </c>
      <c r="O48" s="78">
        <v>0</v>
      </c>
      <c r="P48" s="78">
        <v>0</v>
      </c>
      <c r="Q48" s="78">
        <v>0</v>
      </c>
      <c r="R48" s="78">
        <v>0</v>
      </c>
      <c r="S48" s="78">
        <v>0</v>
      </c>
      <c r="T48" s="78">
        <v>0</v>
      </c>
      <c r="U48" s="78">
        <v>0</v>
      </c>
      <c r="V48" s="78">
        <v>0</v>
      </c>
      <c r="W48" s="78">
        <v>0</v>
      </c>
      <c r="X48" s="60"/>
      <c r="Y48" s="62">
        <v>44</v>
      </c>
      <c r="Z48" s="63" t="str">
        <f t="shared" si="40"/>
        <v>利根町</v>
      </c>
      <c r="AA48" s="78">
        <v>654</v>
      </c>
      <c r="AB48" s="78">
        <v>7100</v>
      </c>
      <c r="AC48" s="78">
        <v>7100</v>
      </c>
      <c r="AD48" s="78">
        <v>23890</v>
      </c>
      <c r="AE48" s="78">
        <v>23890</v>
      </c>
      <c r="AF48" s="78">
        <v>13834</v>
      </c>
      <c r="AG48" s="78">
        <v>3</v>
      </c>
      <c r="AH48" s="78">
        <v>12</v>
      </c>
      <c r="AI48" s="78">
        <v>12</v>
      </c>
      <c r="AJ48" s="66"/>
      <c r="AK48" s="62">
        <v>44</v>
      </c>
      <c r="AL48" s="63" t="str">
        <f t="shared" si="41"/>
        <v>利根町</v>
      </c>
      <c r="AM48" s="64">
        <v>180603</v>
      </c>
      <c r="AN48" s="64">
        <v>1601200</v>
      </c>
      <c r="AO48" s="64">
        <v>1505200</v>
      </c>
      <c r="AP48" s="64">
        <v>100544</v>
      </c>
      <c r="AQ48" s="64">
        <v>94593</v>
      </c>
      <c r="AR48" s="64">
        <v>94593</v>
      </c>
      <c r="AS48" s="69">
        <v>584</v>
      </c>
      <c r="AT48" s="69">
        <v>3506</v>
      </c>
      <c r="AU48" s="69">
        <v>3247</v>
      </c>
      <c r="AV48" s="60"/>
      <c r="AW48" s="62">
        <v>44</v>
      </c>
      <c r="AX48" s="63" t="str">
        <f t="shared" si="58"/>
        <v>利根町</v>
      </c>
      <c r="AY48" s="64">
        <v>0</v>
      </c>
      <c r="AZ48" s="64">
        <v>0</v>
      </c>
      <c r="BA48" s="64">
        <v>0</v>
      </c>
      <c r="BB48" s="64">
        <v>0</v>
      </c>
      <c r="BC48" s="64">
        <v>0</v>
      </c>
      <c r="BD48" s="64">
        <v>0</v>
      </c>
      <c r="BE48" s="69">
        <v>0</v>
      </c>
      <c r="BF48" s="69">
        <v>0</v>
      </c>
      <c r="BG48" s="69">
        <v>0</v>
      </c>
      <c r="BH48" s="60"/>
      <c r="BI48" s="62">
        <v>44</v>
      </c>
      <c r="BJ48" s="63" t="str">
        <f t="shared" si="42"/>
        <v>利根町</v>
      </c>
      <c r="BK48" s="64">
        <v>4119</v>
      </c>
      <c r="BL48" s="64">
        <v>58400</v>
      </c>
      <c r="BM48" s="64">
        <v>58158</v>
      </c>
      <c r="BN48" s="64">
        <v>404942</v>
      </c>
      <c r="BO48" s="64">
        <v>403355</v>
      </c>
      <c r="BP48" s="64">
        <v>139814</v>
      </c>
      <c r="BQ48" s="64">
        <v>38</v>
      </c>
      <c r="BR48" s="64">
        <v>191</v>
      </c>
      <c r="BS48" s="64">
        <v>187</v>
      </c>
      <c r="BT48" s="66"/>
      <c r="BU48" s="62">
        <v>44</v>
      </c>
      <c r="BV48" s="63" t="str">
        <f t="shared" si="43"/>
        <v>利根町</v>
      </c>
      <c r="BW48" s="64">
        <v>0</v>
      </c>
      <c r="BX48" s="64">
        <v>1318271</v>
      </c>
      <c r="BY48" s="64">
        <v>1094099</v>
      </c>
      <c r="BZ48" s="64">
        <v>11500031</v>
      </c>
      <c r="CA48" s="64">
        <v>9441654</v>
      </c>
      <c r="CB48" s="64">
        <v>1573607</v>
      </c>
      <c r="CC48" s="64">
        <v>0</v>
      </c>
      <c r="CD48" s="64">
        <v>7257</v>
      </c>
      <c r="CE48" s="64">
        <v>5862</v>
      </c>
      <c r="CF48" s="66"/>
      <c r="CG48" s="62">
        <v>44</v>
      </c>
      <c r="CH48" s="63" t="str">
        <f t="shared" si="44"/>
        <v>利根町</v>
      </c>
      <c r="CI48" s="64">
        <v>0</v>
      </c>
      <c r="CJ48" s="64">
        <v>1228426</v>
      </c>
      <c r="CK48" s="64">
        <v>1222420</v>
      </c>
      <c r="CL48" s="64">
        <v>7113091</v>
      </c>
      <c r="CM48" s="64">
        <v>7081165</v>
      </c>
      <c r="CN48" s="64">
        <v>2360387</v>
      </c>
      <c r="CO48" s="64">
        <v>0</v>
      </c>
      <c r="CP48" s="64">
        <v>4773</v>
      </c>
      <c r="CQ48" s="64">
        <v>4618</v>
      </c>
      <c r="CR48" s="66"/>
      <c r="CS48" s="62">
        <v>44</v>
      </c>
      <c r="CT48" s="63" t="str">
        <f t="shared" si="45"/>
        <v>利根町</v>
      </c>
      <c r="CU48" s="64">
        <v>0</v>
      </c>
      <c r="CV48" s="64">
        <v>540111</v>
      </c>
      <c r="CW48" s="64">
        <v>539653</v>
      </c>
      <c r="CX48" s="64">
        <v>3538523</v>
      </c>
      <c r="CY48" s="64">
        <v>3535806</v>
      </c>
      <c r="CZ48" s="64">
        <v>2474271</v>
      </c>
      <c r="DA48" s="64">
        <v>0</v>
      </c>
      <c r="DB48" s="64">
        <v>1547</v>
      </c>
      <c r="DC48" s="64">
        <v>1526</v>
      </c>
      <c r="DD48" s="66"/>
      <c r="DE48" s="62">
        <v>44</v>
      </c>
      <c r="DF48" s="63" t="str">
        <f t="shared" si="46"/>
        <v>利根町</v>
      </c>
      <c r="DG48" s="64">
        <v>237083</v>
      </c>
      <c r="DH48" s="64">
        <v>3086808</v>
      </c>
      <c r="DI48" s="64">
        <v>2856172</v>
      </c>
      <c r="DJ48" s="64">
        <v>22151645</v>
      </c>
      <c r="DK48" s="64">
        <v>20058625</v>
      </c>
      <c r="DL48" s="64">
        <v>6408265</v>
      </c>
      <c r="DM48" s="69">
        <v>427</v>
      </c>
      <c r="DN48" s="69">
        <v>13577</v>
      </c>
      <c r="DO48" s="69">
        <v>12006</v>
      </c>
      <c r="DP48" s="95"/>
      <c r="DQ48" s="62">
        <v>44</v>
      </c>
      <c r="DR48" s="63" t="str">
        <f t="shared" si="47"/>
        <v>利根町</v>
      </c>
      <c r="DS48" s="64">
        <v>0</v>
      </c>
      <c r="DT48" s="64">
        <v>0</v>
      </c>
      <c r="DU48" s="64">
        <v>0</v>
      </c>
      <c r="DV48" s="64">
        <v>0</v>
      </c>
      <c r="DW48" s="64">
        <v>0</v>
      </c>
      <c r="DX48" s="64">
        <v>0</v>
      </c>
      <c r="DY48" s="69">
        <v>0</v>
      </c>
      <c r="DZ48" s="69">
        <v>0</v>
      </c>
      <c r="EA48" s="69">
        <v>0</v>
      </c>
      <c r="EB48" s="60"/>
      <c r="EC48" s="62">
        <v>44</v>
      </c>
      <c r="ED48" s="63" t="str">
        <f t="shared" si="48"/>
        <v>利根町</v>
      </c>
      <c r="EE48" s="64">
        <v>0</v>
      </c>
      <c r="EF48" s="64">
        <v>0</v>
      </c>
      <c r="EG48" s="64">
        <v>0</v>
      </c>
      <c r="EH48" s="64">
        <v>0</v>
      </c>
      <c r="EI48" s="64">
        <v>0</v>
      </c>
      <c r="EJ48" s="64">
        <v>0</v>
      </c>
      <c r="EK48" s="69">
        <v>0</v>
      </c>
      <c r="EL48" s="69">
        <v>0</v>
      </c>
      <c r="EM48" s="69">
        <v>0</v>
      </c>
      <c r="EN48" s="60"/>
      <c r="EO48" s="62">
        <v>44</v>
      </c>
      <c r="EP48" s="63" t="str">
        <f t="shared" si="49"/>
        <v>利根町</v>
      </c>
      <c r="EQ48" s="64">
        <v>27407</v>
      </c>
      <c r="ER48" s="64">
        <v>15979</v>
      </c>
      <c r="ES48" s="64">
        <v>12617</v>
      </c>
      <c r="ET48" s="64">
        <v>144</v>
      </c>
      <c r="EU48" s="64">
        <v>114</v>
      </c>
      <c r="EV48" s="64">
        <v>114</v>
      </c>
      <c r="EW48" s="69">
        <v>12</v>
      </c>
      <c r="EX48" s="69">
        <v>16</v>
      </c>
      <c r="EY48" s="69">
        <v>13</v>
      </c>
      <c r="EZ48" s="60"/>
      <c r="FA48" s="62">
        <v>44</v>
      </c>
      <c r="FB48" s="63" t="str">
        <f t="shared" si="50"/>
        <v>利根町</v>
      </c>
      <c r="FC48" s="64">
        <v>44720</v>
      </c>
      <c r="FD48" s="64">
        <v>582090</v>
      </c>
      <c r="FE48" s="64">
        <v>495662</v>
      </c>
      <c r="FF48" s="64">
        <v>20373</v>
      </c>
      <c r="FG48" s="64">
        <v>17348</v>
      </c>
      <c r="FH48" s="64">
        <v>17348</v>
      </c>
      <c r="FI48" s="69">
        <v>100</v>
      </c>
      <c r="FJ48" s="69">
        <v>979</v>
      </c>
      <c r="FK48" s="69">
        <v>810</v>
      </c>
      <c r="FM48" s="62">
        <v>44</v>
      </c>
      <c r="FN48" s="63" t="str">
        <f t="shared" si="51"/>
        <v>利根町</v>
      </c>
      <c r="FO48" s="64">
        <v>5990</v>
      </c>
      <c r="FP48" s="64">
        <v>25924</v>
      </c>
      <c r="FQ48" s="64">
        <v>22957</v>
      </c>
      <c r="FR48" s="64">
        <v>2074</v>
      </c>
      <c r="FS48" s="64">
        <v>1837</v>
      </c>
      <c r="FT48" s="64">
        <v>1837</v>
      </c>
      <c r="FU48" s="69">
        <v>16</v>
      </c>
      <c r="FV48" s="69">
        <v>72</v>
      </c>
      <c r="FW48" s="69">
        <v>62</v>
      </c>
      <c r="FY48" s="62">
        <v>44</v>
      </c>
      <c r="FZ48" s="63" t="str">
        <f t="shared" si="52"/>
        <v>利根町</v>
      </c>
      <c r="GA48" s="64">
        <v>0</v>
      </c>
      <c r="GB48" s="64">
        <v>0</v>
      </c>
      <c r="GC48" s="64">
        <v>0</v>
      </c>
      <c r="GD48" s="64">
        <v>0</v>
      </c>
      <c r="GE48" s="64">
        <v>0</v>
      </c>
      <c r="GF48" s="64">
        <v>0</v>
      </c>
      <c r="GG48" s="69">
        <v>0</v>
      </c>
      <c r="GH48" s="69">
        <v>0</v>
      </c>
      <c r="GI48" s="69">
        <v>0</v>
      </c>
      <c r="GK48" s="62">
        <v>44</v>
      </c>
      <c r="GL48" s="63" t="str">
        <f t="shared" si="53"/>
        <v>利根町</v>
      </c>
      <c r="GM48" s="64">
        <v>115656</v>
      </c>
      <c r="GN48" s="64">
        <v>113073</v>
      </c>
      <c r="GO48" s="64">
        <v>89022</v>
      </c>
      <c r="GP48" s="64">
        <v>3393</v>
      </c>
      <c r="GQ48" s="64">
        <v>2671</v>
      </c>
      <c r="GR48" s="64">
        <v>2671</v>
      </c>
      <c r="GS48" s="69">
        <v>219</v>
      </c>
      <c r="GT48" s="69">
        <v>241</v>
      </c>
      <c r="GU48" s="69">
        <v>175</v>
      </c>
      <c r="GW48" s="62">
        <v>44</v>
      </c>
      <c r="GX48" s="63" t="str">
        <f t="shared" si="54"/>
        <v>利根町</v>
      </c>
      <c r="GY48" s="64">
        <v>0</v>
      </c>
      <c r="GZ48" s="64">
        <v>0</v>
      </c>
      <c r="HA48" s="64">
        <v>0</v>
      </c>
      <c r="HB48" s="64">
        <v>0</v>
      </c>
      <c r="HC48" s="64">
        <v>0</v>
      </c>
      <c r="HD48" s="64">
        <v>0</v>
      </c>
      <c r="HE48" s="69">
        <v>0</v>
      </c>
      <c r="HF48" s="69">
        <v>0</v>
      </c>
      <c r="HG48" s="69">
        <v>0</v>
      </c>
      <c r="HI48" s="62">
        <v>44</v>
      </c>
      <c r="HJ48" s="63" t="str">
        <f t="shared" si="55"/>
        <v>利根町</v>
      </c>
      <c r="HK48" s="64">
        <v>0</v>
      </c>
      <c r="HL48" s="64">
        <v>0</v>
      </c>
      <c r="HM48" s="64">
        <v>0</v>
      </c>
      <c r="HN48" s="64">
        <v>0</v>
      </c>
      <c r="HO48" s="64">
        <v>0</v>
      </c>
      <c r="HP48" s="64">
        <v>0</v>
      </c>
      <c r="HQ48" s="69">
        <v>0</v>
      </c>
      <c r="HR48" s="69">
        <v>0</v>
      </c>
      <c r="HS48" s="69">
        <v>0</v>
      </c>
      <c r="HU48" s="62">
        <v>44</v>
      </c>
      <c r="HV48" s="63" t="str">
        <f t="shared" si="56"/>
        <v>利根町</v>
      </c>
      <c r="HW48" s="64">
        <v>0</v>
      </c>
      <c r="HX48" s="64">
        <v>0</v>
      </c>
      <c r="HY48" s="64">
        <v>0</v>
      </c>
      <c r="HZ48" s="64">
        <v>0</v>
      </c>
      <c r="IA48" s="64">
        <v>0</v>
      </c>
      <c r="IB48" s="64">
        <v>0</v>
      </c>
      <c r="IC48" s="69">
        <v>0</v>
      </c>
      <c r="ID48" s="69">
        <v>0</v>
      </c>
      <c r="IE48" s="69">
        <v>0</v>
      </c>
      <c r="IG48" s="62">
        <v>44</v>
      </c>
      <c r="IH48" s="63" t="str">
        <f t="shared" si="57"/>
        <v>利根町</v>
      </c>
      <c r="II48" s="64">
        <v>0</v>
      </c>
      <c r="IJ48" s="64">
        <v>0</v>
      </c>
      <c r="IK48" s="64">
        <v>0</v>
      </c>
      <c r="IL48" s="64">
        <v>0</v>
      </c>
      <c r="IM48" s="64">
        <v>0</v>
      </c>
      <c r="IN48" s="64">
        <v>0</v>
      </c>
      <c r="IO48" s="69">
        <v>0</v>
      </c>
      <c r="IP48" s="69">
        <v>0</v>
      </c>
      <c r="IQ48" s="69">
        <v>0</v>
      </c>
    </row>
    <row r="49" spans="1:251" s="56" customFormat="1" ht="24.75" customHeight="1">
      <c r="A49" s="79"/>
      <c r="B49" s="80" t="s">
        <v>123</v>
      </c>
      <c r="C49" s="81">
        <f>SUM(C37:C48)</f>
        <v>1157219</v>
      </c>
      <c r="D49" s="81">
        <f aca="true" t="shared" si="59" ref="D49:K49">SUM(D37:D48)</f>
        <v>136708019</v>
      </c>
      <c r="E49" s="81">
        <f t="shared" si="59"/>
        <v>131196593</v>
      </c>
      <c r="F49" s="81">
        <f t="shared" si="59"/>
        <v>14125707</v>
      </c>
      <c r="G49" s="81">
        <f t="shared" si="59"/>
        <v>13592723</v>
      </c>
      <c r="H49" s="81">
        <f t="shared" si="59"/>
        <v>13575940</v>
      </c>
      <c r="I49" s="81">
        <f t="shared" si="59"/>
        <v>3895</v>
      </c>
      <c r="J49" s="81">
        <f t="shared" si="59"/>
        <v>108644</v>
      </c>
      <c r="K49" s="81">
        <f t="shared" si="59"/>
        <v>101354</v>
      </c>
      <c r="L49" s="61"/>
      <c r="M49" s="79"/>
      <c r="N49" s="80" t="s">
        <v>123</v>
      </c>
      <c r="O49" s="81">
        <f>SUM(O37:O48)</f>
        <v>0</v>
      </c>
      <c r="P49" s="81">
        <f aca="true" t="shared" si="60" ref="P49:W49">SUM(P37:P48)</f>
        <v>0</v>
      </c>
      <c r="Q49" s="81">
        <f t="shared" si="60"/>
        <v>0</v>
      </c>
      <c r="R49" s="81">
        <f t="shared" si="60"/>
        <v>0</v>
      </c>
      <c r="S49" s="81">
        <f t="shared" si="60"/>
        <v>0</v>
      </c>
      <c r="T49" s="81">
        <f t="shared" si="60"/>
        <v>0</v>
      </c>
      <c r="U49" s="81">
        <f t="shared" si="60"/>
        <v>0</v>
      </c>
      <c r="V49" s="81">
        <f t="shared" si="60"/>
        <v>0</v>
      </c>
      <c r="W49" s="81">
        <f t="shared" si="60"/>
        <v>0</v>
      </c>
      <c r="X49" s="61"/>
      <c r="Y49" s="70"/>
      <c r="Z49" s="71" t="s">
        <v>123</v>
      </c>
      <c r="AA49" s="82">
        <f aca="true" t="shared" si="61" ref="AA49:AI49">SUM(AA37:AA48)</f>
        <v>141533</v>
      </c>
      <c r="AB49" s="82">
        <f t="shared" si="61"/>
        <v>346645</v>
      </c>
      <c r="AC49" s="82">
        <f t="shared" si="61"/>
        <v>344122</v>
      </c>
      <c r="AD49" s="82">
        <f t="shared" si="61"/>
        <v>1497044</v>
      </c>
      <c r="AE49" s="82">
        <f t="shared" si="61"/>
        <v>1493293</v>
      </c>
      <c r="AF49" s="82">
        <f t="shared" si="61"/>
        <v>420812</v>
      </c>
      <c r="AG49" s="82">
        <f t="shared" si="61"/>
        <v>250</v>
      </c>
      <c r="AH49" s="82">
        <f t="shared" si="61"/>
        <v>519</v>
      </c>
      <c r="AI49" s="82">
        <f t="shared" si="61"/>
        <v>507</v>
      </c>
      <c r="AJ49" s="83"/>
      <c r="AK49" s="70"/>
      <c r="AL49" s="71" t="s">
        <v>123</v>
      </c>
      <c r="AM49" s="82">
        <f aca="true" t="shared" si="62" ref="AM49:AU49">SUM(AM37:AM48)</f>
        <v>1341921</v>
      </c>
      <c r="AN49" s="82">
        <f t="shared" si="62"/>
        <v>145305843</v>
      </c>
      <c r="AO49" s="82">
        <f t="shared" si="62"/>
        <v>136400367</v>
      </c>
      <c r="AP49" s="82">
        <f t="shared" si="62"/>
        <v>7943729</v>
      </c>
      <c r="AQ49" s="82">
        <f t="shared" si="62"/>
        <v>7477922</v>
      </c>
      <c r="AR49" s="82">
        <f t="shared" si="62"/>
        <v>7476560</v>
      </c>
      <c r="AS49" s="82">
        <f t="shared" si="62"/>
        <v>4588</v>
      </c>
      <c r="AT49" s="82">
        <f t="shared" si="62"/>
        <v>158983</v>
      </c>
      <c r="AU49" s="82">
        <f t="shared" si="62"/>
        <v>145516</v>
      </c>
      <c r="AV49" s="61"/>
      <c r="AW49" s="70"/>
      <c r="AX49" s="71" t="s">
        <v>123</v>
      </c>
      <c r="AY49" s="82">
        <f aca="true" t="shared" si="63" ref="AY49:BG49">SUM(AY37:AY48)</f>
        <v>0</v>
      </c>
      <c r="AZ49" s="82">
        <f t="shared" si="63"/>
        <v>0</v>
      </c>
      <c r="BA49" s="82">
        <f t="shared" si="63"/>
        <v>0</v>
      </c>
      <c r="BB49" s="82">
        <f t="shared" si="63"/>
        <v>0</v>
      </c>
      <c r="BC49" s="82">
        <f t="shared" si="63"/>
        <v>0</v>
      </c>
      <c r="BD49" s="82">
        <f t="shared" si="63"/>
        <v>0</v>
      </c>
      <c r="BE49" s="82">
        <f t="shared" si="63"/>
        <v>0</v>
      </c>
      <c r="BF49" s="82">
        <f t="shared" si="63"/>
        <v>0</v>
      </c>
      <c r="BG49" s="82">
        <f t="shared" si="63"/>
        <v>0</v>
      </c>
      <c r="BH49" s="61"/>
      <c r="BI49" s="70"/>
      <c r="BJ49" s="71" t="s">
        <v>123</v>
      </c>
      <c r="BK49" s="82">
        <f aca="true" t="shared" si="64" ref="BK49:BS49">SUM(BK37:BK48)</f>
        <v>540421</v>
      </c>
      <c r="BL49" s="82">
        <f t="shared" si="64"/>
        <v>2821156</v>
      </c>
      <c r="BM49" s="82">
        <f t="shared" si="64"/>
        <v>2792435</v>
      </c>
      <c r="BN49" s="82">
        <f t="shared" si="64"/>
        <v>24371724</v>
      </c>
      <c r="BO49" s="82">
        <f t="shared" si="64"/>
        <v>24133665</v>
      </c>
      <c r="BP49" s="82">
        <f t="shared" si="64"/>
        <v>5322463</v>
      </c>
      <c r="BQ49" s="82">
        <f t="shared" si="64"/>
        <v>405</v>
      </c>
      <c r="BR49" s="82">
        <f t="shared" si="64"/>
        <v>4508</v>
      </c>
      <c r="BS49" s="82">
        <f t="shared" si="64"/>
        <v>4389</v>
      </c>
      <c r="BT49" s="83"/>
      <c r="BU49" s="70"/>
      <c r="BV49" s="71" t="s">
        <v>123</v>
      </c>
      <c r="BW49" s="82">
        <f aca="true" t="shared" si="65" ref="BW49:CE49">SUM(BW37:BW48)</f>
        <v>0</v>
      </c>
      <c r="BX49" s="82">
        <f t="shared" si="65"/>
        <v>21099652</v>
      </c>
      <c r="BY49" s="82">
        <f t="shared" si="65"/>
        <v>19461080</v>
      </c>
      <c r="BZ49" s="82">
        <f t="shared" si="65"/>
        <v>215934568</v>
      </c>
      <c r="CA49" s="82">
        <f t="shared" si="65"/>
        <v>205971259</v>
      </c>
      <c r="CB49" s="82">
        <f t="shared" si="65"/>
        <v>33866156</v>
      </c>
      <c r="CC49" s="82">
        <f t="shared" si="65"/>
        <v>0</v>
      </c>
      <c r="CD49" s="82">
        <f t="shared" si="65"/>
        <v>104480</v>
      </c>
      <c r="CE49" s="82">
        <f t="shared" si="65"/>
        <v>93346</v>
      </c>
      <c r="CF49" s="83"/>
      <c r="CG49" s="70"/>
      <c r="CH49" s="71" t="s">
        <v>123</v>
      </c>
      <c r="CI49" s="82">
        <f aca="true" t="shared" si="66" ref="CI49:CQ49">SUM(CI37:CI48)</f>
        <v>0</v>
      </c>
      <c r="CJ49" s="82">
        <f t="shared" si="66"/>
        <v>34199810</v>
      </c>
      <c r="CK49" s="82">
        <f t="shared" si="66"/>
        <v>33836483</v>
      </c>
      <c r="CL49" s="82">
        <f t="shared" si="66"/>
        <v>227677904</v>
      </c>
      <c r="CM49" s="82">
        <f t="shared" si="66"/>
        <v>226548647</v>
      </c>
      <c r="CN49" s="82">
        <f t="shared" si="66"/>
        <v>74861542</v>
      </c>
      <c r="CO49" s="82">
        <f t="shared" si="66"/>
        <v>0</v>
      </c>
      <c r="CP49" s="82">
        <f t="shared" si="66"/>
        <v>102428</v>
      </c>
      <c r="CQ49" s="82">
        <f t="shared" si="66"/>
        <v>97082</v>
      </c>
      <c r="CR49" s="83"/>
      <c r="CS49" s="70"/>
      <c r="CT49" s="71" t="s">
        <v>123</v>
      </c>
      <c r="CU49" s="82">
        <f aca="true" t="shared" si="67" ref="CU49:DC49">SUM(CU37:CU48)</f>
        <v>0</v>
      </c>
      <c r="CV49" s="82">
        <f t="shared" si="67"/>
        <v>24052207</v>
      </c>
      <c r="CW49" s="82">
        <f t="shared" si="67"/>
        <v>24023518</v>
      </c>
      <c r="CX49" s="82">
        <f t="shared" si="67"/>
        <v>262406467</v>
      </c>
      <c r="CY49" s="82">
        <f t="shared" si="67"/>
        <v>262329266</v>
      </c>
      <c r="CZ49" s="82">
        <f t="shared" si="67"/>
        <v>169323924</v>
      </c>
      <c r="DA49" s="82">
        <f t="shared" si="67"/>
        <v>0</v>
      </c>
      <c r="DB49" s="82">
        <f t="shared" si="67"/>
        <v>24678</v>
      </c>
      <c r="DC49" s="82">
        <f t="shared" si="67"/>
        <v>24191</v>
      </c>
      <c r="DD49" s="83"/>
      <c r="DE49" s="70"/>
      <c r="DF49" s="71" t="s">
        <v>123</v>
      </c>
      <c r="DG49" s="82">
        <f aca="true" t="shared" si="68" ref="DG49:DO49">SUM(DG37:DG48)</f>
        <v>6016693</v>
      </c>
      <c r="DH49" s="82">
        <f t="shared" si="68"/>
        <v>79351669</v>
      </c>
      <c r="DI49" s="82">
        <f t="shared" si="68"/>
        <v>77321081</v>
      </c>
      <c r="DJ49" s="82">
        <f t="shared" si="68"/>
        <v>706018939</v>
      </c>
      <c r="DK49" s="82">
        <f t="shared" si="68"/>
        <v>694849172</v>
      </c>
      <c r="DL49" s="82">
        <f t="shared" si="68"/>
        <v>278051622</v>
      </c>
      <c r="DM49" s="82">
        <f t="shared" si="68"/>
        <v>5084</v>
      </c>
      <c r="DN49" s="82">
        <f t="shared" si="68"/>
        <v>231586</v>
      </c>
      <c r="DO49" s="82">
        <f t="shared" si="68"/>
        <v>214619</v>
      </c>
      <c r="DP49" s="96"/>
      <c r="DQ49" s="70"/>
      <c r="DR49" s="71" t="s">
        <v>123</v>
      </c>
      <c r="DS49" s="82">
        <f aca="true" t="shared" si="69" ref="DS49:EA49">SUM(DS37:DS48)</f>
        <v>0</v>
      </c>
      <c r="DT49" s="82">
        <f t="shared" si="69"/>
        <v>0</v>
      </c>
      <c r="DU49" s="82">
        <f t="shared" si="69"/>
        <v>0</v>
      </c>
      <c r="DV49" s="82">
        <f t="shared" si="69"/>
        <v>0</v>
      </c>
      <c r="DW49" s="82">
        <f t="shared" si="69"/>
        <v>0</v>
      </c>
      <c r="DX49" s="82">
        <f t="shared" si="69"/>
        <v>0</v>
      </c>
      <c r="DY49" s="82">
        <f t="shared" si="69"/>
        <v>0</v>
      </c>
      <c r="DZ49" s="82">
        <f t="shared" si="69"/>
        <v>0</v>
      </c>
      <c r="EA49" s="82">
        <f t="shared" si="69"/>
        <v>0</v>
      </c>
      <c r="EB49" s="61"/>
      <c r="EC49" s="70"/>
      <c r="ED49" s="71" t="s">
        <v>123</v>
      </c>
      <c r="EE49" s="82">
        <f aca="true" t="shared" si="70" ref="EE49:EM49">SUM(EE37:EE48)</f>
        <v>996</v>
      </c>
      <c r="EF49" s="82">
        <f t="shared" si="70"/>
        <v>54</v>
      </c>
      <c r="EG49" s="82">
        <f t="shared" si="70"/>
        <v>54</v>
      </c>
      <c r="EH49" s="82">
        <f t="shared" si="70"/>
        <v>11302</v>
      </c>
      <c r="EI49" s="82">
        <f t="shared" si="70"/>
        <v>11302</v>
      </c>
      <c r="EJ49" s="82">
        <f t="shared" si="70"/>
        <v>11302</v>
      </c>
      <c r="EK49" s="82">
        <f t="shared" si="70"/>
        <v>4</v>
      </c>
      <c r="EL49" s="82">
        <f t="shared" si="70"/>
        <v>11</v>
      </c>
      <c r="EM49" s="82">
        <f t="shared" si="70"/>
        <v>11</v>
      </c>
      <c r="EN49" s="61"/>
      <c r="EO49" s="70"/>
      <c r="EP49" s="71" t="s">
        <v>123</v>
      </c>
      <c r="EQ49" s="82">
        <f aca="true" t="shared" si="71" ref="EQ49:EY49">SUM(EQ37:EQ48)</f>
        <v>6203109</v>
      </c>
      <c r="ER49" s="82">
        <f t="shared" si="71"/>
        <v>133505</v>
      </c>
      <c r="ES49" s="82">
        <f t="shared" si="71"/>
        <v>117158</v>
      </c>
      <c r="ET49" s="82">
        <f t="shared" si="71"/>
        <v>39565</v>
      </c>
      <c r="EU49" s="82">
        <f t="shared" si="71"/>
        <v>39002</v>
      </c>
      <c r="EV49" s="82">
        <f t="shared" si="71"/>
        <v>27887</v>
      </c>
      <c r="EW49" s="82">
        <f t="shared" si="71"/>
        <v>265</v>
      </c>
      <c r="EX49" s="82">
        <f t="shared" si="71"/>
        <v>178</v>
      </c>
      <c r="EY49" s="82">
        <f t="shared" si="71"/>
        <v>145</v>
      </c>
      <c r="EZ49" s="61"/>
      <c r="FA49" s="70"/>
      <c r="FB49" s="71" t="s">
        <v>123</v>
      </c>
      <c r="FC49" s="82">
        <f aca="true" t="shared" si="72" ref="FC49:FK49">SUM(FC37:FC48)</f>
        <v>50997405</v>
      </c>
      <c r="FD49" s="82">
        <f t="shared" si="72"/>
        <v>245734340</v>
      </c>
      <c r="FE49" s="82">
        <f t="shared" si="72"/>
        <v>225417558</v>
      </c>
      <c r="FF49" s="82">
        <f t="shared" si="72"/>
        <v>4888641</v>
      </c>
      <c r="FG49" s="82">
        <f t="shared" si="72"/>
        <v>4450742</v>
      </c>
      <c r="FH49" s="82">
        <f t="shared" si="72"/>
        <v>4450706</v>
      </c>
      <c r="FI49" s="82">
        <f t="shared" si="72"/>
        <v>3176</v>
      </c>
      <c r="FJ49" s="82">
        <f t="shared" si="72"/>
        <v>84998</v>
      </c>
      <c r="FK49" s="82">
        <f t="shared" si="72"/>
        <v>71635</v>
      </c>
      <c r="FM49" s="70"/>
      <c r="FN49" s="71" t="s">
        <v>123</v>
      </c>
      <c r="FO49" s="82">
        <f aca="true" t="shared" si="73" ref="FO49:FW49">SUM(FO37:FO48)</f>
        <v>356854</v>
      </c>
      <c r="FP49" s="82">
        <f t="shared" si="73"/>
        <v>2050255</v>
      </c>
      <c r="FQ49" s="82">
        <f t="shared" si="73"/>
        <v>1991114</v>
      </c>
      <c r="FR49" s="82">
        <f t="shared" si="73"/>
        <v>6439405</v>
      </c>
      <c r="FS49" s="82">
        <f t="shared" si="73"/>
        <v>6431700</v>
      </c>
      <c r="FT49" s="82">
        <f t="shared" si="73"/>
        <v>4376167</v>
      </c>
      <c r="FU49" s="82">
        <f t="shared" si="73"/>
        <v>281</v>
      </c>
      <c r="FV49" s="82">
        <f t="shared" si="73"/>
        <v>1167</v>
      </c>
      <c r="FW49" s="82">
        <f t="shared" si="73"/>
        <v>1035</v>
      </c>
      <c r="FY49" s="70"/>
      <c r="FZ49" s="71" t="s">
        <v>123</v>
      </c>
      <c r="GA49" s="82">
        <f aca="true" t="shared" si="74" ref="GA49:GI49">SUM(GA37:GA48)</f>
        <v>637697</v>
      </c>
      <c r="GB49" s="82">
        <f t="shared" si="74"/>
        <v>2557161</v>
      </c>
      <c r="GC49" s="82">
        <f t="shared" si="74"/>
        <v>2543706</v>
      </c>
      <c r="GD49" s="82">
        <f t="shared" si="74"/>
        <v>121292</v>
      </c>
      <c r="GE49" s="82">
        <f t="shared" si="74"/>
        <v>121071</v>
      </c>
      <c r="GF49" s="82">
        <f t="shared" si="74"/>
        <v>97565</v>
      </c>
      <c r="GG49" s="82">
        <f t="shared" si="74"/>
        <v>39</v>
      </c>
      <c r="GH49" s="82">
        <f t="shared" si="74"/>
        <v>359</v>
      </c>
      <c r="GI49" s="82">
        <f t="shared" si="74"/>
        <v>343</v>
      </c>
      <c r="GK49" s="70"/>
      <c r="GL49" s="71" t="s">
        <v>123</v>
      </c>
      <c r="GM49" s="82">
        <f aca="true" t="shared" si="75" ref="GM49:GU49">SUM(GM37:GM48)</f>
        <v>2118301</v>
      </c>
      <c r="GN49" s="82">
        <f t="shared" si="75"/>
        <v>22147643</v>
      </c>
      <c r="GO49" s="82">
        <f t="shared" si="75"/>
        <v>18097094</v>
      </c>
      <c r="GP49" s="82">
        <f t="shared" si="75"/>
        <v>561080</v>
      </c>
      <c r="GQ49" s="82">
        <f t="shared" si="75"/>
        <v>506631</v>
      </c>
      <c r="GR49" s="82">
        <f t="shared" si="75"/>
        <v>424191</v>
      </c>
      <c r="GS49" s="82">
        <f t="shared" si="75"/>
        <v>1882</v>
      </c>
      <c r="GT49" s="82">
        <f t="shared" si="75"/>
        <v>20832</v>
      </c>
      <c r="GU49" s="82">
        <f t="shared" si="75"/>
        <v>16924</v>
      </c>
      <c r="GW49" s="70"/>
      <c r="GX49" s="71" t="s">
        <v>123</v>
      </c>
      <c r="GY49" s="82">
        <f aca="true" t="shared" si="76" ref="GY49:HG49">SUM(GY37:GY48)</f>
        <v>860020</v>
      </c>
      <c r="GZ49" s="82">
        <f t="shared" si="76"/>
        <v>10094885</v>
      </c>
      <c r="HA49" s="82">
        <f t="shared" si="76"/>
        <v>10093162</v>
      </c>
      <c r="HB49" s="82">
        <f t="shared" si="76"/>
        <v>9927277</v>
      </c>
      <c r="HC49" s="82">
        <f t="shared" si="76"/>
        <v>9925528</v>
      </c>
      <c r="HD49" s="82">
        <f t="shared" si="76"/>
        <v>6759569</v>
      </c>
      <c r="HE49" s="82">
        <f t="shared" si="76"/>
        <v>185</v>
      </c>
      <c r="HF49" s="82">
        <f t="shared" si="76"/>
        <v>3882</v>
      </c>
      <c r="HG49" s="82">
        <f t="shared" si="76"/>
        <v>3869</v>
      </c>
      <c r="HI49" s="70"/>
      <c r="HJ49" s="71" t="s">
        <v>123</v>
      </c>
      <c r="HK49" s="82">
        <f aca="true" t="shared" si="77" ref="HK49:HS49">SUM(HK37:HK48)</f>
        <v>598731</v>
      </c>
      <c r="HL49" s="82">
        <f t="shared" si="77"/>
        <v>52364</v>
      </c>
      <c r="HM49" s="82">
        <f t="shared" si="77"/>
        <v>52231</v>
      </c>
      <c r="HN49" s="82">
        <f t="shared" si="77"/>
        <v>98034</v>
      </c>
      <c r="HO49" s="82">
        <f t="shared" si="77"/>
        <v>97933</v>
      </c>
      <c r="HP49" s="82">
        <f t="shared" si="77"/>
        <v>61522</v>
      </c>
      <c r="HQ49" s="82">
        <f t="shared" si="77"/>
        <v>214</v>
      </c>
      <c r="HR49" s="82">
        <f t="shared" si="77"/>
        <v>45</v>
      </c>
      <c r="HS49" s="82">
        <f t="shared" si="77"/>
        <v>44</v>
      </c>
      <c r="HU49" s="70"/>
      <c r="HV49" s="71" t="s">
        <v>123</v>
      </c>
      <c r="HW49" s="82">
        <f aca="true" t="shared" si="78" ref="HW49:IE49">SUM(HW37:HW48)</f>
        <v>1799</v>
      </c>
      <c r="HX49" s="82">
        <f t="shared" si="78"/>
        <v>608817</v>
      </c>
      <c r="HY49" s="82">
        <f t="shared" si="78"/>
        <v>608817</v>
      </c>
      <c r="HZ49" s="82">
        <f t="shared" si="78"/>
        <v>467549</v>
      </c>
      <c r="IA49" s="82">
        <f t="shared" si="78"/>
        <v>467549</v>
      </c>
      <c r="IB49" s="82">
        <f t="shared" si="78"/>
        <v>227285</v>
      </c>
      <c r="IC49" s="82">
        <f t="shared" si="78"/>
        <v>18</v>
      </c>
      <c r="ID49" s="82">
        <f t="shared" si="78"/>
        <v>1731</v>
      </c>
      <c r="IE49" s="82">
        <f t="shared" si="78"/>
        <v>1731</v>
      </c>
      <c r="IG49" s="70"/>
      <c r="IH49" s="71" t="s">
        <v>123</v>
      </c>
      <c r="II49" s="82">
        <f aca="true" t="shared" si="79" ref="II49:IQ49">SUM(II37:II48)</f>
        <v>0</v>
      </c>
      <c r="IJ49" s="82">
        <f t="shared" si="79"/>
        <v>0</v>
      </c>
      <c r="IK49" s="82">
        <f t="shared" si="79"/>
        <v>0</v>
      </c>
      <c r="IL49" s="82">
        <f t="shared" si="79"/>
        <v>0</v>
      </c>
      <c r="IM49" s="82">
        <f t="shared" si="79"/>
        <v>0</v>
      </c>
      <c r="IN49" s="82">
        <f t="shared" si="79"/>
        <v>0</v>
      </c>
      <c r="IO49" s="82">
        <f t="shared" si="79"/>
        <v>0</v>
      </c>
      <c r="IP49" s="82">
        <f t="shared" si="79"/>
        <v>0</v>
      </c>
      <c r="IQ49" s="82">
        <f t="shared" si="79"/>
        <v>0</v>
      </c>
    </row>
    <row r="50" spans="1:251" s="56" customFormat="1" ht="24.75" customHeight="1">
      <c r="A50" s="79"/>
      <c r="B50" s="80" t="s">
        <v>124</v>
      </c>
      <c r="C50" s="81">
        <f>SUM(C49,C36)</f>
        <v>11753299</v>
      </c>
      <c r="D50" s="81">
        <f aca="true" t="shared" si="80" ref="D50:K50">SUM(D49,D36)</f>
        <v>910408493</v>
      </c>
      <c r="E50" s="81">
        <f t="shared" si="80"/>
        <v>878342891</v>
      </c>
      <c r="F50" s="81">
        <f t="shared" si="80"/>
        <v>98748576</v>
      </c>
      <c r="G50" s="81">
        <f t="shared" si="80"/>
        <v>95540733</v>
      </c>
      <c r="H50" s="81">
        <f t="shared" si="80"/>
        <v>95293540</v>
      </c>
      <c r="I50" s="81">
        <f t="shared" si="80"/>
        <v>35216</v>
      </c>
      <c r="J50" s="81">
        <f t="shared" si="80"/>
        <v>688464</v>
      </c>
      <c r="K50" s="81">
        <f t="shared" si="80"/>
        <v>647382</v>
      </c>
      <c r="L50" s="61"/>
      <c r="M50" s="79"/>
      <c r="N50" s="80" t="s">
        <v>124</v>
      </c>
      <c r="O50" s="81">
        <f>SUM(O49,O36)</f>
        <v>0</v>
      </c>
      <c r="P50" s="81">
        <f aca="true" t="shared" si="81" ref="P50:W50">SUM(P49,P36)</f>
        <v>0</v>
      </c>
      <c r="Q50" s="81">
        <f t="shared" si="81"/>
        <v>0</v>
      </c>
      <c r="R50" s="81">
        <f t="shared" si="81"/>
        <v>0</v>
      </c>
      <c r="S50" s="81">
        <f t="shared" si="81"/>
        <v>0</v>
      </c>
      <c r="T50" s="81">
        <f t="shared" si="81"/>
        <v>0</v>
      </c>
      <c r="U50" s="81">
        <f t="shared" si="81"/>
        <v>0</v>
      </c>
      <c r="V50" s="81">
        <f t="shared" si="81"/>
        <v>0</v>
      </c>
      <c r="W50" s="81">
        <f t="shared" si="81"/>
        <v>0</v>
      </c>
      <c r="X50" s="61"/>
      <c r="Y50" s="79"/>
      <c r="Z50" s="80" t="s">
        <v>124</v>
      </c>
      <c r="AA50" s="81">
        <f aca="true" t="shared" si="82" ref="AA50:AI50">SUM(AA49,AA36)</f>
        <v>358059</v>
      </c>
      <c r="AB50" s="81">
        <f t="shared" si="82"/>
        <v>5663423</v>
      </c>
      <c r="AC50" s="81">
        <f t="shared" si="82"/>
        <v>5589520</v>
      </c>
      <c r="AD50" s="81">
        <f t="shared" si="82"/>
        <v>30133497</v>
      </c>
      <c r="AE50" s="81">
        <f t="shared" si="82"/>
        <v>29758390</v>
      </c>
      <c r="AF50" s="81">
        <f t="shared" si="82"/>
        <v>8582344</v>
      </c>
      <c r="AG50" s="81">
        <f t="shared" si="82"/>
        <v>1033</v>
      </c>
      <c r="AH50" s="81">
        <f t="shared" si="82"/>
        <v>8620</v>
      </c>
      <c r="AI50" s="81">
        <f t="shared" si="82"/>
        <v>8409</v>
      </c>
      <c r="AJ50" s="83"/>
      <c r="AK50" s="79"/>
      <c r="AL50" s="80" t="s">
        <v>124</v>
      </c>
      <c r="AM50" s="81">
        <f aca="true" t="shared" si="83" ref="AM50:AU50">SUM(AM49,AM36)</f>
        <v>14849190</v>
      </c>
      <c r="AN50" s="81">
        <f t="shared" si="83"/>
        <v>928328756</v>
      </c>
      <c r="AO50" s="81">
        <f t="shared" si="83"/>
        <v>875198758</v>
      </c>
      <c r="AP50" s="81">
        <f t="shared" si="83"/>
        <v>49264389</v>
      </c>
      <c r="AQ50" s="81">
        <f t="shared" si="83"/>
        <v>46525964</v>
      </c>
      <c r="AR50" s="81">
        <f t="shared" si="83"/>
        <v>46484755</v>
      </c>
      <c r="AS50" s="81">
        <f t="shared" si="83"/>
        <v>42640</v>
      </c>
      <c r="AT50" s="81">
        <f t="shared" si="83"/>
        <v>951699</v>
      </c>
      <c r="AU50" s="81">
        <f t="shared" si="83"/>
        <v>875111</v>
      </c>
      <c r="AV50" s="61"/>
      <c r="AW50" s="79"/>
      <c r="AX50" s="80" t="s">
        <v>124</v>
      </c>
      <c r="AY50" s="81">
        <f aca="true" t="shared" si="84" ref="AY50:BG50">SUM(AY49,AY36)</f>
        <v>0</v>
      </c>
      <c r="AZ50" s="81">
        <f t="shared" si="84"/>
        <v>0</v>
      </c>
      <c r="BA50" s="81">
        <f t="shared" si="84"/>
        <v>0</v>
      </c>
      <c r="BB50" s="81">
        <f t="shared" si="84"/>
        <v>0</v>
      </c>
      <c r="BC50" s="81">
        <f t="shared" si="84"/>
        <v>0</v>
      </c>
      <c r="BD50" s="81">
        <f t="shared" si="84"/>
        <v>0</v>
      </c>
      <c r="BE50" s="81">
        <f t="shared" si="84"/>
        <v>0</v>
      </c>
      <c r="BF50" s="81">
        <f t="shared" si="84"/>
        <v>0</v>
      </c>
      <c r="BG50" s="81">
        <f t="shared" si="84"/>
        <v>0</v>
      </c>
      <c r="BH50" s="61"/>
      <c r="BI50" s="79"/>
      <c r="BJ50" s="80" t="s">
        <v>124</v>
      </c>
      <c r="BK50" s="81">
        <f aca="true" t="shared" si="85" ref="BK50:BS50">SUM(BK49,BK36)</f>
        <v>941355</v>
      </c>
      <c r="BL50" s="81">
        <f t="shared" si="85"/>
        <v>30630264</v>
      </c>
      <c r="BM50" s="81">
        <f t="shared" si="85"/>
        <v>30463655</v>
      </c>
      <c r="BN50" s="81">
        <f t="shared" si="85"/>
        <v>291534791</v>
      </c>
      <c r="BO50" s="81">
        <f t="shared" si="85"/>
        <v>290693755</v>
      </c>
      <c r="BP50" s="81">
        <f t="shared" si="85"/>
        <v>90484604</v>
      </c>
      <c r="BQ50" s="81">
        <f t="shared" si="85"/>
        <v>1744</v>
      </c>
      <c r="BR50" s="81">
        <f t="shared" si="85"/>
        <v>51657</v>
      </c>
      <c r="BS50" s="81">
        <f t="shared" si="85"/>
        <v>50802</v>
      </c>
      <c r="BT50" s="83"/>
      <c r="BU50" s="79"/>
      <c r="BV50" s="80" t="s">
        <v>124</v>
      </c>
      <c r="BW50" s="81">
        <f aca="true" t="shared" si="86" ref="BW50:CE50">SUM(BW49,BW36)</f>
        <v>0</v>
      </c>
      <c r="BX50" s="81">
        <f t="shared" si="86"/>
        <v>218202140</v>
      </c>
      <c r="BY50" s="81">
        <f t="shared" si="86"/>
        <v>208116227</v>
      </c>
      <c r="BZ50" s="81">
        <f t="shared" si="86"/>
        <v>3440874678</v>
      </c>
      <c r="CA50" s="81">
        <f t="shared" si="86"/>
        <v>3376144993</v>
      </c>
      <c r="CB50" s="81">
        <f t="shared" si="86"/>
        <v>558631656</v>
      </c>
      <c r="CC50" s="81">
        <f t="shared" si="86"/>
        <v>0</v>
      </c>
      <c r="CD50" s="81">
        <f t="shared" si="86"/>
        <v>1103262</v>
      </c>
      <c r="CE50" s="81">
        <f t="shared" si="86"/>
        <v>1032489</v>
      </c>
      <c r="CF50" s="83"/>
      <c r="CG50" s="79"/>
      <c r="CH50" s="80" t="s">
        <v>124</v>
      </c>
      <c r="CI50" s="81">
        <f aca="true" t="shared" si="87" ref="CI50:CQ50">SUM(CI49,CI36)</f>
        <v>0</v>
      </c>
      <c r="CJ50" s="81">
        <f t="shared" si="87"/>
        <v>257684895</v>
      </c>
      <c r="CK50" s="81">
        <f t="shared" si="87"/>
        <v>255698445</v>
      </c>
      <c r="CL50" s="81">
        <f t="shared" si="87"/>
        <v>2146034952</v>
      </c>
      <c r="CM50" s="81">
        <f t="shared" si="87"/>
        <v>2138868188</v>
      </c>
      <c r="CN50" s="81">
        <f t="shared" si="87"/>
        <v>709281843</v>
      </c>
      <c r="CO50" s="81">
        <f t="shared" si="87"/>
        <v>0</v>
      </c>
      <c r="CP50" s="81">
        <f t="shared" si="87"/>
        <v>942794</v>
      </c>
      <c r="CQ50" s="81">
        <f t="shared" si="87"/>
        <v>910154</v>
      </c>
      <c r="CR50" s="83"/>
      <c r="CS50" s="79"/>
      <c r="CT50" s="80" t="s">
        <v>124</v>
      </c>
      <c r="CU50" s="81">
        <f aca="true" t="shared" si="88" ref="CU50:DC50">SUM(CU49,CU36)</f>
        <v>0</v>
      </c>
      <c r="CV50" s="81">
        <f t="shared" si="88"/>
        <v>232512591</v>
      </c>
      <c r="CW50" s="81">
        <f t="shared" si="88"/>
        <v>232276007</v>
      </c>
      <c r="CX50" s="81">
        <f t="shared" si="88"/>
        <v>2912512649</v>
      </c>
      <c r="CY50" s="81">
        <f t="shared" si="88"/>
        <v>2911793109</v>
      </c>
      <c r="CZ50" s="81">
        <f t="shared" si="88"/>
        <v>1966954655</v>
      </c>
      <c r="DA50" s="81">
        <f t="shared" si="88"/>
        <v>0</v>
      </c>
      <c r="DB50" s="81">
        <f t="shared" si="88"/>
        <v>279782</v>
      </c>
      <c r="DC50" s="81">
        <f t="shared" si="88"/>
        <v>276079</v>
      </c>
      <c r="DD50" s="83"/>
      <c r="DE50" s="79"/>
      <c r="DF50" s="80" t="s">
        <v>124</v>
      </c>
      <c r="DG50" s="81">
        <f aca="true" t="shared" si="89" ref="DG50:DO50">SUM(DG49,DG36)</f>
        <v>59316150</v>
      </c>
      <c r="DH50" s="81">
        <f t="shared" si="89"/>
        <v>708399626</v>
      </c>
      <c r="DI50" s="81">
        <f t="shared" si="89"/>
        <v>696090679</v>
      </c>
      <c r="DJ50" s="81">
        <f t="shared" si="89"/>
        <v>8499422279</v>
      </c>
      <c r="DK50" s="81">
        <f t="shared" si="89"/>
        <v>8426806290</v>
      </c>
      <c r="DL50" s="81">
        <f t="shared" si="89"/>
        <v>3234868154</v>
      </c>
      <c r="DM50" s="81">
        <f t="shared" si="89"/>
        <v>46516</v>
      </c>
      <c r="DN50" s="81">
        <f t="shared" si="89"/>
        <v>2325838</v>
      </c>
      <c r="DO50" s="81">
        <f t="shared" si="89"/>
        <v>2218722</v>
      </c>
      <c r="DP50" s="96"/>
      <c r="DQ50" s="79"/>
      <c r="DR50" s="80" t="s">
        <v>124</v>
      </c>
      <c r="DS50" s="81">
        <f aca="true" t="shared" si="90" ref="DS50:EA50">SUM(DS49,DS36)</f>
        <v>0</v>
      </c>
      <c r="DT50" s="81">
        <f t="shared" si="90"/>
        <v>0</v>
      </c>
      <c r="DU50" s="81">
        <f t="shared" si="90"/>
        <v>0</v>
      </c>
      <c r="DV50" s="81">
        <f t="shared" si="90"/>
        <v>0</v>
      </c>
      <c r="DW50" s="81">
        <f t="shared" si="90"/>
        <v>0</v>
      </c>
      <c r="DX50" s="81">
        <f t="shared" si="90"/>
        <v>0</v>
      </c>
      <c r="DY50" s="81">
        <f t="shared" si="90"/>
        <v>0</v>
      </c>
      <c r="DZ50" s="81">
        <f t="shared" si="90"/>
        <v>0</v>
      </c>
      <c r="EA50" s="81">
        <f t="shared" si="90"/>
        <v>0</v>
      </c>
      <c r="EB50" s="61"/>
      <c r="EC50" s="79"/>
      <c r="ED50" s="80" t="s">
        <v>124</v>
      </c>
      <c r="EE50" s="81">
        <f aca="true" t="shared" si="91" ref="EE50:EM50">SUM(EE49,EE36)</f>
        <v>1003</v>
      </c>
      <c r="EF50" s="81">
        <f t="shared" si="91"/>
        <v>301</v>
      </c>
      <c r="EG50" s="81">
        <f t="shared" si="91"/>
        <v>242</v>
      </c>
      <c r="EH50" s="81">
        <f t="shared" si="91"/>
        <v>12416</v>
      </c>
      <c r="EI50" s="81">
        <f t="shared" si="91"/>
        <v>12033</v>
      </c>
      <c r="EJ50" s="81">
        <f t="shared" si="91"/>
        <v>11872</v>
      </c>
      <c r="EK50" s="81">
        <f t="shared" si="91"/>
        <v>5</v>
      </c>
      <c r="EL50" s="81">
        <f t="shared" si="91"/>
        <v>24</v>
      </c>
      <c r="EM50" s="81">
        <f t="shared" si="91"/>
        <v>20</v>
      </c>
      <c r="EN50" s="61"/>
      <c r="EO50" s="79"/>
      <c r="EP50" s="80" t="s">
        <v>124</v>
      </c>
      <c r="EQ50" s="81">
        <f aca="true" t="shared" si="92" ref="EQ50:EY50">SUM(EQ49,EQ36)</f>
        <v>19397236</v>
      </c>
      <c r="ER50" s="81">
        <f t="shared" si="92"/>
        <v>1105491</v>
      </c>
      <c r="ES50" s="81">
        <f t="shared" si="92"/>
        <v>949889</v>
      </c>
      <c r="ET50" s="81">
        <f t="shared" si="92"/>
        <v>112268</v>
      </c>
      <c r="EU50" s="81">
        <f t="shared" si="92"/>
        <v>107751</v>
      </c>
      <c r="EV50" s="81">
        <f t="shared" si="92"/>
        <v>86656</v>
      </c>
      <c r="EW50" s="81">
        <f t="shared" si="92"/>
        <v>4252</v>
      </c>
      <c r="EX50" s="81">
        <f t="shared" si="92"/>
        <v>1402</v>
      </c>
      <c r="EY50" s="81">
        <f t="shared" si="92"/>
        <v>1119</v>
      </c>
      <c r="EZ50" s="61"/>
      <c r="FA50" s="79"/>
      <c r="FB50" s="80" t="s">
        <v>124</v>
      </c>
      <c r="FC50" s="81">
        <f aca="true" t="shared" si="93" ref="FC50:FK50">SUM(FC49,FC36)</f>
        <v>401994847</v>
      </c>
      <c r="FD50" s="81">
        <f t="shared" si="93"/>
        <v>1173824109</v>
      </c>
      <c r="FE50" s="81">
        <f t="shared" si="93"/>
        <v>1067798866</v>
      </c>
      <c r="FF50" s="81">
        <f t="shared" si="93"/>
        <v>27558693</v>
      </c>
      <c r="FG50" s="81">
        <f t="shared" si="93"/>
        <v>24929279</v>
      </c>
      <c r="FH50" s="81">
        <f t="shared" si="93"/>
        <v>24929215</v>
      </c>
      <c r="FI50" s="81">
        <f t="shared" si="93"/>
        <v>28218</v>
      </c>
      <c r="FJ50" s="81">
        <f t="shared" si="93"/>
        <v>530609</v>
      </c>
      <c r="FK50" s="81">
        <f t="shared" si="93"/>
        <v>431945</v>
      </c>
      <c r="FM50" s="79"/>
      <c r="FN50" s="80" t="s">
        <v>124</v>
      </c>
      <c r="FO50" s="81">
        <f aca="true" t="shared" si="94" ref="FO50:FW50">SUM(FO49,FO36)</f>
        <v>2906999</v>
      </c>
      <c r="FP50" s="81">
        <f t="shared" si="94"/>
        <v>11842128</v>
      </c>
      <c r="FQ50" s="81">
        <f t="shared" si="94"/>
        <v>11541404</v>
      </c>
      <c r="FR50" s="81">
        <f t="shared" si="94"/>
        <v>26768376</v>
      </c>
      <c r="FS50" s="81">
        <f t="shared" si="94"/>
        <v>26660641</v>
      </c>
      <c r="FT50" s="81">
        <f t="shared" si="94"/>
        <v>18355463</v>
      </c>
      <c r="FU50" s="81">
        <f t="shared" si="94"/>
        <v>2023</v>
      </c>
      <c r="FV50" s="81">
        <f t="shared" si="94"/>
        <v>11822</v>
      </c>
      <c r="FW50" s="81">
        <f t="shared" si="94"/>
        <v>11008</v>
      </c>
      <c r="FY50" s="79"/>
      <c r="FZ50" s="80" t="s">
        <v>124</v>
      </c>
      <c r="GA50" s="81">
        <f aca="true" t="shared" si="95" ref="GA50:GI50">SUM(GA49,GA36)</f>
        <v>4542171</v>
      </c>
      <c r="GB50" s="81">
        <f t="shared" si="95"/>
        <v>8604050</v>
      </c>
      <c r="GC50" s="81">
        <f t="shared" si="95"/>
        <v>8498093</v>
      </c>
      <c r="GD50" s="81">
        <f t="shared" si="95"/>
        <v>374786</v>
      </c>
      <c r="GE50" s="81">
        <f t="shared" si="95"/>
        <v>372433</v>
      </c>
      <c r="GF50" s="81">
        <f t="shared" si="95"/>
        <v>348817</v>
      </c>
      <c r="GG50" s="81">
        <f t="shared" si="95"/>
        <v>129</v>
      </c>
      <c r="GH50" s="81">
        <f t="shared" si="95"/>
        <v>1402</v>
      </c>
      <c r="GI50" s="81">
        <f t="shared" si="95"/>
        <v>1337</v>
      </c>
      <c r="GK50" s="79"/>
      <c r="GL50" s="80" t="s">
        <v>124</v>
      </c>
      <c r="GM50" s="81">
        <f aca="true" t="shared" si="96" ref="GM50:GU50">SUM(GM49,GM36)</f>
        <v>20017376</v>
      </c>
      <c r="GN50" s="81">
        <f t="shared" si="96"/>
        <v>76968988</v>
      </c>
      <c r="GO50" s="81">
        <f t="shared" si="96"/>
        <v>61399492</v>
      </c>
      <c r="GP50" s="81">
        <f t="shared" si="96"/>
        <v>4040591</v>
      </c>
      <c r="GQ50" s="81">
        <f t="shared" si="96"/>
        <v>3621415</v>
      </c>
      <c r="GR50" s="81">
        <f t="shared" si="96"/>
        <v>2941938</v>
      </c>
      <c r="GS50" s="81">
        <f t="shared" si="96"/>
        <v>17384</v>
      </c>
      <c r="GT50" s="81">
        <f t="shared" si="96"/>
        <v>118755</v>
      </c>
      <c r="GU50" s="81">
        <f t="shared" si="96"/>
        <v>91879</v>
      </c>
      <c r="GW50" s="79"/>
      <c r="GX50" s="80" t="s">
        <v>124</v>
      </c>
      <c r="GY50" s="81">
        <f aca="true" t="shared" si="97" ref="GY50:HG50">SUM(GY49,GY36)</f>
        <v>1197222</v>
      </c>
      <c r="GZ50" s="81">
        <f t="shared" si="97"/>
        <v>81988845</v>
      </c>
      <c r="HA50" s="81">
        <f t="shared" si="97"/>
        <v>81972578</v>
      </c>
      <c r="HB50" s="81">
        <f t="shared" si="97"/>
        <v>101714485</v>
      </c>
      <c r="HC50" s="81">
        <f t="shared" si="97"/>
        <v>101697242</v>
      </c>
      <c r="HD50" s="81">
        <f t="shared" si="97"/>
        <v>71727666</v>
      </c>
      <c r="HE50" s="81">
        <f t="shared" si="97"/>
        <v>978</v>
      </c>
      <c r="HF50" s="81">
        <f t="shared" si="97"/>
        <v>33918</v>
      </c>
      <c r="HG50" s="81">
        <f t="shared" si="97"/>
        <v>33792</v>
      </c>
      <c r="HI50" s="79"/>
      <c r="HJ50" s="80" t="s">
        <v>124</v>
      </c>
      <c r="HK50" s="81">
        <f aca="true" t="shared" si="98" ref="HK50:HS50">SUM(HK49,HK36)</f>
        <v>1553055</v>
      </c>
      <c r="HL50" s="81">
        <f t="shared" si="98"/>
        <v>1049799</v>
      </c>
      <c r="HM50" s="81">
        <f t="shared" si="98"/>
        <v>1048954</v>
      </c>
      <c r="HN50" s="81">
        <f t="shared" si="98"/>
        <v>8278896</v>
      </c>
      <c r="HO50" s="81">
        <f t="shared" si="98"/>
        <v>8277922</v>
      </c>
      <c r="HP50" s="81">
        <f t="shared" si="98"/>
        <v>5670128</v>
      </c>
      <c r="HQ50" s="81">
        <f t="shared" si="98"/>
        <v>828</v>
      </c>
      <c r="HR50" s="81">
        <f t="shared" si="98"/>
        <v>579</v>
      </c>
      <c r="HS50" s="81">
        <f t="shared" si="98"/>
        <v>573</v>
      </c>
      <c r="HU50" s="79"/>
      <c r="HV50" s="80" t="s">
        <v>124</v>
      </c>
      <c r="HW50" s="81">
        <f aca="true" t="shared" si="99" ref="HW50:IE50">SUM(HW49,HW36)</f>
        <v>129613</v>
      </c>
      <c r="HX50" s="81">
        <f t="shared" si="99"/>
        <v>7631510</v>
      </c>
      <c r="HY50" s="81">
        <f t="shared" si="99"/>
        <v>7628905</v>
      </c>
      <c r="HZ50" s="81">
        <f t="shared" si="99"/>
        <v>26823176</v>
      </c>
      <c r="IA50" s="81">
        <f t="shared" si="99"/>
        <v>26820387</v>
      </c>
      <c r="IB50" s="81">
        <f t="shared" si="99"/>
        <v>18087180</v>
      </c>
      <c r="IC50" s="81">
        <f t="shared" si="99"/>
        <v>710</v>
      </c>
      <c r="ID50" s="81">
        <f t="shared" si="99"/>
        <v>21052</v>
      </c>
      <c r="IE50" s="81">
        <f t="shared" si="99"/>
        <v>21024</v>
      </c>
      <c r="IG50" s="79"/>
      <c r="IH50" s="80" t="s">
        <v>124</v>
      </c>
      <c r="II50" s="81">
        <f aca="true" t="shared" si="100" ref="II50:IQ50">SUM(II49,II36)</f>
        <v>0</v>
      </c>
      <c r="IJ50" s="81">
        <f t="shared" si="100"/>
        <v>61505</v>
      </c>
      <c r="IK50" s="81">
        <f t="shared" si="100"/>
        <v>61505</v>
      </c>
      <c r="IL50" s="81">
        <f t="shared" si="100"/>
        <v>2202810</v>
      </c>
      <c r="IM50" s="81">
        <f t="shared" si="100"/>
        <v>2202810</v>
      </c>
      <c r="IN50" s="81">
        <f t="shared" si="100"/>
        <v>1486988</v>
      </c>
      <c r="IO50" s="81">
        <f t="shared" si="100"/>
        <v>0</v>
      </c>
      <c r="IP50" s="81">
        <f t="shared" si="100"/>
        <v>149</v>
      </c>
      <c r="IQ50" s="81">
        <f t="shared" si="100"/>
        <v>149</v>
      </c>
    </row>
    <row r="52" ht="14.25">
      <c r="EV52" s="87"/>
    </row>
    <row r="57" ht="14.25">
      <c r="CH57" s="85"/>
    </row>
  </sheetData>
  <sheetProtection/>
  <mergeCells count="105">
    <mergeCell ref="DE2:DE3"/>
    <mergeCell ref="DF2:DF3"/>
    <mergeCell ref="DQ2:DQ3"/>
    <mergeCell ref="DR2:DR3"/>
    <mergeCell ref="DG2:DI2"/>
    <mergeCell ref="DJ2:DL2"/>
    <mergeCell ref="B2:B3"/>
    <mergeCell ref="A2:A3"/>
    <mergeCell ref="AM2:AO2"/>
    <mergeCell ref="AP2:AR2"/>
    <mergeCell ref="C2:E2"/>
    <mergeCell ref="F2:H2"/>
    <mergeCell ref="AK2:AK3"/>
    <mergeCell ref="AL2:AL3"/>
    <mergeCell ref="I2:K2"/>
    <mergeCell ref="Y2:Y3"/>
    <mergeCell ref="EH2:EJ2"/>
    <mergeCell ref="EO2:EO3"/>
    <mergeCell ref="EP2:EP3"/>
    <mergeCell ref="FA2:FA3"/>
    <mergeCell ref="FB2:FB3"/>
    <mergeCell ref="EQ2:ES2"/>
    <mergeCell ref="ET2:EV2"/>
    <mergeCell ref="FF2:FH2"/>
    <mergeCell ref="AS2:AU2"/>
    <mergeCell ref="DM2:DO2"/>
    <mergeCell ref="DY2:EA2"/>
    <mergeCell ref="EK2:EM2"/>
    <mergeCell ref="DS2:DU2"/>
    <mergeCell ref="DV2:DX2"/>
    <mergeCell ref="EC2:EC3"/>
    <mergeCell ref="ED2:ED3"/>
    <mergeCell ref="EE2:EG2"/>
    <mergeCell ref="CT2:CT3"/>
    <mergeCell ref="FU2:FW2"/>
    <mergeCell ref="FY2:FY3"/>
    <mergeCell ref="BQ2:BS2"/>
    <mergeCell ref="BU2:BU3"/>
    <mergeCell ref="BV2:BV3"/>
    <mergeCell ref="BW2:BY2"/>
    <mergeCell ref="EW2:EY2"/>
    <mergeCell ref="FI2:FK2"/>
    <mergeCell ref="FC2:FE2"/>
    <mergeCell ref="GL2:GL3"/>
    <mergeCell ref="Z2:Z3"/>
    <mergeCell ref="AA2:AC2"/>
    <mergeCell ref="AD2:AF2"/>
    <mergeCell ref="AG2:AI2"/>
    <mergeCell ref="FM2:FM3"/>
    <mergeCell ref="FN2:FN3"/>
    <mergeCell ref="CH2:CH3"/>
    <mergeCell ref="CI2:CK2"/>
    <mergeCell ref="CL2:CN2"/>
    <mergeCell ref="HJ2:HJ3"/>
    <mergeCell ref="FO2:FQ2"/>
    <mergeCell ref="FR2:FT2"/>
    <mergeCell ref="GM2:GO2"/>
    <mergeCell ref="GP2:GR2"/>
    <mergeCell ref="FZ2:FZ3"/>
    <mergeCell ref="GA2:GC2"/>
    <mergeCell ref="GD2:GF2"/>
    <mergeCell ref="GG2:GI2"/>
    <mergeCell ref="GK2:GK3"/>
    <mergeCell ref="GW2:GW3"/>
    <mergeCell ref="GX2:GX3"/>
    <mergeCell ref="GY2:HA2"/>
    <mergeCell ref="HB2:HD2"/>
    <mergeCell ref="HE2:HG2"/>
    <mergeCell ref="HI2:HI3"/>
    <mergeCell ref="CG2:CG3"/>
    <mergeCell ref="HK2:HM2"/>
    <mergeCell ref="HN2:HP2"/>
    <mergeCell ref="IO2:IQ2"/>
    <mergeCell ref="HZ2:IB2"/>
    <mergeCell ref="IC2:IE2"/>
    <mergeCell ref="IG2:IG3"/>
    <mergeCell ref="IH2:IH3"/>
    <mergeCell ref="HV2:HV3"/>
    <mergeCell ref="HW2:HY2"/>
    <mergeCell ref="BI2:BI3"/>
    <mergeCell ref="BJ2:BJ3"/>
    <mergeCell ref="BK2:BM2"/>
    <mergeCell ref="BN2:BP2"/>
    <mergeCell ref="BZ2:CB2"/>
    <mergeCell ref="CC2:CE2"/>
    <mergeCell ref="CU2:CW2"/>
    <mergeCell ref="CX2:CZ2"/>
    <mergeCell ref="DA2:DC2"/>
    <mergeCell ref="IL2:IN2"/>
    <mergeCell ref="CO2:CQ2"/>
    <mergeCell ref="CS2:CS3"/>
    <mergeCell ref="II2:IK2"/>
    <mergeCell ref="HQ2:HS2"/>
    <mergeCell ref="HU2:HU3"/>
    <mergeCell ref="GS2:GU2"/>
    <mergeCell ref="AX2:AX3"/>
    <mergeCell ref="AY2:BA2"/>
    <mergeCell ref="BB2:BD2"/>
    <mergeCell ref="BE2:BG2"/>
    <mergeCell ref="M2:M3"/>
    <mergeCell ref="N2:N3"/>
    <mergeCell ref="O2:Q2"/>
    <mergeCell ref="R2:T2"/>
    <mergeCell ref="U2:W2"/>
    <mergeCell ref="AW2:AW3"/>
  </mergeCells>
  <printOptions horizontalCentered="1"/>
  <pageMargins left="0.7086614173228347" right="0.7086614173228347" top="0.8267716535433072" bottom="0.7480314960629921" header="0.5118110236220472" footer="0.5118110236220472"/>
  <pageSetup fitToWidth="0" horizontalDpi="600" verticalDpi="600" orientation="portrait" paperSize="9" scale="49" r:id="rId1"/>
  <colBreaks count="20" manualBreakCount="20">
    <brk id="12" max="49" man="1"/>
    <brk id="24" max="49" man="1"/>
    <brk id="36" max="49" man="1"/>
    <brk id="48" max="49" man="1"/>
    <brk id="60" max="49" man="1"/>
    <brk id="72" max="49" man="1"/>
    <brk id="84" max="49" man="1"/>
    <brk id="96" max="49" man="1"/>
    <brk id="108" max="49" man="1"/>
    <brk id="120" max="49" man="1"/>
    <brk id="132" max="49" man="1"/>
    <brk id="144" max="49" man="1"/>
    <brk id="156" max="49" man="1"/>
    <brk id="168" max="49" man="1"/>
    <brk id="180" max="49" man="1"/>
    <brk id="192" max="49" man="1"/>
    <brk id="204" max="49" man="1"/>
    <brk id="216" max="49" man="1"/>
    <brk id="228" max="49" man="1"/>
    <brk id="240" max="49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2"/>
  </sheetPr>
  <dimension ref="B1:AJ50"/>
  <sheetViews>
    <sheetView showGridLines="0" view="pageBreakPreview" zoomScaleNormal="55" zoomScaleSheetLayoutView="100" zoomScalePageLayoutView="0" workbookViewId="0" topLeftCell="A1">
      <pane xSplit="3" ySplit="4" topLeftCell="D5" activePane="bottomRight" state="frozen"/>
      <selection pane="topLeft" activeCell="A1" sqref="A1"/>
      <selection pane="topRight" activeCell="D1" sqref="D1"/>
      <selection pane="bottomLeft" activeCell="A5" sqref="A5"/>
      <selection pane="bottomRight" activeCell="B1" sqref="B1"/>
    </sheetView>
  </sheetViews>
  <sheetFormatPr defaultColWidth="15.59765625" defaultRowHeight="15"/>
  <cols>
    <col min="1" max="1" width="3" style="84" customWidth="1"/>
    <col min="2" max="2" width="3.5" style="84" customWidth="1"/>
    <col min="3" max="3" width="14.59765625" style="84" customWidth="1"/>
    <col min="4" max="9" width="15.59765625" style="86" customWidth="1"/>
    <col min="10" max="12" width="15.59765625" style="84" customWidth="1"/>
    <col min="13" max="13" width="3" style="84" customWidth="1"/>
    <col min="14" max="14" width="3.5" style="84" customWidth="1"/>
    <col min="15" max="15" width="14.59765625" style="84" customWidth="1"/>
    <col min="16" max="21" width="15.59765625" style="86" customWidth="1"/>
    <col min="22" max="24" width="15.59765625" style="84" customWidth="1"/>
    <col min="25" max="25" width="2.5" style="84" customWidth="1"/>
    <col min="26" max="26" width="3.5" style="84" customWidth="1"/>
    <col min="27" max="27" width="14.59765625" style="84" customWidth="1"/>
    <col min="28" max="33" width="15.59765625" style="86" customWidth="1"/>
    <col min="34" max="16384" width="15.59765625" style="84" customWidth="1"/>
  </cols>
  <sheetData>
    <row r="1" spans="2:33" s="53" customFormat="1" ht="17.25">
      <c r="B1" s="55" t="s">
        <v>165</v>
      </c>
      <c r="D1" s="55"/>
      <c r="E1" s="55"/>
      <c r="F1" s="55"/>
      <c r="G1" s="55"/>
      <c r="H1" s="55"/>
      <c r="I1" s="55"/>
      <c r="N1" s="55" t="s">
        <v>166</v>
      </c>
      <c r="P1" s="55"/>
      <c r="Q1" s="55"/>
      <c r="R1" s="55"/>
      <c r="S1" s="55"/>
      <c r="T1" s="55"/>
      <c r="U1" s="55"/>
      <c r="Z1" s="55" t="s">
        <v>167</v>
      </c>
      <c r="AB1" s="55"/>
      <c r="AC1" s="55"/>
      <c r="AD1" s="55"/>
      <c r="AE1" s="55"/>
      <c r="AF1" s="55"/>
      <c r="AG1" s="55"/>
    </row>
    <row r="2" spans="2:36" s="56" customFormat="1" ht="24.75" customHeight="1">
      <c r="B2" s="138" t="s">
        <v>116</v>
      </c>
      <c r="C2" s="135" t="s">
        <v>117</v>
      </c>
      <c r="D2" s="137" t="s">
        <v>119</v>
      </c>
      <c r="E2" s="137"/>
      <c r="F2" s="137"/>
      <c r="G2" s="137" t="s">
        <v>120</v>
      </c>
      <c r="H2" s="137"/>
      <c r="I2" s="137"/>
      <c r="J2" s="137" t="s">
        <v>128</v>
      </c>
      <c r="K2" s="137"/>
      <c r="L2" s="137"/>
      <c r="N2" s="138" t="s">
        <v>116</v>
      </c>
      <c r="O2" s="135" t="s">
        <v>117</v>
      </c>
      <c r="P2" s="137" t="s">
        <v>119</v>
      </c>
      <c r="Q2" s="137"/>
      <c r="R2" s="137"/>
      <c r="S2" s="137" t="s">
        <v>120</v>
      </c>
      <c r="T2" s="137"/>
      <c r="U2" s="137"/>
      <c r="V2" s="137" t="s">
        <v>128</v>
      </c>
      <c r="W2" s="137"/>
      <c r="X2" s="137"/>
      <c r="Z2" s="138" t="s">
        <v>116</v>
      </c>
      <c r="AA2" s="135" t="s">
        <v>117</v>
      </c>
      <c r="AB2" s="137" t="s">
        <v>119</v>
      </c>
      <c r="AC2" s="137"/>
      <c r="AD2" s="137"/>
      <c r="AE2" s="137" t="s">
        <v>120</v>
      </c>
      <c r="AF2" s="137"/>
      <c r="AG2" s="137"/>
      <c r="AH2" s="137" t="s">
        <v>128</v>
      </c>
      <c r="AI2" s="137"/>
      <c r="AJ2" s="137"/>
    </row>
    <row r="3" spans="2:36" s="56" customFormat="1" ht="60" customHeight="1">
      <c r="B3" s="138"/>
      <c r="C3" s="136"/>
      <c r="D3" s="89" t="s">
        <v>2</v>
      </c>
      <c r="E3" s="89" t="s">
        <v>4</v>
      </c>
      <c r="F3" s="89" t="s">
        <v>121</v>
      </c>
      <c r="G3" s="89" t="s">
        <v>136</v>
      </c>
      <c r="H3" s="89" t="s">
        <v>122</v>
      </c>
      <c r="I3" s="89" t="s">
        <v>137</v>
      </c>
      <c r="J3" s="98" t="s">
        <v>170</v>
      </c>
      <c r="K3" s="98" t="s">
        <v>171</v>
      </c>
      <c r="L3" s="98" t="s">
        <v>169</v>
      </c>
      <c r="N3" s="138"/>
      <c r="O3" s="136"/>
      <c r="P3" s="89" t="s">
        <v>2</v>
      </c>
      <c r="Q3" s="89" t="s">
        <v>4</v>
      </c>
      <c r="R3" s="89" t="s">
        <v>121</v>
      </c>
      <c r="S3" s="89" t="s">
        <v>136</v>
      </c>
      <c r="T3" s="89" t="s">
        <v>122</v>
      </c>
      <c r="U3" s="89" t="s">
        <v>137</v>
      </c>
      <c r="V3" s="98" t="s">
        <v>170</v>
      </c>
      <c r="W3" s="98" t="s">
        <v>171</v>
      </c>
      <c r="X3" s="98" t="s">
        <v>169</v>
      </c>
      <c r="Z3" s="138"/>
      <c r="AA3" s="136"/>
      <c r="AB3" s="89" t="s">
        <v>2</v>
      </c>
      <c r="AC3" s="89" t="s">
        <v>4</v>
      </c>
      <c r="AD3" s="89" t="s">
        <v>121</v>
      </c>
      <c r="AE3" s="89" t="s">
        <v>136</v>
      </c>
      <c r="AF3" s="89" t="s">
        <v>122</v>
      </c>
      <c r="AG3" s="89" t="s">
        <v>137</v>
      </c>
      <c r="AH3" s="98" t="s">
        <v>170</v>
      </c>
      <c r="AI3" s="98" t="s">
        <v>171</v>
      </c>
      <c r="AJ3" s="98" t="s">
        <v>169</v>
      </c>
    </row>
    <row r="4" spans="2:36" s="56" customFormat="1" ht="24.75" customHeight="1">
      <c r="B4" s="57">
        <v>1</v>
      </c>
      <c r="C4" s="58" t="s">
        <v>77</v>
      </c>
      <c r="D4" s="59">
        <v>3039318</v>
      </c>
      <c r="E4" s="59">
        <v>11477721</v>
      </c>
      <c r="F4" s="59">
        <v>11032393</v>
      </c>
      <c r="G4" s="59">
        <v>86207133</v>
      </c>
      <c r="H4" s="59">
        <v>85744080</v>
      </c>
      <c r="I4" s="59">
        <v>59644802</v>
      </c>
      <c r="J4" s="59">
        <v>11816</v>
      </c>
      <c r="K4" s="59">
        <v>28637</v>
      </c>
      <c r="L4" s="59">
        <v>24346</v>
      </c>
      <c r="N4" s="57">
        <v>1</v>
      </c>
      <c r="O4" s="58" t="str">
        <f aca="true" t="shared" si="0" ref="O4:O35">C4</f>
        <v>水戸市</v>
      </c>
      <c r="P4" s="59">
        <v>44759460</v>
      </c>
      <c r="Q4" s="59">
        <v>0</v>
      </c>
      <c r="R4" s="59">
        <v>0</v>
      </c>
      <c r="S4" s="59">
        <v>0</v>
      </c>
      <c r="T4" s="59">
        <v>0</v>
      </c>
      <c r="U4" s="59">
        <v>0</v>
      </c>
      <c r="V4" s="59">
        <v>86270</v>
      </c>
      <c r="W4" s="59">
        <v>0</v>
      </c>
      <c r="X4" s="59">
        <v>0</v>
      </c>
      <c r="Z4" s="57">
        <v>1</v>
      </c>
      <c r="AA4" s="58" t="str">
        <f aca="true" t="shared" si="1" ref="AA4:AA35">O4</f>
        <v>水戸市</v>
      </c>
      <c r="AB4" s="59">
        <v>55307315</v>
      </c>
      <c r="AC4" s="59">
        <v>162012685</v>
      </c>
      <c r="AD4" s="59">
        <v>154148677</v>
      </c>
      <c r="AE4" s="59">
        <v>1014320311</v>
      </c>
      <c r="AF4" s="59">
        <v>1012440657</v>
      </c>
      <c r="AG4" s="59">
        <v>391486625</v>
      </c>
      <c r="AH4" s="59">
        <v>102133</v>
      </c>
      <c r="AI4" s="59">
        <v>323179</v>
      </c>
      <c r="AJ4" s="59">
        <v>308138</v>
      </c>
    </row>
    <row r="5" spans="2:36" s="56" customFormat="1" ht="24.75" customHeight="1">
      <c r="B5" s="62">
        <v>2</v>
      </c>
      <c r="C5" s="63" t="s">
        <v>64</v>
      </c>
      <c r="D5" s="64">
        <v>5743808</v>
      </c>
      <c r="E5" s="64">
        <v>7105579</v>
      </c>
      <c r="F5" s="64">
        <v>7035525</v>
      </c>
      <c r="G5" s="64">
        <v>48369489</v>
      </c>
      <c r="H5" s="64">
        <v>48178512</v>
      </c>
      <c r="I5" s="64">
        <v>33592842</v>
      </c>
      <c r="J5" s="64">
        <v>3994</v>
      </c>
      <c r="K5" s="64">
        <v>10443</v>
      </c>
      <c r="L5" s="64">
        <v>9366</v>
      </c>
      <c r="N5" s="62">
        <v>2</v>
      </c>
      <c r="O5" s="63" t="str">
        <f t="shared" si="0"/>
        <v>日立市</v>
      </c>
      <c r="P5" s="64">
        <v>21029196</v>
      </c>
      <c r="Q5" s="64">
        <v>0</v>
      </c>
      <c r="R5" s="64">
        <v>0</v>
      </c>
      <c r="S5" s="64">
        <v>0</v>
      </c>
      <c r="T5" s="64">
        <v>0</v>
      </c>
      <c r="U5" s="64">
        <v>0</v>
      </c>
      <c r="V5" s="64">
        <v>60076</v>
      </c>
      <c r="W5" s="64">
        <v>0</v>
      </c>
      <c r="X5" s="64">
        <v>0</v>
      </c>
      <c r="Z5" s="62">
        <v>2</v>
      </c>
      <c r="AA5" s="63" t="str">
        <f t="shared" si="1"/>
        <v>日立市</v>
      </c>
      <c r="AB5" s="64">
        <v>102377125</v>
      </c>
      <c r="AC5" s="64">
        <v>123482875</v>
      </c>
      <c r="AD5" s="64">
        <v>118138348</v>
      </c>
      <c r="AE5" s="64">
        <v>675910835</v>
      </c>
      <c r="AF5" s="64">
        <v>675027621</v>
      </c>
      <c r="AG5" s="64">
        <v>278375247</v>
      </c>
      <c r="AH5" s="64">
        <v>66403</v>
      </c>
      <c r="AI5" s="64">
        <v>176373</v>
      </c>
      <c r="AJ5" s="64">
        <v>170917</v>
      </c>
    </row>
    <row r="6" spans="2:36" s="56" customFormat="1" ht="24.75" customHeight="1">
      <c r="B6" s="62">
        <v>3</v>
      </c>
      <c r="C6" s="63" t="s">
        <v>78</v>
      </c>
      <c r="D6" s="64">
        <v>2514808</v>
      </c>
      <c r="E6" s="64">
        <v>8044393</v>
      </c>
      <c r="F6" s="64">
        <v>7670399</v>
      </c>
      <c r="G6" s="64">
        <v>53409193</v>
      </c>
      <c r="H6" s="64">
        <v>53135621</v>
      </c>
      <c r="I6" s="64">
        <v>36237006</v>
      </c>
      <c r="J6" s="64">
        <v>7615</v>
      </c>
      <c r="K6" s="64">
        <v>19107</v>
      </c>
      <c r="L6" s="64">
        <v>16580</v>
      </c>
      <c r="N6" s="62">
        <v>3</v>
      </c>
      <c r="O6" s="63" t="str">
        <f t="shared" si="0"/>
        <v>土浦市</v>
      </c>
      <c r="P6" s="64">
        <v>28374764</v>
      </c>
      <c r="Q6" s="64">
        <v>0</v>
      </c>
      <c r="R6" s="64">
        <v>0</v>
      </c>
      <c r="S6" s="64">
        <v>0</v>
      </c>
      <c r="T6" s="64">
        <v>0</v>
      </c>
      <c r="U6" s="64">
        <v>0</v>
      </c>
      <c r="V6" s="64">
        <v>53352</v>
      </c>
      <c r="W6" s="64">
        <v>0</v>
      </c>
      <c r="X6" s="64">
        <v>0</v>
      </c>
      <c r="Z6" s="62">
        <v>3</v>
      </c>
      <c r="AA6" s="63" t="str">
        <f t="shared" si="1"/>
        <v>土浦市</v>
      </c>
      <c r="AB6" s="64">
        <v>36095407</v>
      </c>
      <c r="AC6" s="64">
        <v>86794593</v>
      </c>
      <c r="AD6" s="64">
        <v>82524124</v>
      </c>
      <c r="AE6" s="64">
        <v>492682758</v>
      </c>
      <c r="AF6" s="64">
        <v>490434794</v>
      </c>
      <c r="AG6" s="64">
        <v>203224712</v>
      </c>
      <c r="AH6" s="64">
        <v>70044</v>
      </c>
      <c r="AI6" s="64">
        <v>187224</v>
      </c>
      <c r="AJ6" s="64">
        <v>177312</v>
      </c>
    </row>
    <row r="7" spans="2:36" s="56" customFormat="1" ht="24.75" customHeight="1">
      <c r="B7" s="62">
        <v>4</v>
      </c>
      <c r="C7" s="63" t="s">
        <v>79</v>
      </c>
      <c r="D7" s="64">
        <v>1106078</v>
      </c>
      <c r="E7" s="64">
        <v>7781179</v>
      </c>
      <c r="F7" s="64">
        <v>7315527</v>
      </c>
      <c r="G7" s="64">
        <v>41190895</v>
      </c>
      <c r="H7" s="64">
        <v>41121827</v>
      </c>
      <c r="I7" s="64">
        <v>27855998</v>
      </c>
      <c r="J7" s="64">
        <v>2579</v>
      </c>
      <c r="K7" s="64">
        <v>16708</v>
      </c>
      <c r="L7" s="64">
        <v>13677</v>
      </c>
      <c r="N7" s="62">
        <v>4</v>
      </c>
      <c r="O7" s="63" t="str">
        <f t="shared" si="0"/>
        <v>古河市</v>
      </c>
      <c r="P7" s="64">
        <v>23261133</v>
      </c>
      <c r="Q7" s="64">
        <v>0</v>
      </c>
      <c r="R7" s="64">
        <v>0</v>
      </c>
      <c r="S7" s="64">
        <v>0</v>
      </c>
      <c r="T7" s="64">
        <v>0</v>
      </c>
      <c r="U7" s="64">
        <v>0</v>
      </c>
      <c r="V7" s="64">
        <v>75316</v>
      </c>
      <c r="W7" s="64">
        <v>0</v>
      </c>
      <c r="X7" s="64">
        <v>0</v>
      </c>
      <c r="Z7" s="62">
        <v>4</v>
      </c>
      <c r="AA7" s="63" t="str">
        <f t="shared" si="1"/>
        <v>古河市</v>
      </c>
      <c r="AB7" s="64">
        <v>26972488</v>
      </c>
      <c r="AC7" s="64">
        <v>96607512</v>
      </c>
      <c r="AD7" s="64">
        <v>92532990</v>
      </c>
      <c r="AE7" s="64">
        <v>520831118</v>
      </c>
      <c r="AF7" s="64">
        <v>514686447</v>
      </c>
      <c r="AG7" s="64">
        <v>201621672</v>
      </c>
      <c r="AH7" s="64">
        <v>81211</v>
      </c>
      <c r="AI7" s="64">
        <v>189143</v>
      </c>
      <c r="AJ7" s="64">
        <v>176071</v>
      </c>
    </row>
    <row r="8" spans="2:36" s="56" customFormat="1" ht="24.75" customHeight="1">
      <c r="B8" s="62">
        <v>5</v>
      </c>
      <c r="C8" s="63" t="s">
        <v>80</v>
      </c>
      <c r="D8" s="64">
        <v>6921490</v>
      </c>
      <c r="E8" s="64">
        <v>5843936</v>
      </c>
      <c r="F8" s="64">
        <v>5632735</v>
      </c>
      <c r="G8" s="64">
        <v>16229567</v>
      </c>
      <c r="H8" s="64">
        <v>16206572</v>
      </c>
      <c r="I8" s="64">
        <v>11345381</v>
      </c>
      <c r="J8" s="64">
        <v>22880</v>
      </c>
      <c r="K8" s="64">
        <v>8023</v>
      </c>
      <c r="L8" s="64">
        <v>7347</v>
      </c>
      <c r="N8" s="62">
        <v>5</v>
      </c>
      <c r="O8" s="63" t="str">
        <f t="shared" si="0"/>
        <v>石岡市</v>
      </c>
      <c r="P8" s="64">
        <v>19425910</v>
      </c>
      <c r="Q8" s="64">
        <v>0</v>
      </c>
      <c r="R8" s="64">
        <v>0</v>
      </c>
      <c r="S8" s="64">
        <v>0</v>
      </c>
      <c r="T8" s="64">
        <v>0</v>
      </c>
      <c r="U8" s="64">
        <v>0</v>
      </c>
      <c r="V8" s="64">
        <v>33060</v>
      </c>
      <c r="W8" s="64">
        <v>0</v>
      </c>
      <c r="X8" s="64">
        <v>0</v>
      </c>
      <c r="Z8" s="62">
        <v>5</v>
      </c>
      <c r="AA8" s="63" t="str">
        <f t="shared" si="1"/>
        <v>石岡市</v>
      </c>
      <c r="AB8" s="64">
        <v>48721584</v>
      </c>
      <c r="AC8" s="64">
        <v>166808416</v>
      </c>
      <c r="AD8" s="64">
        <v>158519069</v>
      </c>
      <c r="AE8" s="64">
        <v>211819127</v>
      </c>
      <c r="AF8" s="64">
        <v>208781625</v>
      </c>
      <c r="AG8" s="64">
        <v>94341655</v>
      </c>
      <c r="AH8" s="64">
        <v>59528</v>
      </c>
      <c r="AI8" s="64">
        <v>166603</v>
      </c>
      <c r="AJ8" s="64">
        <v>154966</v>
      </c>
    </row>
    <row r="9" spans="2:36" s="56" customFormat="1" ht="24.75" customHeight="1">
      <c r="B9" s="62">
        <v>6</v>
      </c>
      <c r="C9" s="63" t="s">
        <v>81</v>
      </c>
      <c r="D9" s="64">
        <v>354662</v>
      </c>
      <c r="E9" s="64">
        <v>2730554</v>
      </c>
      <c r="F9" s="64">
        <v>2676644</v>
      </c>
      <c r="G9" s="64">
        <v>12206324</v>
      </c>
      <c r="H9" s="64">
        <v>12161524</v>
      </c>
      <c r="I9" s="64">
        <v>8471329</v>
      </c>
      <c r="J9" s="64">
        <v>682</v>
      </c>
      <c r="K9" s="64">
        <v>4725</v>
      </c>
      <c r="L9" s="64">
        <v>4389</v>
      </c>
      <c r="N9" s="62">
        <v>6</v>
      </c>
      <c r="O9" s="63" t="str">
        <f t="shared" si="0"/>
        <v>結城市</v>
      </c>
      <c r="P9" s="64">
        <v>10677205</v>
      </c>
      <c r="Q9" s="64">
        <v>0</v>
      </c>
      <c r="R9" s="64">
        <v>0</v>
      </c>
      <c r="S9" s="64">
        <v>0</v>
      </c>
      <c r="T9" s="64">
        <v>0</v>
      </c>
      <c r="U9" s="64">
        <v>0</v>
      </c>
      <c r="V9" s="64">
        <v>30777</v>
      </c>
      <c r="W9" s="64">
        <v>0</v>
      </c>
      <c r="X9" s="64">
        <v>0</v>
      </c>
      <c r="Z9" s="62">
        <v>6</v>
      </c>
      <c r="AA9" s="63" t="str">
        <f t="shared" si="1"/>
        <v>結城市</v>
      </c>
      <c r="AB9" s="64">
        <v>12029856</v>
      </c>
      <c r="AC9" s="64">
        <v>53730144</v>
      </c>
      <c r="AD9" s="64">
        <v>51645966</v>
      </c>
      <c r="AE9" s="64">
        <v>153404676</v>
      </c>
      <c r="AF9" s="64">
        <v>151777187</v>
      </c>
      <c r="AG9" s="64">
        <v>63054458</v>
      </c>
      <c r="AH9" s="64">
        <v>33097</v>
      </c>
      <c r="AI9" s="64">
        <v>79124</v>
      </c>
      <c r="AJ9" s="64">
        <v>74462</v>
      </c>
    </row>
    <row r="10" spans="2:36" s="56" customFormat="1" ht="24.75" customHeight="1">
      <c r="B10" s="62">
        <v>7</v>
      </c>
      <c r="C10" s="63" t="s">
        <v>102</v>
      </c>
      <c r="D10" s="64">
        <v>377194</v>
      </c>
      <c r="E10" s="64">
        <v>3414044</v>
      </c>
      <c r="F10" s="64">
        <v>3352672</v>
      </c>
      <c r="G10" s="64">
        <v>20365710</v>
      </c>
      <c r="H10" s="64">
        <v>20316162</v>
      </c>
      <c r="I10" s="64">
        <v>13584623</v>
      </c>
      <c r="J10" s="64">
        <v>750</v>
      </c>
      <c r="K10" s="64">
        <v>5790</v>
      </c>
      <c r="L10" s="64">
        <v>5310</v>
      </c>
      <c r="N10" s="62">
        <v>7</v>
      </c>
      <c r="O10" s="63" t="str">
        <f t="shared" si="0"/>
        <v>龍ケ崎市</v>
      </c>
      <c r="P10" s="64">
        <v>11830756</v>
      </c>
      <c r="Q10" s="64">
        <v>0</v>
      </c>
      <c r="R10" s="64">
        <v>0</v>
      </c>
      <c r="S10" s="64">
        <v>0</v>
      </c>
      <c r="T10" s="64">
        <v>0</v>
      </c>
      <c r="U10" s="64">
        <v>0</v>
      </c>
      <c r="V10" s="64">
        <v>28015</v>
      </c>
      <c r="W10" s="64">
        <v>0</v>
      </c>
      <c r="X10" s="64">
        <v>0</v>
      </c>
      <c r="Z10" s="62">
        <v>7</v>
      </c>
      <c r="AA10" s="63" t="str">
        <f t="shared" si="1"/>
        <v>龍ケ崎市</v>
      </c>
      <c r="AB10" s="64">
        <v>20181030</v>
      </c>
      <c r="AC10" s="64">
        <v>58408970</v>
      </c>
      <c r="AD10" s="64">
        <v>55577202</v>
      </c>
      <c r="AE10" s="64">
        <v>223851501</v>
      </c>
      <c r="AF10" s="64">
        <v>222179039</v>
      </c>
      <c r="AG10" s="64">
        <v>88198544</v>
      </c>
      <c r="AH10" s="64">
        <v>29786</v>
      </c>
      <c r="AI10" s="64">
        <v>102920</v>
      </c>
      <c r="AJ10" s="64">
        <v>97104</v>
      </c>
    </row>
    <row r="11" spans="2:36" s="56" customFormat="1" ht="24.75" customHeight="1">
      <c r="B11" s="62">
        <v>8</v>
      </c>
      <c r="C11" s="63" t="s">
        <v>82</v>
      </c>
      <c r="D11" s="64">
        <v>430329</v>
      </c>
      <c r="E11" s="64">
        <v>2880919</v>
      </c>
      <c r="F11" s="64">
        <v>2802813</v>
      </c>
      <c r="G11" s="64">
        <v>13647598</v>
      </c>
      <c r="H11" s="64">
        <v>13556774</v>
      </c>
      <c r="I11" s="64">
        <v>9434766</v>
      </c>
      <c r="J11" s="64">
        <v>443</v>
      </c>
      <c r="K11" s="64">
        <v>4858</v>
      </c>
      <c r="L11" s="64">
        <v>4301</v>
      </c>
      <c r="N11" s="62">
        <v>8</v>
      </c>
      <c r="O11" s="63" t="str">
        <f t="shared" si="0"/>
        <v>下妻市</v>
      </c>
      <c r="P11" s="64">
        <v>15724199</v>
      </c>
      <c r="Q11" s="64">
        <v>0</v>
      </c>
      <c r="R11" s="64">
        <v>0</v>
      </c>
      <c r="S11" s="64">
        <v>0</v>
      </c>
      <c r="T11" s="64">
        <v>0</v>
      </c>
      <c r="U11" s="64">
        <v>0</v>
      </c>
      <c r="V11" s="64">
        <v>36357</v>
      </c>
      <c r="W11" s="64">
        <v>0</v>
      </c>
      <c r="X11" s="64">
        <v>0</v>
      </c>
      <c r="Z11" s="62">
        <v>8</v>
      </c>
      <c r="AA11" s="63" t="str">
        <f t="shared" si="1"/>
        <v>下妻市</v>
      </c>
      <c r="AB11" s="64">
        <v>17764269</v>
      </c>
      <c r="AC11" s="64">
        <v>63115731</v>
      </c>
      <c r="AD11" s="64">
        <v>60319364</v>
      </c>
      <c r="AE11" s="64">
        <v>138376510</v>
      </c>
      <c r="AF11" s="64">
        <v>136279015</v>
      </c>
      <c r="AG11" s="64">
        <v>64923775</v>
      </c>
      <c r="AH11" s="64">
        <v>40370</v>
      </c>
      <c r="AI11" s="64">
        <v>79956</v>
      </c>
      <c r="AJ11" s="64">
        <v>74136</v>
      </c>
    </row>
    <row r="12" spans="2:36" s="56" customFormat="1" ht="24.75" customHeight="1">
      <c r="B12" s="62">
        <v>9</v>
      </c>
      <c r="C12" s="63" t="s">
        <v>103</v>
      </c>
      <c r="D12" s="64">
        <v>2720157</v>
      </c>
      <c r="E12" s="64">
        <v>4621319</v>
      </c>
      <c r="F12" s="64">
        <v>4333708</v>
      </c>
      <c r="G12" s="64">
        <v>15376393</v>
      </c>
      <c r="H12" s="64">
        <v>15338510</v>
      </c>
      <c r="I12" s="64">
        <v>10583114</v>
      </c>
      <c r="J12" s="64">
        <v>9173</v>
      </c>
      <c r="K12" s="64">
        <v>8569</v>
      </c>
      <c r="L12" s="64">
        <v>7607</v>
      </c>
      <c r="N12" s="62">
        <v>9</v>
      </c>
      <c r="O12" s="63" t="str">
        <f t="shared" si="0"/>
        <v>常総市</v>
      </c>
      <c r="P12" s="64">
        <v>25347345</v>
      </c>
      <c r="Q12" s="64">
        <v>0</v>
      </c>
      <c r="R12" s="64">
        <v>0</v>
      </c>
      <c r="S12" s="64">
        <v>0</v>
      </c>
      <c r="T12" s="64">
        <v>0</v>
      </c>
      <c r="U12" s="64">
        <v>0</v>
      </c>
      <c r="V12" s="64">
        <v>55097</v>
      </c>
      <c r="W12" s="64">
        <v>0</v>
      </c>
      <c r="X12" s="64">
        <v>0</v>
      </c>
      <c r="Z12" s="62">
        <v>9</v>
      </c>
      <c r="AA12" s="63" t="str">
        <f t="shared" si="1"/>
        <v>常総市</v>
      </c>
      <c r="AB12" s="64">
        <v>30137122</v>
      </c>
      <c r="AC12" s="64">
        <v>93502878</v>
      </c>
      <c r="AD12" s="64">
        <v>89615549</v>
      </c>
      <c r="AE12" s="64">
        <v>202850687</v>
      </c>
      <c r="AF12" s="64">
        <v>200674975</v>
      </c>
      <c r="AG12" s="64">
        <v>93158118</v>
      </c>
      <c r="AH12" s="64">
        <v>68227</v>
      </c>
      <c r="AI12" s="64">
        <v>125155</v>
      </c>
      <c r="AJ12" s="64">
        <v>117139</v>
      </c>
    </row>
    <row r="13" spans="2:36" s="56" customFormat="1" ht="24.75" customHeight="1">
      <c r="B13" s="62">
        <v>10</v>
      </c>
      <c r="C13" s="63" t="s">
        <v>83</v>
      </c>
      <c r="D13" s="64">
        <v>9096459</v>
      </c>
      <c r="E13" s="64">
        <v>3779575</v>
      </c>
      <c r="F13" s="64">
        <v>3684987</v>
      </c>
      <c r="G13" s="64">
        <v>8807238</v>
      </c>
      <c r="H13" s="64">
        <v>8760106</v>
      </c>
      <c r="I13" s="64">
        <v>5710304</v>
      </c>
      <c r="J13" s="64">
        <v>31206</v>
      </c>
      <c r="K13" s="64">
        <v>6504</v>
      </c>
      <c r="L13" s="64">
        <v>6042</v>
      </c>
      <c r="N13" s="62">
        <v>10</v>
      </c>
      <c r="O13" s="63" t="str">
        <f t="shared" si="0"/>
        <v>常陸太田市</v>
      </c>
      <c r="P13" s="64">
        <v>76734751</v>
      </c>
      <c r="Q13" s="64">
        <v>0</v>
      </c>
      <c r="R13" s="64">
        <v>0</v>
      </c>
      <c r="S13" s="64">
        <v>0</v>
      </c>
      <c r="T13" s="64">
        <v>0</v>
      </c>
      <c r="U13" s="64">
        <v>0</v>
      </c>
      <c r="V13" s="64">
        <v>61729</v>
      </c>
      <c r="W13" s="64">
        <v>0</v>
      </c>
      <c r="X13" s="64">
        <v>0</v>
      </c>
      <c r="Z13" s="62">
        <v>10</v>
      </c>
      <c r="AA13" s="63" t="str">
        <f t="shared" si="1"/>
        <v>常陸太田市</v>
      </c>
      <c r="AB13" s="64">
        <v>160980984</v>
      </c>
      <c r="AC13" s="64">
        <v>211009016</v>
      </c>
      <c r="AD13" s="64">
        <v>196457426</v>
      </c>
      <c r="AE13" s="64">
        <v>118192984</v>
      </c>
      <c r="AF13" s="64">
        <v>115003617</v>
      </c>
      <c r="AG13" s="64">
        <v>45052767</v>
      </c>
      <c r="AH13" s="64">
        <v>98216</v>
      </c>
      <c r="AI13" s="64">
        <v>197816</v>
      </c>
      <c r="AJ13" s="64">
        <v>178991</v>
      </c>
    </row>
    <row r="14" spans="2:36" s="56" customFormat="1" ht="24.75" customHeight="1">
      <c r="B14" s="62">
        <v>11</v>
      </c>
      <c r="C14" s="63" t="s">
        <v>84</v>
      </c>
      <c r="D14" s="64">
        <v>0</v>
      </c>
      <c r="E14" s="64">
        <v>2127281</v>
      </c>
      <c r="F14" s="64">
        <v>2095489</v>
      </c>
      <c r="G14" s="64">
        <v>6454370</v>
      </c>
      <c r="H14" s="64">
        <v>6436068</v>
      </c>
      <c r="I14" s="64">
        <v>4491111</v>
      </c>
      <c r="J14" s="64">
        <v>0</v>
      </c>
      <c r="K14" s="64">
        <v>2082</v>
      </c>
      <c r="L14" s="64">
        <v>1842</v>
      </c>
      <c r="N14" s="62">
        <v>11</v>
      </c>
      <c r="O14" s="63" t="str">
        <f t="shared" si="0"/>
        <v>高萩市</v>
      </c>
      <c r="P14" s="64">
        <v>65914539</v>
      </c>
      <c r="Q14" s="64">
        <v>0</v>
      </c>
      <c r="R14" s="64">
        <v>0</v>
      </c>
      <c r="S14" s="64">
        <v>0</v>
      </c>
      <c r="T14" s="64">
        <v>0</v>
      </c>
      <c r="U14" s="64">
        <v>0</v>
      </c>
      <c r="V14" s="64">
        <v>18183</v>
      </c>
      <c r="W14" s="64">
        <v>0</v>
      </c>
      <c r="X14" s="64">
        <v>0</v>
      </c>
      <c r="Z14" s="62">
        <v>11</v>
      </c>
      <c r="AA14" s="63" t="str">
        <f t="shared" si="1"/>
        <v>高萩市</v>
      </c>
      <c r="AB14" s="64">
        <v>136389885</v>
      </c>
      <c r="AC14" s="64">
        <v>57190115</v>
      </c>
      <c r="AD14" s="64">
        <v>53436763</v>
      </c>
      <c r="AE14" s="64">
        <v>74809867</v>
      </c>
      <c r="AF14" s="64">
        <v>74184582</v>
      </c>
      <c r="AG14" s="64">
        <v>33006759</v>
      </c>
      <c r="AH14" s="64">
        <v>19592</v>
      </c>
      <c r="AI14" s="64">
        <v>48835</v>
      </c>
      <c r="AJ14" s="64">
        <v>45227</v>
      </c>
    </row>
    <row r="15" spans="2:36" s="56" customFormat="1" ht="24.75" customHeight="1">
      <c r="B15" s="62">
        <v>12</v>
      </c>
      <c r="C15" s="63" t="s">
        <v>85</v>
      </c>
      <c r="D15" s="64">
        <v>1960103</v>
      </c>
      <c r="E15" s="64">
        <v>4171088</v>
      </c>
      <c r="F15" s="64">
        <v>3931446</v>
      </c>
      <c r="G15" s="64">
        <v>10199678</v>
      </c>
      <c r="H15" s="64">
        <v>10159235</v>
      </c>
      <c r="I15" s="64">
        <v>7091354</v>
      </c>
      <c r="J15" s="64">
        <v>1608</v>
      </c>
      <c r="K15" s="64">
        <v>7257</v>
      </c>
      <c r="L15" s="64">
        <v>6317</v>
      </c>
      <c r="N15" s="62">
        <v>12</v>
      </c>
      <c r="O15" s="63" t="str">
        <f t="shared" si="0"/>
        <v>北茨城市</v>
      </c>
      <c r="P15" s="64">
        <v>82392869</v>
      </c>
      <c r="Q15" s="64">
        <v>0</v>
      </c>
      <c r="R15" s="64">
        <v>0</v>
      </c>
      <c r="S15" s="64">
        <v>0</v>
      </c>
      <c r="T15" s="64">
        <v>0</v>
      </c>
      <c r="U15" s="64">
        <v>0</v>
      </c>
      <c r="V15" s="64">
        <v>28555</v>
      </c>
      <c r="W15" s="64">
        <v>0</v>
      </c>
      <c r="X15" s="64">
        <v>0</v>
      </c>
      <c r="Z15" s="62">
        <v>12</v>
      </c>
      <c r="AA15" s="63" t="str">
        <f t="shared" si="1"/>
        <v>北茨城市</v>
      </c>
      <c r="AB15" s="64">
        <v>119017169</v>
      </c>
      <c r="AC15" s="64">
        <v>67772831</v>
      </c>
      <c r="AD15" s="64">
        <v>62634338</v>
      </c>
      <c r="AE15" s="64">
        <v>118778188</v>
      </c>
      <c r="AF15" s="64">
        <v>117151135</v>
      </c>
      <c r="AG15" s="64">
        <v>51409538</v>
      </c>
      <c r="AH15" s="64">
        <v>33505</v>
      </c>
      <c r="AI15" s="64">
        <v>93193</v>
      </c>
      <c r="AJ15" s="64">
        <v>84734</v>
      </c>
    </row>
    <row r="16" spans="2:36" s="56" customFormat="1" ht="24.75" customHeight="1">
      <c r="B16" s="62">
        <v>13</v>
      </c>
      <c r="C16" s="63" t="s">
        <v>86</v>
      </c>
      <c r="D16" s="64">
        <v>2137573</v>
      </c>
      <c r="E16" s="64">
        <v>7769168</v>
      </c>
      <c r="F16" s="64">
        <v>7544238</v>
      </c>
      <c r="G16" s="64">
        <v>19559121</v>
      </c>
      <c r="H16" s="64">
        <v>19473600</v>
      </c>
      <c r="I16" s="64">
        <v>13518978</v>
      </c>
      <c r="J16" s="64">
        <v>2469</v>
      </c>
      <c r="K16" s="64">
        <v>10535</v>
      </c>
      <c r="L16" s="64">
        <v>9316</v>
      </c>
      <c r="N16" s="62">
        <v>13</v>
      </c>
      <c r="O16" s="63" t="str">
        <f t="shared" si="0"/>
        <v>笠間市</v>
      </c>
      <c r="P16" s="64">
        <v>50565805</v>
      </c>
      <c r="Q16" s="64">
        <v>0</v>
      </c>
      <c r="R16" s="64">
        <v>0</v>
      </c>
      <c r="S16" s="64">
        <v>0</v>
      </c>
      <c r="T16" s="64">
        <v>0</v>
      </c>
      <c r="U16" s="64">
        <v>0</v>
      </c>
      <c r="V16" s="64">
        <v>58899</v>
      </c>
      <c r="W16" s="64">
        <v>0</v>
      </c>
      <c r="X16" s="64">
        <v>0</v>
      </c>
      <c r="Z16" s="62">
        <v>13</v>
      </c>
      <c r="AA16" s="63" t="str">
        <f t="shared" si="1"/>
        <v>笠間市</v>
      </c>
      <c r="AB16" s="64">
        <v>59081011</v>
      </c>
      <c r="AC16" s="64">
        <v>181318989</v>
      </c>
      <c r="AD16" s="64">
        <v>173576561</v>
      </c>
      <c r="AE16" s="64">
        <v>232361131</v>
      </c>
      <c r="AF16" s="64">
        <v>230174798</v>
      </c>
      <c r="AG16" s="64">
        <v>99522102</v>
      </c>
      <c r="AH16" s="64">
        <v>66101</v>
      </c>
      <c r="AI16" s="64">
        <v>163810</v>
      </c>
      <c r="AJ16" s="64">
        <v>153400</v>
      </c>
    </row>
    <row r="17" spans="2:36" s="56" customFormat="1" ht="24.75" customHeight="1">
      <c r="B17" s="62">
        <v>14</v>
      </c>
      <c r="C17" s="63" t="s">
        <v>87</v>
      </c>
      <c r="D17" s="64">
        <v>7407123</v>
      </c>
      <c r="E17" s="64">
        <v>2282076</v>
      </c>
      <c r="F17" s="64">
        <v>2193025</v>
      </c>
      <c r="G17" s="64">
        <v>22051248</v>
      </c>
      <c r="H17" s="64">
        <v>22011942</v>
      </c>
      <c r="I17" s="64">
        <v>15406812</v>
      </c>
      <c r="J17" s="64">
        <v>25238</v>
      </c>
      <c r="K17" s="64">
        <v>8245</v>
      </c>
      <c r="L17" s="64">
        <v>7052</v>
      </c>
      <c r="N17" s="62">
        <v>14</v>
      </c>
      <c r="O17" s="63" t="str">
        <f t="shared" si="0"/>
        <v>取手市</v>
      </c>
      <c r="P17" s="64">
        <v>14585905</v>
      </c>
      <c r="Q17" s="64">
        <v>0</v>
      </c>
      <c r="R17" s="64">
        <v>0</v>
      </c>
      <c r="S17" s="64">
        <v>0</v>
      </c>
      <c r="T17" s="64">
        <v>0</v>
      </c>
      <c r="U17" s="64">
        <v>0</v>
      </c>
      <c r="V17" s="64">
        <v>16134</v>
      </c>
      <c r="W17" s="64">
        <v>0</v>
      </c>
      <c r="X17" s="64">
        <v>0</v>
      </c>
      <c r="Z17" s="62">
        <v>14</v>
      </c>
      <c r="AA17" s="63" t="str">
        <f t="shared" si="1"/>
        <v>取手市</v>
      </c>
      <c r="AB17" s="64">
        <v>25184856</v>
      </c>
      <c r="AC17" s="64">
        <v>44755144</v>
      </c>
      <c r="AD17" s="64">
        <v>43260613</v>
      </c>
      <c r="AE17" s="64">
        <v>307260323</v>
      </c>
      <c r="AF17" s="64">
        <v>305132188</v>
      </c>
      <c r="AG17" s="64">
        <v>105958674</v>
      </c>
      <c r="AH17" s="64">
        <v>49897</v>
      </c>
      <c r="AI17" s="64">
        <v>107608</v>
      </c>
      <c r="AJ17" s="64">
        <v>102016</v>
      </c>
    </row>
    <row r="18" spans="2:36" s="56" customFormat="1" ht="24.75" customHeight="1">
      <c r="B18" s="62">
        <v>15</v>
      </c>
      <c r="C18" s="63" t="s">
        <v>88</v>
      </c>
      <c r="D18" s="64">
        <v>1050450</v>
      </c>
      <c r="E18" s="64">
        <v>3528885</v>
      </c>
      <c r="F18" s="64">
        <v>3297807</v>
      </c>
      <c r="G18" s="64">
        <v>8434048</v>
      </c>
      <c r="H18" s="64">
        <v>8363998</v>
      </c>
      <c r="I18" s="64">
        <v>5847850</v>
      </c>
      <c r="J18" s="64">
        <v>2047</v>
      </c>
      <c r="K18" s="64">
        <v>5748</v>
      </c>
      <c r="L18" s="64">
        <v>4530</v>
      </c>
      <c r="N18" s="62">
        <v>15</v>
      </c>
      <c r="O18" s="63" t="str">
        <f t="shared" si="0"/>
        <v>牛久市</v>
      </c>
      <c r="P18" s="64">
        <v>8002696</v>
      </c>
      <c r="Q18" s="64">
        <v>0</v>
      </c>
      <c r="R18" s="64">
        <v>0</v>
      </c>
      <c r="S18" s="64">
        <v>0</v>
      </c>
      <c r="T18" s="64">
        <v>0</v>
      </c>
      <c r="U18" s="64">
        <v>0</v>
      </c>
      <c r="V18" s="64">
        <v>20539</v>
      </c>
      <c r="W18" s="64">
        <v>0</v>
      </c>
      <c r="X18" s="64">
        <v>0</v>
      </c>
      <c r="Z18" s="62">
        <v>15</v>
      </c>
      <c r="AA18" s="63" t="str">
        <f t="shared" si="1"/>
        <v>牛久市</v>
      </c>
      <c r="AB18" s="64">
        <v>11136864</v>
      </c>
      <c r="AC18" s="64">
        <v>47783136</v>
      </c>
      <c r="AD18" s="64">
        <v>44674603</v>
      </c>
      <c r="AE18" s="64">
        <v>304473436</v>
      </c>
      <c r="AF18" s="64">
        <v>303589575</v>
      </c>
      <c r="AG18" s="64">
        <v>112833534</v>
      </c>
      <c r="AH18" s="64">
        <v>25356</v>
      </c>
      <c r="AI18" s="64">
        <v>90012</v>
      </c>
      <c r="AJ18" s="64">
        <v>84412</v>
      </c>
    </row>
    <row r="19" spans="2:36" s="56" customFormat="1" ht="24.75" customHeight="1">
      <c r="B19" s="62">
        <v>16</v>
      </c>
      <c r="C19" s="63" t="s">
        <v>89</v>
      </c>
      <c r="D19" s="64">
        <v>4028416</v>
      </c>
      <c r="E19" s="64">
        <v>10913169</v>
      </c>
      <c r="F19" s="64">
        <v>10488968</v>
      </c>
      <c r="G19" s="64">
        <v>135497924</v>
      </c>
      <c r="H19" s="64">
        <v>135444953</v>
      </c>
      <c r="I19" s="64">
        <v>90529720</v>
      </c>
      <c r="J19" s="64">
        <v>6751</v>
      </c>
      <c r="K19" s="64">
        <v>17249</v>
      </c>
      <c r="L19" s="64">
        <v>15375</v>
      </c>
      <c r="N19" s="62">
        <v>16</v>
      </c>
      <c r="O19" s="63" t="str">
        <f t="shared" si="0"/>
        <v>つくば市</v>
      </c>
      <c r="P19" s="64">
        <v>42470941</v>
      </c>
      <c r="Q19" s="64">
        <v>0</v>
      </c>
      <c r="R19" s="64">
        <v>0</v>
      </c>
      <c r="S19" s="64">
        <v>0</v>
      </c>
      <c r="T19" s="64">
        <v>0</v>
      </c>
      <c r="U19" s="64">
        <v>0</v>
      </c>
      <c r="V19" s="64">
        <v>103579</v>
      </c>
      <c r="W19" s="64">
        <v>0</v>
      </c>
      <c r="X19" s="64">
        <v>0</v>
      </c>
      <c r="Z19" s="62">
        <v>16</v>
      </c>
      <c r="AA19" s="63" t="str">
        <f t="shared" si="1"/>
        <v>つくば市</v>
      </c>
      <c r="AB19" s="64">
        <v>81348571</v>
      </c>
      <c r="AC19" s="64">
        <v>202371429</v>
      </c>
      <c r="AD19" s="64">
        <v>191723965</v>
      </c>
      <c r="AE19" s="64">
        <v>1262663283</v>
      </c>
      <c r="AF19" s="64">
        <v>1259323897</v>
      </c>
      <c r="AG19" s="64">
        <v>522108059</v>
      </c>
      <c r="AH19" s="64">
        <v>125196</v>
      </c>
      <c r="AI19" s="64">
        <v>289307</v>
      </c>
      <c r="AJ19" s="64">
        <v>270479</v>
      </c>
    </row>
    <row r="20" spans="2:36" s="56" customFormat="1" ht="24.75" customHeight="1">
      <c r="B20" s="62">
        <v>17</v>
      </c>
      <c r="C20" s="63" t="s">
        <v>63</v>
      </c>
      <c r="D20" s="64">
        <v>11365710</v>
      </c>
      <c r="E20" s="64">
        <v>5852435</v>
      </c>
      <c r="F20" s="64">
        <v>5641992</v>
      </c>
      <c r="G20" s="64">
        <v>43557284</v>
      </c>
      <c r="H20" s="64">
        <v>43498892</v>
      </c>
      <c r="I20" s="64">
        <v>30316071</v>
      </c>
      <c r="J20" s="64">
        <v>7958</v>
      </c>
      <c r="K20" s="64">
        <v>10793</v>
      </c>
      <c r="L20" s="64">
        <v>9772</v>
      </c>
      <c r="N20" s="62">
        <v>17</v>
      </c>
      <c r="O20" s="63" t="str">
        <f t="shared" si="0"/>
        <v>ひたちなか市</v>
      </c>
      <c r="P20" s="64">
        <v>15486029</v>
      </c>
      <c r="Q20" s="64">
        <v>0</v>
      </c>
      <c r="R20" s="64">
        <v>0</v>
      </c>
      <c r="S20" s="64">
        <v>0</v>
      </c>
      <c r="T20" s="64">
        <v>0</v>
      </c>
      <c r="U20" s="64">
        <v>0</v>
      </c>
      <c r="V20" s="64">
        <v>32965</v>
      </c>
      <c r="W20" s="64">
        <v>0</v>
      </c>
      <c r="X20" s="64">
        <v>0</v>
      </c>
      <c r="Z20" s="62">
        <v>17</v>
      </c>
      <c r="AA20" s="63" t="str">
        <f t="shared" si="1"/>
        <v>ひたちなか市</v>
      </c>
      <c r="AB20" s="64">
        <v>29934080</v>
      </c>
      <c r="AC20" s="64">
        <v>70035920</v>
      </c>
      <c r="AD20" s="64">
        <v>67037963</v>
      </c>
      <c r="AE20" s="64">
        <v>530431579</v>
      </c>
      <c r="AF20" s="64">
        <v>528171508</v>
      </c>
      <c r="AG20" s="64">
        <v>217707048</v>
      </c>
      <c r="AH20" s="64">
        <v>42727</v>
      </c>
      <c r="AI20" s="64">
        <v>157276</v>
      </c>
      <c r="AJ20" s="64">
        <v>150117</v>
      </c>
    </row>
    <row r="21" spans="2:36" s="56" customFormat="1" ht="24.75" customHeight="1">
      <c r="B21" s="62">
        <v>18</v>
      </c>
      <c r="C21" s="63" t="s">
        <v>90</v>
      </c>
      <c r="D21" s="64">
        <v>12780545</v>
      </c>
      <c r="E21" s="64">
        <v>11157694</v>
      </c>
      <c r="F21" s="64">
        <v>9888763</v>
      </c>
      <c r="G21" s="64">
        <v>24567094</v>
      </c>
      <c r="H21" s="64">
        <v>23771516</v>
      </c>
      <c r="I21" s="64">
        <v>16060965</v>
      </c>
      <c r="J21" s="64">
        <v>32155</v>
      </c>
      <c r="K21" s="64">
        <v>19454</v>
      </c>
      <c r="L21" s="64">
        <v>12342</v>
      </c>
      <c r="N21" s="62">
        <v>18</v>
      </c>
      <c r="O21" s="63" t="str">
        <f t="shared" si="0"/>
        <v>鹿嶋市</v>
      </c>
      <c r="P21" s="64">
        <v>18512283</v>
      </c>
      <c r="Q21" s="64">
        <v>0</v>
      </c>
      <c r="R21" s="64">
        <v>0</v>
      </c>
      <c r="S21" s="64">
        <v>0</v>
      </c>
      <c r="T21" s="64">
        <v>0</v>
      </c>
      <c r="U21" s="64">
        <v>0</v>
      </c>
      <c r="V21" s="64">
        <v>688</v>
      </c>
      <c r="W21" s="64">
        <v>0</v>
      </c>
      <c r="X21" s="64">
        <v>0</v>
      </c>
      <c r="Z21" s="62">
        <v>18</v>
      </c>
      <c r="AA21" s="63" t="str">
        <f t="shared" si="1"/>
        <v>鹿嶋市</v>
      </c>
      <c r="AB21" s="64">
        <v>35065671</v>
      </c>
      <c r="AC21" s="64">
        <v>70954329</v>
      </c>
      <c r="AD21" s="64">
        <v>64546275</v>
      </c>
      <c r="AE21" s="64">
        <v>216093965</v>
      </c>
      <c r="AF21" s="64">
        <v>211154748</v>
      </c>
      <c r="AG21" s="64">
        <v>100485171</v>
      </c>
      <c r="AH21" s="64">
        <v>38307</v>
      </c>
      <c r="AI21" s="64">
        <v>122744</v>
      </c>
      <c r="AJ21" s="64">
        <v>100796</v>
      </c>
    </row>
    <row r="22" spans="2:36" s="56" customFormat="1" ht="24.75" customHeight="1">
      <c r="B22" s="62">
        <v>19</v>
      </c>
      <c r="C22" s="63" t="s">
        <v>65</v>
      </c>
      <c r="D22" s="64">
        <v>726078</v>
      </c>
      <c r="E22" s="64">
        <v>2091243</v>
      </c>
      <c r="F22" s="64">
        <v>2067187</v>
      </c>
      <c r="G22" s="64">
        <v>6488669</v>
      </c>
      <c r="H22" s="64">
        <v>6453244</v>
      </c>
      <c r="I22" s="64">
        <v>4506264</v>
      </c>
      <c r="J22" s="64">
        <v>909</v>
      </c>
      <c r="K22" s="64">
        <v>4325</v>
      </c>
      <c r="L22" s="64">
        <v>4021</v>
      </c>
      <c r="N22" s="62">
        <v>19</v>
      </c>
      <c r="O22" s="63" t="str">
        <f t="shared" si="0"/>
        <v>潮来市</v>
      </c>
      <c r="P22" s="64">
        <v>24976374</v>
      </c>
      <c r="Q22" s="64">
        <v>0</v>
      </c>
      <c r="R22" s="64">
        <v>0</v>
      </c>
      <c r="S22" s="64">
        <v>0</v>
      </c>
      <c r="T22" s="64">
        <v>0</v>
      </c>
      <c r="U22" s="64">
        <v>0</v>
      </c>
      <c r="V22" s="64">
        <v>19765</v>
      </c>
      <c r="W22" s="64">
        <v>0</v>
      </c>
      <c r="X22" s="64">
        <v>0</v>
      </c>
      <c r="Z22" s="62">
        <v>19</v>
      </c>
      <c r="AA22" s="63" t="str">
        <f t="shared" si="1"/>
        <v>潮来市</v>
      </c>
      <c r="AB22" s="64">
        <v>28034236</v>
      </c>
      <c r="AC22" s="64">
        <v>43365764</v>
      </c>
      <c r="AD22" s="64">
        <v>40177323</v>
      </c>
      <c r="AE22" s="64">
        <v>60435833</v>
      </c>
      <c r="AF22" s="64">
        <v>58202542</v>
      </c>
      <c r="AG22" s="64">
        <v>25361120</v>
      </c>
      <c r="AH22" s="64">
        <v>24434</v>
      </c>
      <c r="AI22" s="64">
        <v>60526</v>
      </c>
      <c r="AJ22" s="64">
        <v>54341</v>
      </c>
    </row>
    <row r="23" spans="2:36" s="56" customFormat="1" ht="24.75" customHeight="1">
      <c r="B23" s="62">
        <v>20</v>
      </c>
      <c r="C23" s="63" t="s">
        <v>91</v>
      </c>
      <c r="D23" s="64">
        <v>8321051</v>
      </c>
      <c r="E23" s="64">
        <v>1225780</v>
      </c>
      <c r="F23" s="64">
        <v>1198365</v>
      </c>
      <c r="G23" s="64">
        <v>21235182</v>
      </c>
      <c r="H23" s="64">
        <v>21230087</v>
      </c>
      <c r="I23" s="64">
        <v>13475962</v>
      </c>
      <c r="J23" s="64">
        <v>22149</v>
      </c>
      <c r="K23" s="64">
        <v>3009</v>
      </c>
      <c r="L23" s="64">
        <v>2880</v>
      </c>
      <c r="N23" s="62">
        <v>20</v>
      </c>
      <c r="O23" s="63" t="str">
        <f t="shared" si="0"/>
        <v>守谷市</v>
      </c>
      <c r="P23" s="64">
        <v>4814754</v>
      </c>
      <c r="Q23" s="64">
        <v>0</v>
      </c>
      <c r="R23" s="64">
        <v>0</v>
      </c>
      <c r="S23" s="64">
        <v>0</v>
      </c>
      <c r="T23" s="64">
        <v>0</v>
      </c>
      <c r="U23" s="64">
        <v>0</v>
      </c>
      <c r="V23" s="64">
        <v>0</v>
      </c>
      <c r="W23" s="64">
        <v>0</v>
      </c>
      <c r="X23" s="64">
        <v>0</v>
      </c>
      <c r="Z23" s="62">
        <v>20</v>
      </c>
      <c r="AA23" s="63" t="str">
        <f t="shared" si="1"/>
        <v>守谷市</v>
      </c>
      <c r="AB23" s="64">
        <v>15312878</v>
      </c>
      <c r="AC23" s="64">
        <v>20397122</v>
      </c>
      <c r="AD23" s="64">
        <v>19333883</v>
      </c>
      <c r="AE23" s="64">
        <v>349539543</v>
      </c>
      <c r="AF23" s="64">
        <v>349387872</v>
      </c>
      <c r="AG23" s="64">
        <v>116120591</v>
      </c>
      <c r="AH23" s="64">
        <v>24667</v>
      </c>
      <c r="AI23" s="64">
        <v>52663</v>
      </c>
      <c r="AJ23" s="64">
        <v>50642</v>
      </c>
    </row>
    <row r="24" spans="2:36" s="56" customFormat="1" ht="24.75" customHeight="1">
      <c r="B24" s="62">
        <v>21</v>
      </c>
      <c r="C24" s="63" t="s">
        <v>104</v>
      </c>
      <c r="D24" s="64">
        <v>1904065</v>
      </c>
      <c r="E24" s="64">
        <v>5933758</v>
      </c>
      <c r="F24" s="64">
        <v>5740106</v>
      </c>
      <c r="G24" s="64">
        <v>8371283</v>
      </c>
      <c r="H24" s="64">
        <v>8310834</v>
      </c>
      <c r="I24" s="64">
        <v>5709791</v>
      </c>
      <c r="J24" s="64">
        <v>4276</v>
      </c>
      <c r="K24" s="64">
        <v>7680</v>
      </c>
      <c r="L24" s="64">
        <v>6776</v>
      </c>
      <c r="N24" s="62">
        <v>21</v>
      </c>
      <c r="O24" s="63" t="str">
        <f t="shared" si="0"/>
        <v>常陸大宮市</v>
      </c>
      <c r="P24" s="64">
        <v>44436010</v>
      </c>
      <c r="Q24" s="64">
        <v>0</v>
      </c>
      <c r="R24" s="64">
        <v>0</v>
      </c>
      <c r="S24" s="64">
        <v>0</v>
      </c>
      <c r="T24" s="64">
        <v>0</v>
      </c>
      <c r="U24" s="64">
        <v>0</v>
      </c>
      <c r="V24" s="64">
        <v>69788</v>
      </c>
      <c r="W24" s="64">
        <v>0</v>
      </c>
      <c r="X24" s="64">
        <v>0</v>
      </c>
      <c r="Z24" s="62">
        <v>21</v>
      </c>
      <c r="AA24" s="63" t="str">
        <f t="shared" si="1"/>
        <v>常陸大宮市</v>
      </c>
      <c r="AB24" s="64">
        <v>89535294</v>
      </c>
      <c r="AC24" s="64">
        <v>258914706</v>
      </c>
      <c r="AD24" s="64">
        <v>242487313</v>
      </c>
      <c r="AE24" s="64">
        <v>92811618</v>
      </c>
      <c r="AF24" s="64">
        <v>90553739</v>
      </c>
      <c r="AG24" s="64">
        <v>45922371</v>
      </c>
      <c r="AH24" s="64">
        <v>83954</v>
      </c>
      <c r="AI24" s="64">
        <v>190435</v>
      </c>
      <c r="AJ24" s="64">
        <v>169811</v>
      </c>
    </row>
    <row r="25" spans="2:36" s="56" customFormat="1" ht="24.75" customHeight="1">
      <c r="B25" s="62">
        <v>22</v>
      </c>
      <c r="C25" s="63" t="s">
        <v>105</v>
      </c>
      <c r="D25" s="64">
        <v>1350445</v>
      </c>
      <c r="E25" s="64">
        <v>5138719</v>
      </c>
      <c r="F25" s="64">
        <v>4796023</v>
      </c>
      <c r="G25" s="64">
        <v>18067548</v>
      </c>
      <c r="H25" s="64">
        <v>18033185</v>
      </c>
      <c r="I25" s="64">
        <v>12560832</v>
      </c>
      <c r="J25" s="64">
        <v>3764</v>
      </c>
      <c r="K25" s="64">
        <v>9240</v>
      </c>
      <c r="L25" s="64">
        <v>8125</v>
      </c>
      <c r="N25" s="62">
        <v>22</v>
      </c>
      <c r="O25" s="63" t="str">
        <f t="shared" si="0"/>
        <v>那珂市</v>
      </c>
      <c r="P25" s="64">
        <v>12077606</v>
      </c>
      <c r="Q25" s="64">
        <v>0</v>
      </c>
      <c r="R25" s="64">
        <v>0</v>
      </c>
      <c r="S25" s="64">
        <v>0</v>
      </c>
      <c r="T25" s="64">
        <v>0</v>
      </c>
      <c r="U25" s="64">
        <v>0</v>
      </c>
      <c r="V25" s="64">
        <v>45208</v>
      </c>
      <c r="W25" s="64">
        <v>0</v>
      </c>
      <c r="X25" s="64">
        <v>0</v>
      </c>
      <c r="Z25" s="62">
        <v>22</v>
      </c>
      <c r="AA25" s="63" t="str">
        <f t="shared" si="1"/>
        <v>那珂市</v>
      </c>
      <c r="AB25" s="64">
        <v>20098900</v>
      </c>
      <c r="AC25" s="64">
        <v>77721100</v>
      </c>
      <c r="AD25" s="64">
        <v>72702005</v>
      </c>
      <c r="AE25" s="64">
        <v>170579794</v>
      </c>
      <c r="AF25" s="64">
        <v>169735307</v>
      </c>
      <c r="AG25" s="64">
        <v>69843284</v>
      </c>
      <c r="AH25" s="64">
        <v>53378</v>
      </c>
      <c r="AI25" s="64">
        <v>112875</v>
      </c>
      <c r="AJ25" s="64">
        <v>105003</v>
      </c>
    </row>
    <row r="26" spans="2:36" s="56" customFormat="1" ht="24.75" customHeight="1">
      <c r="B26" s="65">
        <v>23</v>
      </c>
      <c r="C26" s="63" t="s">
        <v>106</v>
      </c>
      <c r="D26" s="64">
        <v>7701494</v>
      </c>
      <c r="E26" s="64">
        <v>7809336</v>
      </c>
      <c r="F26" s="64">
        <v>7538765</v>
      </c>
      <c r="G26" s="64">
        <v>25051021</v>
      </c>
      <c r="H26" s="64">
        <v>24969425</v>
      </c>
      <c r="I26" s="64">
        <v>17320779</v>
      </c>
      <c r="J26" s="64">
        <v>24049</v>
      </c>
      <c r="K26" s="64">
        <v>11392</v>
      </c>
      <c r="L26" s="64">
        <v>9989</v>
      </c>
      <c r="N26" s="65">
        <v>23</v>
      </c>
      <c r="O26" s="63" t="str">
        <f t="shared" si="0"/>
        <v>筑西市</v>
      </c>
      <c r="P26" s="64">
        <v>26922724</v>
      </c>
      <c r="Q26" s="64">
        <v>0</v>
      </c>
      <c r="R26" s="64">
        <v>0</v>
      </c>
      <c r="S26" s="64">
        <v>0</v>
      </c>
      <c r="T26" s="64">
        <v>0</v>
      </c>
      <c r="U26" s="64">
        <v>0</v>
      </c>
      <c r="V26" s="64">
        <v>42210</v>
      </c>
      <c r="W26" s="64">
        <v>0</v>
      </c>
      <c r="X26" s="64">
        <v>0</v>
      </c>
      <c r="Z26" s="65">
        <v>23</v>
      </c>
      <c r="AA26" s="63" t="str">
        <f t="shared" si="1"/>
        <v>筑西市</v>
      </c>
      <c r="AB26" s="64">
        <v>39168402</v>
      </c>
      <c r="AC26" s="64">
        <v>166131598</v>
      </c>
      <c r="AD26" s="64">
        <v>159935693</v>
      </c>
      <c r="AE26" s="64">
        <v>315696009</v>
      </c>
      <c r="AF26" s="64">
        <v>312755600</v>
      </c>
      <c r="AG26" s="64">
        <v>142687904</v>
      </c>
      <c r="AH26" s="64">
        <v>74518</v>
      </c>
      <c r="AI26" s="64">
        <v>216124</v>
      </c>
      <c r="AJ26" s="64">
        <v>202565</v>
      </c>
    </row>
    <row r="27" spans="2:36" s="56" customFormat="1" ht="24.75" customHeight="1">
      <c r="B27" s="62">
        <v>24</v>
      </c>
      <c r="C27" s="63" t="s">
        <v>107</v>
      </c>
      <c r="D27" s="64">
        <v>6513090</v>
      </c>
      <c r="E27" s="64">
        <v>6157118</v>
      </c>
      <c r="F27" s="64">
        <v>5935877</v>
      </c>
      <c r="G27" s="64">
        <v>24135365</v>
      </c>
      <c r="H27" s="64">
        <v>23976382</v>
      </c>
      <c r="I27" s="64">
        <v>16575851</v>
      </c>
      <c r="J27" s="64">
        <v>29721</v>
      </c>
      <c r="K27" s="64">
        <v>10884</v>
      </c>
      <c r="L27" s="64">
        <v>9322</v>
      </c>
      <c r="N27" s="62">
        <v>24</v>
      </c>
      <c r="O27" s="63" t="str">
        <f t="shared" si="0"/>
        <v>坂東市</v>
      </c>
      <c r="P27" s="64">
        <v>18943593</v>
      </c>
      <c r="Q27" s="64">
        <v>0</v>
      </c>
      <c r="R27" s="64">
        <v>0</v>
      </c>
      <c r="S27" s="64">
        <v>0</v>
      </c>
      <c r="T27" s="64">
        <v>0</v>
      </c>
      <c r="U27" s="64">
        <v>0</v>
      </c>
      <c r="V27" s="64">
        <v>0</v>
      </c>
      <c r="W27" s="64">
        <v>0</v>
      </c>
      <c r="X27" s="64">
        <v>0</v>
      </c>
      <c r="Z27" s="62">
        <v>24</v>
      </c>
      <c r="AA27" s="63" t="str">
        <f t="shared" si="1"/>
        <v>坂東市</v>
      </c>
      <c r="AB27" s="64">
        <v>26820445</v>
      </c>
      <c r="AC27" s="64">
        <v>96209555</v>
      </c>
      <c r="AD27" s="64">
        <v>90676497</v>
      </c>
      <c r="AE27" s="64">
        <v>180453581</v>
      </c>
      <c r="AF27" s="64">
        <v>178769043</v>
      </c>
      <c r="AG27" s="64">
        <v>85052239</v>
      </c>
      <c r="AH27" s="64">
        <v>33208</v>
      </c>
      <c r="AI27" s="64">
        <v>133296</v>
      </c>
      <c r="AJ27" s="64">
        <v>120670</v>
      </c>
    </row>
    <row r="28" spans="2:36" s="56" customFormat="1" ht="24.75" customHeight="1">
      <c r="B28" s="62">
        <v>25</v>
      </c>
      <c r="C28" s="63" t="s">
        <v>108</v>
      </c>
      <c r="D28" s="64">
        <v>1178542</v>
      </c>
      <c r="E28" s="64">
        <v>6195928</v>
      </c>
      <c r="F28" s="64">
        <v>5811181</v>
      </c>
      <c r="G28" s="64">
        <v>5772357</v>
      </c>
      <c r="H28" s="64">
        <v>5662732</v>
      </c>
      <c r="I28" s="64">
        <v>3886962</v>
      </c>
      <c r="J28" s="64">
        <v>2279</v>
      </c>
      <c r="K28" s="64">
        <v>8342</v>
      </c>
      <c r="L28" s="64">
        <v>6565</v>
      </c>
      <c r="N28" s="62">
        <v>25</v>
      </c>
      <c r="O28" s="63" t="str">
        <f t="shared" si="0"/>
        <v>稲敷市</v>
      </c>
      <c r="P28" s="64">
        <v>60912180</v>
      </c>
      <c r="Q28" s="64">
        <v>0</v>
      </c>
      <c r="R28" s="64">
        <v>0</v>
      </c>
      <c r="S28" s="64">
        <v>0</v>
      </c>
      <c r="T28" s="64">
        <v>0</v>
      </c>
      <c r="U28" s="64">
        <v>0</v>
      </c>
      <c r="V28" s="64">
        <v>48071</v>
      </c>
      <c r="W28" s="64">
        <v>0</v>
      </c>
      <c r="X28" s="64">
        <v>0</v>
      </c>
      <c r="Z28" s="62">
        <v>25</v>
      </c>
      <c r="AA28" s="63" t="str">
        <f t="shared" si="1"/>
        <v>稲敷市</v>
      </c>
      <c r="AB28" s="64">
        <v>64747291</v>
      </c>
      <c r="AC28" s="64">
        <v>141062709</v>
      </c>
      <c r="AD28" s="64">
        <v>133902523</v>
      </c>
      <c r="AE28" s="64">
        <v>84387570</v>
      </c>
      <c r="AF28" s="64">
        <v>80190996</v>
      </c>
      <c r="AG28" s="64">
        <v>42347329</v>
      </c>
      <c r="AH28" s="64">
        <v>54508</v>
      </c>
      <c r="AI28" s="64">
        <v>150639</v>
      </c>
      <c r="AJ28" s="64">
        <v>131666</v>
      </c>
    </row>
    <row r="29" spans="2:36" s="56" customFormat="1" ht="24.75" customHeight="1">
      <c r="B29" s="62">
        <v>26</v>
      </c>
      <c r="C29" s="63" t="s">
        <v>109</v>
      </c>
      <c r="D29" s="64">
        <v>485477</v>
      </c>
      <c r="E29" s="64">
        <v>4223512</v>
      </c>
      <c r="F29" s="64">
        <v>3899254</v>
      </c>
      <c r="G29" s="64">
        <v>7705333</v>
      </c>
      <c r="H29" s="64">
        <v>7483085</v>
      </c>
      <c r="I29" s="64">
        <v>5242137</v>
      </c>
      <c r="J29" s="64">
        <v>1553</v>
      </c>
      <c r="K29" s="64">
        <v>6180</v>
      </c>
      <c r="L29" s="64">
        <v>4570</v>
      </c>
      <c r="N29" s="62">
        <v>26</v>
      </c>
      <c r="O29" s="63" t="str">
        <f t="shared" si="0"/>
        <v>かすみがうら市</v>
      </c>
      <c r="P29" s="64">
        <v>50790092</v>
      </c>
      <c r="Q29" s="64">
        <v>0</v>
      </c>
      <c r="R29" s="64">
        <v>0</v>
      </c>
      <c r="S29" s="64">
        <v>0</v>
      </c>
      <c r="T29" s="64">
        <v>0</v>
      </c>
      <c r="U29" s="64">
        <v>0</v>
      </c>
      <c r="V29" s="64">
        <v>35817</v>
      </c>
      <c r="W29" s="64">
        <v>0</v>
      </c>
      <c r="X29" s="64">
        <v>0</v>
      </c>
      <c r="Z29" s="62">
        <v>26</v>
      </c>
      <c r="AA29" s="63" t="str">
        <f t="shared" si="1"/>
        <v>かすみがうら市</v>
      </c>
      <c r="AB29" s="64">
        <v>55824991</v>
      </c>
      <c r="AC29" s="64">
        <v>100775009</v>
      </c>
      <c r="AD29" s="64">
        <v>95596153</v>
      </c>
      <c r="AE29" s="64">
        <v>132118149</v>
      </c>
      <c r="AF29" s="64">
        <v>130791560</v>
      </c>
      <c r="AG29" s="64">
        <v>57252171</v>
      </c>
      <c r="AH29" s="64">
        <v>40994</v>
      </c>
      <c r="AI29" s="64">
        <v>106523</v>
      </c>
      <c r="AJ29" s="64">
        <v>97491</v>
      </c>
    </row>
    <row r="30" spans="2:36" s="56" customFormat="1" ht="24.75" customHeight="1">
      <c r="B30" s="62">
        <v>27</v>
      </c>
      <c r="C30" s="63" t="s">
        <v>110</v>
      </c>
      <c r="D30" s="64">
        <v>662531</v>
      </c>
      <c r="E30" s="64">
        <v>5237687</v>
      </c>
      <c r="F30" s="64">
        <v>5179064</v>
      </c>
      <c r="G30" s="64">
        <v>12826248</v>
      </c>
      <c r="H30" s="64">
        <v>12796993</v>
      </c>
      <c r="I30" s="64">
        <v>8677853</v>
      </c>
      <c r="J30" s="64">
        <v>991</v>
      </c>
      <c r="K30" s="64">
        <v>6575</v>
      </c>
      <c r="L30" s="64">
        <v>6263</v>
      </c>
      <c r="N30" s="62">
        <v>27</v>
      </c>
      <c r="O30" s="63" t="str">
        <f t="shared" si="0"/>
        <v>桜川市</v>
      </c>
      <c r="P30" s="64">
        <v>33012906</v>
      </c>
      <c r="Q30" s="64">
        <v>0</v>
      </c>
      <c r="R30" s="64">
        <v>0</v>
      </c>
      <c r="S30" s="64">
        <v>0</v>
      </c>
      <c r="T30" s="64">
        <v>0</v>
      </c>
      <c r="U30" s="64">
        <v>0</v>
      </c>
      <c r="V30" s="64">
        <v>45851</v>
      </c>
      <c r="W30" s="64">
        <v>0</v>
      </c>
      <c r="X30" s="64">
        <v>0</v>
      </c>
      <c r="Z30" s="62">
        <v>27</v>
      </c>
      <c r="AA30" s="63" t="str">
        <f t="shared" si="1"/>
        <v>桜川市</v>
      </c>
      <c r="AB30" s="64">
        <v>48735667</v>
      </c>
      <c r="AC30" s="64">
        <v>131324333</v>
      </c>
      <c r="AD30" s="64">
        <v>124818347</v>
      </c>
      <c r="AE30" s="64">
        <v>114634963</v>
      </c>
      <c r="AF30" s="64">
        <v>113514423</v>
      </c>
      <c r="AG30" s="64">
        <v>54707999</v>
      </c>
      <c r="AH30" s="64">
        <v>51770</v>
      </c>
      <c r="AI30" s="64">
        <v>110418</v>
      </c>
      <c r="AJ30" s="64">
        <v>102183</v>
      </c>
    </row>
    <row r="31" spans="2:36" s="56" customFormat="1" ht="24.75" customHeight="1">
      <c r="B31" s="62">
        <v>28</v>
      </c>
      <c r="C31" s="63" t="s">
        <v>111</v>
      </c>
      <c r="D31" s="64">
        <v>20707213</v>
      </c>
      <c r="E31" s="64">
        <v>16377013</v>
      </c>
      <c r="F31" s="64">
        <v>14751228</v>
      </c>
      <c r="G31" s="64">
        <v>18014053</v>
      </c>
      <c r="H31" s="64">
        <v>17702638</v>
      </c>
      <c r="I31" s="64">
        <v>13110994</v>
      </c>
      <c r="J31" s="64">
        <v>24582</v>
      </c>
      <c r="K31" s="64">
        <v>22211</v>
      </c>
      <c r="L31" s="64">
        <v>17845</v>
      </c>
      <c r="N31" s="62">
        <v>28</v>
      </c>
      <c r="O31" s="63" t="str">
        <f t="shared" si="0"/>
        <v>神栖市</v>
      </c>
      <c r="P31" s="64">
        <v>20539172</v>
      </c>
      <c r="Q31" s="64">
        <v>0</v>
      </c>
      <c r="R31" s="64">
        <v>0</v>
      </c>
      <c r="S31" s="64">
        <v>0</v>
      </c>
      <c r="T31" s="64">
        <v>0</v>
      </c>
      <c r="U31" s="64">
        <v>0</v>
      </c>
      <c r="V31" s="64">
        <v>0</v>
      </c>
      <c r="W31" s="64">
        <v>0</v>
      </c>
      <c r="X31" s="64">
        <v>0</v>
      </c>
      <c r="Z31" s="62">
        <v>28</v>
      </c>
      <c r="AA31" s="63" t="str">
        <f t="shared" si="1"/>
        <v>神栖市</v>
      </c>
      <c r="AB31" s="64">
        <v>47975021</v>
      </c>
      <c r="AC31" s="64">
        <v>98994979</v>
      </c>
      <c r="AD31" s="64">
        <v>92018006</v>
      </c>
      <c r="AE31" s="64">
        <v>358301931</v>
      </c>
      <c r="AF31" s="64">
        <v>354493931</v>
      </c>
      <c r="AG31" s="64">
        <v>196182430</v>
      </c>
      <c r="AH31" s="64">
        <v>31978</v>
      </c>
      <c r="AI31" s="64">
        <v>140648</v>
      </c>
      <c r="AJ31" s="64">
        <v>123861</v>
      </c>
    </row>
    <row r="32" spans="2:36" s="56" customFormat="1" ht="24.75" customHeight="1">
      <c r="B32" s="62">
        <v>29</v>
      </c>
      <c r="C32" s="63" t="s">
        <v>112</v>
      </c>
      <c r="D32" s="64">
        <v>7282565</v>
      </c>
      <c r="E32" s="64">
        <v>5244218</v>
      </c>
      <c r="F32" s="64">
        <v>4790806</v>
      </c>
      <c r="G32" s="64">
        <v>9363878</v>
      </c>
      <c r="H32" s="64">
        <v>9075089</v>
      </c>
      <c r="I32" s="64">
        <v>6293652</v>
      </c>
      <c r="J32" s="64">
        <v>28156</v>
      </c>
      <c r="K32" s="64">
        <v>7634</v>
      </c>
      <c r="L32" s="64">
        <v>5212</v>
      </c>
      <c r="N32" s="62">
        <v>29</v>
      </c>
      <c r="O32" s="63" t="str">
        <f t="shared" si="0"/>
        <v>行方市</v>
      </c>
      <c r="P32" s="64">
        <v>67892874</v>
      </c>
      <c r="Q32" s="64">
        <v>0</v>
      </c>
      <c r="R32" s="64">
        <v>0</v>
      </c>
      <c r="S32" s="64">
        <v>0</v>
      </c>
      <c r="T32" s="64">
        <v>0</v>
      </c>
      <c r="U32" s="64">
        <v>0</v>
      </c>
      <c r="V32" s="64">
        <v>13579</v>
      </c>
      <c r="W32" s="64">
        <v>0</v>
      </c>
      <c r="X32" s="64">
        <v>0</v>
      </c>
      <c r="Z32" s="62">
        <v>29</v>
      </c>
      <c r="AA32" s="63" t="str">
        <f t="shared" si="1"/>
        <v>行方市</v>
      </c>
      <c r="AB32" s="64">
        <v>81205214</v>
      </c>
      <c r="AC32" s="64">
        <v>141274786</v>
      </c>
      <c r="AD32" s="64">
        <v>133882218</v>
      </c>
      <c r="AE32" s="64">
        <v>73542911</v>
      </c>
      <c r="AF32" s="64">
        <v>71939236</v>
      </c>
      <c r="AG32" s="64">
        <v>37000250</v>
      </c>
      <c r="AH32" s="64">
        <v>50189</v>
      </c>
      <c r="AI32" s="64">
        <v>126986</v>
      </c>
      <c r="AJ32" s="64">
        <v>115345</v>
      </c>
    </row>
    <row r="33" spans="2:36" s="56" customFormat="1" ht="24.75" customHeight="1">
      <c r="B33" s="62">
        <v>30</v>
      </c>
      <c r="C33" s="68" t="s">
        <v>113</v>
      </c>
      <c r="D33" s="64">
        <v>1690366</v>
      </c>
      <c r="E33" s="64">
        <v>8300212</v>
      </c>
      <c r="F33" s="64">
        <v>7165489</v>
      </c>
      <c r="G33" s="64">
        <v>9668972</v>
      </c>
      <c r="H33" s="64">
        <v>8572180</v>
      </c>
      <c r="I33" s="64">
        <v>5913490</v>
      </c>
      <c r="J33" s="69">
        <v>1261</v>
      </c>
      <c r="K33" s="69">
        <v>18757</v>
      </c>
      <c r="L33" s="69">
        <v>10858</v>
      </c>
      <c r="N33" s="62">
        <v>30</v>
      </c>
      <c r="O33" s="63" t="str">
        <f t="shared" si="0"/>
        <v>鉾田市</v>
      </c>
      <c r="P33" s="64">
        <v>25416802</v>
      </c>
      <c r="Q33" s="64">
        <v>0</v>
      </c>
      <c r="R33" s="64">
        <v>0</v>
      </c>
      <c r="S33" s="64">
        <v>0</v>
      </c>
      <c r="T33" s="64">
        <v>0</v>
      </c>
      <c r="U33" s="64">
        <v>0</v>
      </c>
      <c r="V33" s="69">
        <v>45152</v>
      </c>
      <c r="W33" s="69">
        <v>0</v>
      </c>
      <c r="X33" s="69">
        <v>0</v>
      </c>
      <c r="Z33" s="62">
        <v>30</v>
      </c>
      <c r="AA33" s="63" t="str">
        <f t="shared" si="1"/>
        <v>鉾田市</v>
      </c>
      <c r="AB33" s="64">
        <v>31815641</v>
      </c>
      <c r="AC33" s="64">
        <v>175784359</v>
      </c>
      <c r="AD33" s="64">
        <v>162829628</v>
      </c>
      <c r="AE33" s="64">
        <v>99322702</v>
      </c>
      <c r="AF33" s="64">
        <v>94435730</v>
      </c>
      <c r="AG33" s="64">
        <v>43922115</v>
      </c>
      <c r="AH33" s="69">
        <v>51824</v>
      </c>
      <c r="AI33" s="69">
        <v>156655</v>
      </c>
      <c r="AJ33" s="69">
        <v>127774</v>
      </c>
    </row>
    <row r="34" spans="2:36" s="56" customFormat="1" ht="24.75" customHeight="1">
      <c r="B34" s="62">
        <v>31</v>
      </c>
      <c r="C34" s="68" t="s">
        <v>126</v>
      </c>
      <c r="D34" s="64">
        <v>4108470</v>
      </c>
      <c r="E34" s="64">
        <v>2629055</v>
      </c>
      <c r="F34" s="64">
        <v>2509715</v>
      </c>
      <c r="G34" s="64">
        <v>9295648</v>
      </c>
      <c r="H34" s="64">
        <v>9238957</v>
      </c>
      <c r="I34" s="64">
        <v>6158255</v>
      </c>
      <c r="J34" s="69">
        <v>13422</v>
      </c>
      <c r="K34" s="69">
        <v>3918</v>
      </c>
      <c r="L34" s="69">
        <v>3459</v>
      </c>
      <c r="N34" s="62">
        <v>31</v>
      </c>
      <c r="O34" s="63" t="str">
        <f t="shared" si="0"/>
        <v>つくばみらい市</v>
      </c>
      <c r="P34" s="64">
        <v>10969562</v>
      </c>
      <c r="Q34" s="64">
        <v>0</v>
      </c>
      <c r="R34" s="64">
        <v>0</v>
      </c>
      <c r="S34" s="64">
        <v>0</v>
      </c>
      <c r="T34" s="64">
        <v>0</v>
      </c>
      <c r="U34" s="64">
        <v>0</v>
      </c>
      <c r="V34" s="69">
        <v>19272</v>
      </c>
      <c r="W34" s="69">
        <v>0</v>
      </c>
      <c r="X34" s="69">
        <v>0</v>
      </c>
      <c r="Z34" s="62">
        <v>31</v>
      </c>
      <c r="AA34" s="63" t="str">
        <f t="shared" si="1"/>
        <v>つくばみらい市</v>
      </c>
      <c r="AB34" s="64">
        <v>17853720</v>
      </c>
      <c r="AC34" s="64">
        <v>61306280</v>
      </c>
      <c r="AD34" s="64">
        <v>58923237</v>
      </c>
      <c r="AE34" s="64">
        <v>193421571</v>
      </c>
      <c r="AF34" s="64">
        <v>191562641</v>
      </c>
      <c r="AG34" s="64">
        <v>78028230</v>
      </c>
      <c r="AH34" s="69">
        <v>39792</v>
      </c>
      <c r="AI34" s="69">
        <v>80845</v>
      </c>
      <c r="AJ34" s="69">
        <v>75128</v>
      </c>
    </row>
    <row r="35" spans="2:36" s="56" customFormat="1" ht="24.75" customHeight="1">
      <c r="B35" s="67">
        <v>32</v>
      </c>
      <c r="C35" s="68" t="s">
        <v>127</v>
      </c>
      <c r="D35" s="69">
        <v>3601269</v>
      </c>
      <c r="E35" s="69">
        <v>6238225</v>
      </c>
      <c r="F35" s="69">
        <v>5696759</v>
      </c>
      <c r="G35" s="69">
        <v>14643702</v>
      </c>
      <c r="H35" s="69">
        <v>14288734</v>
      </c>
      <c r="I35" s="69">
        <v>10005292</v>
      </c>
      <c r="J35" s="69">
        <v>6678</v>
      </c>
      <c r="K35" s="69">
        <v>9516</v>
      </c>
      <c r="L35" s="69">
        <v>7176</v>
      </c>
      <c r="N35" s="62">
        <v>32</v>
      </c>
      <c r="O35" s="63" t="str">
        <f t="shared" si="0"/>
        <v>小美玉市</v>
      </c>
      <c r="P35" s="64">
        <v>19580059</v>
      </c>
      <c r="Q35" s="64">
        <v>0</v>
      </c>
      <c r="R35" s="64">
        <v>0</v>
      </c>
      <c r="S35" s="64">
        <v>0</v>
      </c>
      <c r="T35" s="64">
        <v>0</v>
      </c>
      <c r="U35" s="64">
        <v>0</v>
      </c>
      <c r="V35" s="64">
        <v>31812</v>
      </c>
      <c r="W35" s="64">
        <v>0</v>
      </c>
      <c r="X35" s="64">
        <v>0</v>
      </c>
      <c r="Z35" s="62">
        <v>32</v>
      </c>
      <c r="AA35" s="63" t="str">
        <f t="shared" si="1"/>
        <v>小美玉市</v>
      </c>
      <c r="AB35" s="64">
        <v>28779262</v>
      </c>
      <c r="AC35" s="64">
        <v>115960738</v>
      </c>
      <c r="AD35" s="64">
        <v>109656267</v>
      </c>
      <c r="AE35" s="64">
        <v>142889853</v>
      </c>
      <c r="AF35" s="64">
        <v>139402241</v>
      </c>
      <c r="AG35" s="64">
        <v>66340378</v>
      </c>
      <c r="AH35" s="64">
        <v>45750</v>
      </c>
      <c r="AI35" s="64">
        <v>114026</v>
      </c>
      <c r="AJ35" s="64">
        <v>102825</v>
      </c>
    </row>
    <row r="36" spans="2:36" s="56" customFormat="1" ht="24.75" customHeight="1">
      <c r="B36" s="70"/>
      <c r="C36" s="71" t="s">
        <v>125</v>
      </c>
      <c r="D36" s="72">
        <f aca="true" t="shared" si="2" ref="D36:L36">SUM(D4:D35)</f>
        <v>139266879</v>
      </c>
      <c r="E36" s="72">
        <f t="shared" si="2"/>
        <v>188282819</v>
      </c>
      <c r="F36" s="72">
        <f t="shared" si="2"/>
        <v>177698950</v>
      </c>
      <c r="G36" s="72">
        <f t="shared" si="2"/>
        <v>776769566</v>
      </c>
      <c r="H36" s="72">
        <f t="shared" si="2"/>
        <v>771473457</v>
      </c>
      <c r="I36" s="72">
        <f t="shared" si="2"/>
        <v>529161140</v>
      </c>
      <c r="J36" s="72">
        <f t="shared" si="2"/>
        <v>333154</v>
      </c>
      <c r="K36" s="72">
        <f t="shared" si="2"/>
        <v>324390</v>
      </c>
      <c r="L36" s="72">
        <f t="shared" si="2"/>
        <v>268572</v>
      </c>
      <c r="N36" s="70"/>
      <c r="O36" s="71" t="s">
        <v>125</v>
      </c>
      <c r="P36" s="72">
        <f aca="true" t="shared" si="3" ref="P36:X36">SUM(P4:P35)</f>
        <v>996380494</v>
      </c>
      <c r="Q36" s="72">
        <f t="shared" si="3"/>
        <v>0</v>
      </c>
      <c r="R36" s="72">
        <f t="shared" si="3"/>
        <v>0</v>
      </c>
      <c r="S36" s="72">
        <f t="shared" si="3"/>
        <v>0</v>
      </c>
      <c r="T36" s="72">
        <f t="shared" si="3"/>
        <v>0</v>
      </c>
      <c r="U36" s="72">
        <f t="shared" si="3"/>
        <v>0</v>
      </c>
      <c r="V36" s="72">
        <f t="shared" si="3"/>
        <v>1216116</v>
      </c>
      <c r="W36" s="72">
        <f t="shared" si="3"/>
        <v>0</v>
      </c>
      <c r="X36" s="72">
        <f t="shared" si="3"/>
        <v>0</v>
      </c>
      <c r="Z36" s="70"/>
      <c r="AA36" s="71" t="s">
        <v>125</v>
      </c>
      <c r="AB36" s="72">
        <f aca="true" t="shared" si="4" ref="AB36:AJ36">SUM(AB4:AB35)</f>
        <v>1603632249</v>
      </c>
      <c r="AC36" s="72">
        <f t="shared" si="4"/>
        <v>3486877751</v>
      </c>
      <c r="AD36" s="72">
        <f t="shared" si="4"/>
        <v>3297308889</v>
      </c>
      <c r="AE36" s="72">
        <f t="shared" si="4"/>
        <v>9167248307</v>
      </c>
      <c r="AF36" s="72">
        <f t="shared" si="4"/>
        <v>9091902269</v>
      </c>
      <c r="AG36" s="72">
        <f t="shared" si="4"/>
        <v>3827236869</v>
      </c>
      <c r="AH36" s="72">
        <f t="shared" si="4"/>
        <v>1710660</v>
      </c>
      <c r="AI36" s="72">
        <f t="shared" si="4"/>
        <v>4452937</v>
      </c>
      <c r="AJ36" s="72">
        <f t="shared" si="4"/>
        <v>4099722</v>
      </c>
    </row>
    <row r="37" spans="2:36" s="56" customFormat="1" ht="24.75" customHeight="1">
      <c r="B37" s="73">
        <v>33</v>
      </c>
      <c r="C37" s="74" t="s">
        <v>92</v>
      </c>
      <c r="D37" s="75">
        <v>4547165</v>
      </c>
      <c r="E37" s="75">
        <v>3815360</v>
      </c>
      <c r="F37" s="75">
        <v>3626725</v>
      </c>
      <c r="G37" s="75">
        <v>9897038</v>
      </c>
      <c r="H37" s="75">
        <v>9873815</v>
      </c>
      <c r="I37" s="75">
        <v>6841411</v>
      </c>
      <c r="J37" s="75">
        <v>7529</v>
      </c>
      <c r="K37" s="75">
        <v>4095</v>
      </c>
      <c r="L37" s="75">
        <v>3602</v>
      </c>
      <c r="N37" s="62">
        <v>33</v>
      </c>
      <c r="O37" s="74" t="str">
        <f aca="true" t="shared" si="5" ref="O37:O48">C37</f>
        <v>茨城町</v>
      </c>
      <c r="P37" s="64">
        <v>8805758</v>
      </c>
      <c r="Q37" s="64">
        <v>0</v>
      </c>
      <c r="R37" s="64">
        <v>0</v>
      </c>
      <c r="S37" s="64">
        <v>0</v>
      </c>
      <c r="T37" s="64">
        <v>0</v>
      </c>
      <c r="U37" s="64">
        <v>0</v>
      </c>
      <c r="V37" s="75">
        <v>19230</v>
      </c>
      <c r="W37" s="75">
        <v>0</v>
      </c>
      <c r="X37" s="75">
        <v>0</v>
      </c>
      <c r="Z37" s="62">
        <v>33</v>
      </c>
      <c r="AA37" s="74" t="str">
        <f aca="true" t="shared" si="6" ref="AA37:AA48">O37</f>
        <v>茨城町</v>
      </c>
      <c r="AB37" s="64">
        <v>23395892</v>
      </c>
      <c r="AC37" s="64">
        <v>98184108</v>
      </c>
      <c r="AD37" s="64">
        <v>92014206</v>
      </c>
      <c r="AE37" s="64">
        <v>94750875</v>
      </c>
      <c r="AF37" s="64">
        <v>93838895</v>
      </c>
      <c r="AG37" s="64">
        <v>41615655</v>
      </c>
      <c r="AH37" s="75">
        <v>31843</v>
      </c>
      <c r="AI37" s="75">
        <v>93280</v>
      </c>
      <c r="AJ37" s="75">
        <v>85513</v>
      </c>
    </row>
    <row r="38" spans="2:36" s="56" customFormat="1" ht="24.75" customHeight="1">
      <c r="B38" s="62">
        <v>34</v>
      </c>
      <c r="C38" s="63" t="s">
        <v>114</v>
      </c>
      <c r="D38" s="64">
        <v>930812</v>
      </c>
      <c r="E38" s="64">
        <v>968515</v>
      </c>
      <c r="F38" s="64">
        <v>964220</v>
      </c>
      <c r="G38" s="64">
        <v>5301052</v>
      </c>
      <c r="H38" s="64">
        <v>5283664</v>
      </c>
      <c r="I38" s="64">
        <v>3680278</v>
      </c>
      <c r="J38" s="64">
        <v>1690</v>
      </c>
      <c r="K38" s="64">
        <v>2403</v>
      </c>
      <c r="L38" s="64">
        <v>2296</v>
      </c>
      <c r="N38" s="62">
        <v>34</v>
      </c>
      <c r="O38" s="63" t="str">
        <f t="shared" si="5"/>
        <v>大洗町</v>
      </c>
      <c r="P38" s="64">
        <v>6857532</v>
      </c>
      <c r="Q38" s="64">
        <v>0</v>
      </c>
      <c r="R38" s="64">
        <v>0</v>
      </c>
      <c r="S38" s="64">
        <v>0</v>
      </c>
      <c r="T38" s="64">
        <v>0</v>
      </c>
      <c r="U38" s="64">
        <v>0</v>
      </c>
      <c r="V38" s="64">
        <v>6963</v>
      </c>
      <c r="W38" s="64">
        <v>0</v>
      </c>
      <c r="X38" s="64">
        <v>0</v>
      </c>
      <c r="Z38" s="62">
        <v>34</v>
      </c>
      <c r="AA38" s="63" t="str">
        <f t="shared" si="6"/>
        <v>大洗町</v>
      </c>
      <c r="AB38" s="64">
        <v>9585501</v>
      </c>
      <c r="AC38" s="64">
        <v>14304499</v>
      </c>
      <c r="AD38" s="64">
        <v>13599778</v>
      </c>
      <c r="AE38" s="64">
        <v>57197074</v>
      </c>
      <c r="AF38" s="64">
        <v>56471654</v>
      </c>
      <c r="AG38" s="64">
        <v>25753866</v>
      </c>
      <c r="AH38" s="64">
        <v>9423</v>
      </c>
      <c r="AI38" s="64">
        <v>27571</v>
      </c>
      <c r="AJ38" s="64">
        <v>25569</v>
      </c>
    </row>
    <row r="39" spans="2:36" s="56" customFormat="1" ht="24.75" customHeight="1">
      <c r="B39" s="62">
        <v>35</v>
      </c>
      <c r="C39" s="63" t="s">
        <v>115</v>
      </c>
      <c r="D39" s="64">
        <v>6935596</v>
      </c>
      <c r="E39" s="64">
        <v>3105639</v>
      </c>
      <c r="F39" s="64">
        <v>3028252</v>
      </c>
      <c r="G39" s="64">
        <v>4133694</v>
      </c>
      <c r="H39" s="64">
        <v>4119083</v>
      </c>
      <c r="I39" s="64">
        <v>2839401</v>
      </c>
      <c r="J39" s="64">
        <v>29739</v>
      </c>
      <c r="K39" s="64">
        <v>3370</v>
      </c>
      <c r="L39" s="64">
        <v>3121</v>
      </c>
      <c r="N39" s="62">
        <v>35</v>
      </c>
      <c r="O39" s="63" t="str">
        <f t="shared" si="5"/>
        <v>城里町</v>
      </c>
      <c r="P39" s="64">
        <v>11417093</v>
      </c>
      <c r="Q39" s="64">
        <v>0</v>
      </c>
      <c r="R39" s="64">
        <v>0</v>
      </c>
      <c r="S39" s="64">
        <v>0</v>
      </c>
      <c r="T39" s="64">
        <v>0</v>
      </c>
      <c r="U39" s="64">
        <v>0</v>
      </c>
      <c r="V39" s="64">
        <v>1300</v>
      </c>
      <c r="W39" s="64">
        <v>0</v>
      </c>
      <c r="X39" s="64">
        <v>0</v>
      </c>
      <c r="Z39" s="62">
        <v>35</v>
      </c>
      <c r="AA39" s="63" t="str">
        <f t="shared" si="6"/>
        <v>城里町</v>
      </c>
      <c r="AB39" s="64">
        <v>62768821</v>
      </c>
      <c r="AC39" s="64">
        <v>99031179</v>
      </c>
      <c r="AD39" s="64">
        <v>93501673</v>
      </c>
      <c r="AE39" s="64">
        <v>37633959</v>
      </c>
      <c r="AF39" s="64">
        <v>35932556</v>
      </c>
      <c r="AG39" s="64">
        <v>17415780</v>
      </c>
      <c r="AH39" s="64">
        <v>32611</v>
      </c>
      <c r="AI39" s="64">
        <v>68180</v>
      </c>
      <c r="AJ39" s="64">
        <v>60550</v>
      </c>
    </row>
    <row r="40" spans="2:36" s="56" customFormat="1" ht="24.75" customHeight="1">
      <c r="B40" s="62">
        <v>36</v>
      </c>
      <c r="C40" s="63" t="s">
        <v>93</v>
      </c>
      <c r="D40" s="64">
        <v>531024</v>
      </c>
      <c r="E40" s="64">
        <v>3306038</v>
      </c>
      <c r="F40" s="64">
        <v>3153783</v>
      </c>
      <c r="G40" s="64">
        <v>16786693</v>
      </c>
      <c r="H40" s="64">
        <v>16680229</v>
      </c>
      <c r="I40" s="64">
        <v>11113107</v>
      </c>
      <c r="J40" s="64">
        <v>885</v>
      </c>
      <c r="K40" s="64">
        <v>4339</v>
      </c>
      <c r="L40" s="64">
        <v>3679</v>
      </c>
      <c r="N40" s="62">
        <v>36</v>
      </c>
      <c r="O40" s="63" t="str">
        <f t="shared" si="5"/>
        <v>東海村</v>
      </c>
      <c r="P40" s="64">
        <v>9404041</v>
      </c>
      <c r="Q40" s="64">
        <v>0</v>
      </c>
      <c r="R40" s="64">
        <v>0</v>
      </c>
      <c r="S40" s="64">
        <v>0</v>
      </c>
      <c r="T40" s="64">
        <v>0</v>
      </c>
      <c r="U40" s="64">
        <v>0</v>
      </c>
      <c r="V40" s="64">
        <v>18262</v>
      </c>
      <c r="W40" s="64">
        <v>0</v>
      </c>
      <c r="X40" s="64">
        <v>0</v>
      </c>
      <c r="Z40" s="62">
        <v>36</v>
      </c>
      <c r="AA40" s="63" t="str">
        <f t="shared" si="6"/>
        <v>東海村</v>
      </c>
      <c r="AB40" s="64">
        <v>11131538</v>
      </c>
      <c r="AC40" s="64">
        <v>26868462</v>
      </c>
      <c r="AD40" s="64">
        <v>25480834</v>
      </c>
      <c r="AE40" s="64">
        <v>170130138</v>
      </c>
      <c r="AF40" s="64">
        <v>169803808</v>
      </c>
      <c r="AG40" s="64">
        <v>75265516</v>
      </c>
      <c r="AH40" s="64">
        <v>19438</v>
      </c>
      <c r="AI40" s="64">
        <v>43060</v>
      </c>
      <c r="AJ40" s="64">
        <v>40773</v>
      </c>
    </row>
    <row r="41" spans="2:36" s="56" customFormat="1" ht="24.75" customHeight="1">
      <c r="B41" s="62">
        <v>37</v>
      </c>
      <c r="C41" s="63" t="s">
        <v>94</v>
      </c>
      <c r="D41" s="64">
        <v>223279</v>
      </c>
      <c r="E41" s="64">
        <v>2906808</v>
      </c>
      <c r="F41" s="64">
        <v>2838172</v>
      </c>
      <c r="G41" s="64">
        <v>3086381</v>
      </c>
      <c r="H41" s="64">
        <v>3067785</v>
      </c>
      <c r="I41" s="64">
        <v>2051833</v>
      </c>
      <c r="J41" s="64">
        <v>663</v>
      </c>
      <c r="K41" s="64">
        <v>4144</v>
      </c>
      <c r="L41" s="64">
        <v>3737</v>
      </c>
      <c r="N41" s="62">
        <v>37</v>
      </c>
      <c r="O41" s="63" t="str">
        <f t="shared" si="5"/>
        <v>大子町</v>
      </c>
      <c r="P41" s="64">
        <v>113287129</v>
      </c>
      <c r="Q41" s="64">
        <v>0</v>
      </c>
      <c r="R41" s="64">
        <v>0</v>
      </c>
      <c r="S41" s="64">
        <v>0</v>
      </c>
      <c r="T41" s="64">
        <v>0</v>
      </c>
      <c r="U41" s="64">
        <v>0</v>
      </c>
      <c r="V41" s="64">
        <v>51890</v>
      </c>
      <c r="W41" s="64">
        <v>0</v>
      </c>
      <c r="X41" s="64">
        <v>0</v>
      </c>
      <c r="Z41" s="62">
        <v>37</v>
      </c>
      <c r="AA41" s="63" t="str">
        <f t="shared" si="6"/>
        <v>大子町</v>
      </c>
      <c r="AB41" s="64">
        <v>121050016</v>
      </c>
      <c r="AC41" s="64">
        <v>204709984</v>
      </c>
      <c r="AD41" s="64">
        <v>188107195</v>
      </c>
      <c r="AE41" s="64">
        <v>30542749</v>
      </c>
      <c r="AF41" s="64">
        <v>29210660</v>
      </c>
      <c r="AG41" s="64">
        <v>14675060</v>
      </c>
      <c r="AH41" s="64">
        <v>56064</v>
      </c>
      <c r="AI41" s="64">
        <v>136105</v>
      </c>
      <c r="AJ41" s="64">
        <v>121269</v>
      </c>
    </row>
    <row r="42" spans="2:36" s="56" customFormat="1" ht="24.75" customHeight="1">
      <c r="B42" s="62">
        <v>38</v>
      </c>
      <c r="C42" s="63" t="s">
        <v>95</v>
      </c>
      <c r="D42" s="64">
        <v>155879</v>
      </c>
      <c r="E42" s="64">
        <v>2965107</v>
      </c>
      <c r="F42" s="64">
        <v>2810604</v>
      </c>
      <c r="G42" s="64">
        <v>5940313</v>
      </c>
      <c r="H42" s="64">
        <v>5844528</v>
      </c>
      <c r="I42" s="64">
        <v>4087778</v>
      </c>
      <c r="J42" s="64">
        <v>358</v>
      </c>
      <c r="K42" s="64">
        <v>3266</v>
      </c>
      <c r="L42" s="64">
        <v>2285</v>
      </c>
      <c r="N42" s="62">
        <v>38</v>
      </c>
      <c r="O42" s="63" t="str">
        <f t="shared" si="5"/>
        <v>美浦村</v>
      </c>
      <c r="P42" s="64">
        <v>37299413</v>
      </c>
      <c r="Q42" s="64">
        <v>0</v>
      </c>
      <c r="R42" s="64">
        <v>0</v>
      </c>
      <c r="S42" s="64">
        <v>0</v>
      </c>
      <c r="T42" s="64">
        <v>0</v>
      </c>
      <c r="U42" s="64">
        <v>0</v>
      </c>
      <c r="V42" s="64">
        <v>13598</v>
      </c>
      <c r="W42" s="64">
        <v>0</v>
      </c>
      <c r="X42" s="64">
        <v>0</v>
      </c>
      <c r="Z42" s="62">
        <v>38</v>
      </c>
      <c r="AA42" s="63" t="str">
        <f t="shared" si="6"/>
        <v>美浦村</v>
      </c>
      <c r="AB42" s="64">
        <v>38385806</v>
      </c>
      <c r="AC42" s="64">
        <v>28224194</v>
      </c>
      <c r="AD42" s="64">
        <v>26454841</v>
      </c>
      <c r="AE42" s="64">
        <v>33964587</v>
      </c>
      <c r="AF42" s="64">
        <v>31349569</v>
      </c>
      <c r="AG42" s="64">
        <v>16565181</v>
      </c>
      <c r="AH42" s="64">
        <v>15839</v>
      </c>
      <c r="AI42" s="64">
        <v>35852</v>
      </c>
      <c r="AJ42" s="64">
        <v>28719</v>
      </c>
    </row>
    <row r="43" spans="2:36" s="56" customFormat="1" ht="24.75" customHeight="1">
      <c r="B43" s="62">
        <v>39</v>
      </c>
      <c r="C43" s="63" t="s">
        <v>96</v>
      </c>
      <c r="D43" s="64">
        <v>8559165</v>
      </c>
      <c r="E43" s="64">
        <v>3597447</v>
      </c>
      <c r="F43" s="64">
        <v>3442743</v>
      </c>
      <c r="G43" s="64">
        <v>11690153</v>
      </c>
      <c r="H43" s="64">
        <v>11616695</v>
      </c>
      <c r="I43" s="64">
        <v>7720321</v>
      </c>
      <c r="J43" s="64">
        <v>6130</v>
      </c>
      <c r="K43" s="64">
        <v>6455</v>
      </c>
      <c r="L43" s="64">
        <v>5112</v>
      </c>
      <c r="N43" s="62">
        <v>39</v>
      </c>
      <c r="O43" s="63" t="str">
        <f t="shared" si="5"/>
        <v>阿見町</v>
      </c>
      <c r="P43" s="64">
        <v>7791724</v>
      </c>
      <c r="Q43" s="64">
        <v>0</v>
      </c>
      <c r="R43" s="64">
        <v>0</v>
      </c>
      <c r="S43" s="64">
        <v>0</v>
      </c>
      <c r="T43" s="64">
        <v>0</v>
      </c>
      <c r="U43" s="64">
        <v>0</v>
      </c>
      <c r="V43" s="64">
        <v>24518</v>
      </c>
      <c r="W43" s="64">
        <v>0</v>
      </c>
      <c r="X43" s="64">
        <v>0</v>
      </c>
      <c r="Z43" s="62">
        <v>39</v>
      </c>
      <c r="AA43" s="63" t="str">
        <f t="shared" si="6"/>
        <v>阿見町</v>
      </c>
      <c r="AB43" s="64">
        <v>19082419</v>
      </c>
      <c r="AC43" s="64">
        <v>52317581</v>
      </c>
      <c r="AD43" s="64">
        <v>48822967</v>
      </c>
      <c r="AE43" s="64">
        <v>169677880</v>
      </c>
      <c r="AF43" s="64">
        <v>168212305</v>
      </c>
      <c r="AG43" s="64">
        <v>69976943</v>
      </c>
      <c r="AH43" s="64">
        <v>33045</v>
      </c>
      <c r="AI43" s="64">
        <v>75721</v>
      </c>
      <c r="AJ43" s="64">
        <v>69114</v>
      </c>
    </row>
    <row r="44" spans="2:36" s="56" customFormat="1" ht="24.75" customHeight="1">
      <c r="B44" s="62">
        <v>40</v>
      </c>
      <c r="C44" s="63" t="s">
        <v>97</v>
      </c>
      <c r="D44" s="64">
        <v>256257</v>
      </c>
      <c r="E44" s="64">
        <v>652838</v>
      </c>
      <c r="F44" s="64">
        <v>569403</v>
      </c>
      <c r="G44" s="64">
        <v>986321</v>
      </c>
      <c r="H44" s="64">
        <v>971346</v>
      </c>
      <c r="I44" s="64">
        <v>692072</v>
      </c>
      <c r="J44" s="64">
        <v>367</v>
      </c>
      <c r="K44" s="64">
        <v>1475</v>
      </c>
      <c r="L44" s="64">
        <v>985</v>
      </c>
      <c r="N44" s="62">
        <v>40</v>
      </c>
      <c r="O44" s="63" t="str">
        <f t="shared" si="5"/>
        <v>河内町</v>
      </c>
      <c r="P44" s="64">
        <v>10255490</v>
      </c>
      <c r="Q44" s="64">
        <v>0</v>
      </c>
      <c r="R44" s="64">
        <v>0</v>
      </c>
      <c r="S44" s="64">
        <v>0</v>
      </c>
      <c r="T44" s="64">
        <v>0</v>
      </c>
      <c r="U44" s="64">
        <v>0</v>
      </c>
      <c r="V44" s="64">
        <v>12469</v>
      </c>
      <c r="W44" s="64">
        <v>0</v>
      </c>
      <c r="X44" s="64">
        <v>0</v>
      </c>
      <c r="Z44" s="62">
        <v>40</v>
      </c>
      <c r="AA44" s="63" t="str">
        <f t="shared" si="6"/>
        <v>河内町</v>
      </c>
      <c r="AB44" s="64">
        <v>11015115</v>
      </c>
      <c r="AC44" s="64">
        <v>33284885</v>
      </c>
      <c r="AD44" s="64">
        <v>32039971</v>
      </c>
      <c r="AE44" s="64">
        <v>21772860</v>
      </c>
      <c r="AF44" s="64">
        <v>21112856</v>
      </c>
      <c r="AG44" s="64">
        <v>10229003</v>
      </c>
      <c r="AH44" s="64">
        <v>13435</v>
      </c>
      <c r="AI44" s="64">
        <v>28160</v>
      </c>
      <c r="AJ44" s="64">
        <v>25278</v>
      </c>
    </row>
    <row r="45" spans="2:36" s="56" customFormat="1" ht="24.75" customHeight="1">
      <c r="B45" s="62">
        <v>41</v>
      </c>
      <c r="C45" s="63" t="s">
        <v>98</v>
      </c>
      <c r="D45" s="64">
        <v>1052236</v>
      </c>
      <c r="E45" s="64">
        <v>1670691</v>
      </c>
      <c r="F45" s="64">
        <v>1466003</v>
      </c>
      <c r="G45" s="64">
        <v>5164247</v>
      </c>
      <c r="H45" s="64">
        <v>5092983</v>
      </c>
      <c r="I45" s="64">
        <v>3251727</v>
      </c>
      <c r="J45" s="64">
        <v>4721</v>
      </c>
      <c r="K45" s="64">
        <v>3625</v>
      </c>
      <c r="L45" s="64">
        <v>1853</v>
      </c>
      <c r="N45" s="62">
        <v>41</v>
      </c>
      <c r="O45" s="63" t="str">
        <f t="shared" si="5"/>
        <v>八千代町</v>
      </c>
      <c r="P45" s="64">
        <v>8031368</v>
      </c>
      <c r="Q45" s="64">
        <v>0</v>
      </c>
      <c r="R45" s="64">
        <v>0</v>
      </c>
      <c r="S45" s="64">
        <v>0</v>
      </c>
      <c r="T45" s="64">
        <v>0</v>
      </c>
      <c r="U45" s="64">
        <v>0</v>
      </c>
      <c r="V45" s="64">
        <v>20108</v>
      </c>
      <c r="W45" s="64">
        <v>0</v>
      </c>
      <c r="X45" s="64">
        <v>0</v>
      </c>
      <c r="Z45" s="62">
        <v>41</v>
      </c>
      <c r="AA45" s="63" t="str">
        <f t="shared" si="6"/>
        <v>八千代町</v>
      </c>
      <c r="AB45" s="64">
        <v>9382564</v>
      </c>
      <c r="AC45" s="64">
        <v>49607436</v>
      </c>
      <c r="AD45" s="64">
        <v>47251513</v>
      </c>
      <c r="AE45" s="64">
        <v>58546879</v>
      </c>
      <c r="AF45" s="64">
        <v>57694462</v>
      </c>
      <c r="AG45" s="64">
        <v>25082522</v>
      </c>
      <c r="AH45" s="64">
        <v>25207</v>
      </c>
      <c r="AI45" s="64">
        <v>54993</v>
      </c>
      <c r="AJ45" s="64">
        <v>49898</v>
      </c>
    </row>
    <row r="46" spans="2:36" s="56" customFormat="1" ht="24.75" customHeight="1">
      <c r="B46" s="62">
        <v>42</v>
      </c>
      <c r="C46" s="63" t="s">
        <v>99</v>
      </c>
      <c r="D46" s="64">
        <v>75541</v>
      </c>
      <c r="E46" s="64">
        <v>620167</v>
      </c>
      <c r="F46" s="64">
        <v>619393</v>
      </c>
      <c r="G46" s="64">
        <v>4012867</v>
      </c>
      <c r="H46" s="64">
        <v>4010807</v>
      </c>
      <c r="I46" s="64">
        <v>2557217</v>
      </c>
      <c r="J46" s="64">
        <v>144</v>
      </c>
      <c r="K46" s="64">
        <v>896</v>
      </c>
      <c r="L46" s="64">
        <v>872</v>
      </c>
      <c r="N46" s="62">
        <v>42</v>
      </c>
      <c r="O46" s="63" t="str">
        <f t="shared" si="5"/>
        <v>五霞町</v>
      </c>
      <c r="P46" s="64">
        <v>8493697</v>
      </c>
      <c r="Q46" s="64">
        <v>0</v>
      </c>
      <c r="R46" s="64">
        <v>0</v>
      </c>
      <c r="S46" s="64">
        <v>0</v>
      </c>
      <c r="T46" s="64">
        <v>0</v>
      </c>
      <c r="U46" s="64">
        <v>0</v>
      </c>
      <c r="V46" s="64">
        <v>18263</v>
      </c>
      <c r="W46" s="64">
        <v>0</v>
      </c>
      <c r="X46" s="64">
        <v>0</v>
      </c>
      <c r="Z46" s="62">
        <v>42</v>
      </c>
      <c r="AA46" s="63" t="str">
        <f t="shared" si="6"/>
        <v>五霞町</v>
      </c>
      <c r="AB46" s="64">
        <v>8789063</v>
      </c>
      <c r="AC46" s="64">
        <v>14320937</v>
      </c>
      <c r="AD46" s="64">
        <v>14065416</v>
      </c>
      <c r="AE46" s="64">
        <v>61473968</v>
      </c>
      <c r="AF46" s="64">
        <v>61320946</v>
      </c>
      <c r="AG46" s="64">
        <v>26526318</v>
      </c>
      <c r="AH46" s="64">
        <v>18708</v>
      </c>
      <c r="AI46" s="64">
        <v>16059</v>
      </c>
      <c r="AJ46" s="64">
        <v>15498</v>
      </c>
    </row>
    <row r="47" spans="2:36" s="56" customFormat="1" ht="24.75" customHeight="1">
      <c r="B47" s="62">
        <v>43</v>
      </c>
      <c r="C47" s="63" t="s">
        <v>100</v>
      </c>
      <c r="D47" s="64">
        <v>0</v>
      </c>
      <c r="E47" s="64">
        <v>2699530</v>
      </c>
      <c r="F47" s="64">
        <v>2647602</v>
      </c>
      <c r="G47" s="64">
        <v>11819929</v>
      </c>
      <c r="H47" s="64">
        <v>11766003</v>
      </c>
      <c r="I47" s="64">
        <v>7981649</v>
      </c>
      <c r="J47" s="64">
        <v>0</v>
      </c>
      <c r="K47" s="64">
        <v>4819</v>
      </c>
      <c r="L47" s="64">
        <v>4208</v>
      </c>
      <c r="N47" s="62">
        <v>43</v>
      </c>
      <c r="O47" s="63" t="str">
        <f t="shared" si="5"/>
        <v>境町</v>
      </c>
      <c r="P47" s="64">
        <v>9702939</v>
      </c>
      <c r="Q47" s="64">
        <v>0</v>
      </c>
      <c r="R47" s="64">
        <v>0</v>
      </c>
      <c r="S47" s="64">
        <v>0</v>
      </c>
      <c r="T47" s="64">
        <v>0</v>
      </c>
      <c r="U47" s="64">
        <v>0</v>
      </c>
      <c r="V47" s="64">
        <v>2707</v>
      </c>
      <c r="W47" s="64">
        <v>0</v>
      </c>
      <c r="X47" s="64">
        <v>0</v>
      </c>
      <c r="Z47" s="62">
        <v>43</v>
      </c>
      <c r="AA47" s="63" t="str">
        <f t="shared" si="6"/>
        <v>境町</v>
      </c>
      <c r="AB47" s="64">
        <v>10131427</v>
      </c>
      <c r="AC47" s="64">
        <v>36458573</v>
      </c>
      <c r="AD47" s="64">
        <v>34633589</v>
      </c>
      <c r="AE47" s="64">
        <v>95653183</v>
      </c>
      <c r="AF47" s="64">
        <v>95129047</v>
      </c>
      <c r="AG47" s="64">
        <v>43070818</v>
      </c>
      <c r="AH47" s="64">
        <v>4078</v>
      </c>
      <c r="AI47" s="64">
        <v>50351</v>
      </c>
      <c r="AJ47" s="64">
        <v>47138</v>
      </c>
    </row>
    <row r="48" spans="2:36" s="56" customFormat="1" ht="24.75" customHeight="1">
      <c r="B48" s="67">
        <v>44</v>
      </c>
      <c r="C48" s="68" t="s">
        <v>101</v>
      </c>
      <c r="D48" s="69">
        <v>216317</v>
      </c>
      <c r="E48" s="69">
        <v>473050</v>
      </c>
      <c r="F48" s="69">
        <v>451343</v>
      </c>
      <c r="G48" s="69">
        <v>1075291</v>
      </c>
      <c r="H48" s="69">
        <v>1061010</v>
      </c>
      <c r="I48" s="69">
        <v>742509</v>
      </c>
      <c r="J48" s="69">
        <v>757</v>
      </c>
      <c r="K48" s="69">
        <v>1058</v>
      </c>
      <c r="L48" s="69">
        <v>936</v>
      </c>
      <c r="N48" s="62">
        <v>44</v>
      </c>
      <c r="O48" s="63" t="str">
        <f t="shared" si="5"/>
        <v>利根町</v>
      </c>
      <c r="P48" s="64">
        <v>6434300</v>
      </c>
      <c r="Q48" s="64">
        <v>0</v>
      </c>
      <c r="R48" s="64">
        <v>0</v>
      </c>
      <c r="S48" s="64">
        <v>0</v>
      </c>
      <c r="T48" s="64">
        <v>0</v>
      </c>
      <c r="U48" s="64">
        <v>0</v>
      </c>
      <c r="V48" s="69">
        <v>11574</v>
      </c>
      <c r="W48" s="69">
        <v>0</v>
      </c>
      <c r="X48" s="69">
        <v>0</v>
      </c>
      <c r="Z48" s="62">
        <v>44</v>
      </c>
      <c r="AA48" s="63" t="str">
        <f t="shared" si="6"/>
        <v>利根町</v>
      </c>
      <c r="AB48" s="64">
        <v>7518292</v>
      </c>
      <c r="AC48" s="64">
        <v>17381708</v>
      </c>
      <c r="AD48" s="64">
        <v>16621752</v>
      </c>
      <c r="AE48" s="64">
        <v>25061115</v>
      </c>
      <c r="AF48" s="64">
        <v>22909423</v>
      </c>
      <c r="AG48" s="64">
        <v>8666232</v>
      </c>
      <c r="AH48" s="69">
        <v>14460</v>
      </c>
      <c r="AI48" s="69">
        <v>28056</v>
      </c>
      <c r="AJ48" s="69">
        <v>25489</v>
      </c>
    </row>
    <row r="49" spans="2:36" s="56" customFormat="1" ht="24.75" customHeight="1">
      <c r="B49" s="70"/>
      <c r="C49" s="71" t="s">
        <v>123</v>
      </c>
      <c r="D49" s="82">
        <f>SUM(D37:D48)</f>
        <v>23483271</v>
      </c>
      <c r="E49" s="82">
        <f aca="true" t="shared" si="7" ref="E49:L49">SUM(E37:E48)</f>
        <v>26781190</v>
      </c>
      <c r="F49" s="82">
        <f t="shared" si="7"/>
        <v>25618243</v>
      </c>
      <c r="G49" s="82">
        <f t="shared" si="7"/>
        <v>79893979</v>
      </c>
      <c r="H49" s="82">
        <f t="shared" si="7"/>
        <v>79387948</v>
      </c>
      <c r="I49" s="82">
        <f t="shared" si="7"/>
        <v>53559303</v>
      </c>
      <c r="J49" s="82">
        <f t="shared" si="7"/>
        <v>52983</v>
      </c>
      <c r="K49" s="82">
        <f t="shared" si="7"/>
        <v>39945</v>
      </c>
      <c r="L49" s="82">
        <f t="shared" si="7"/>
        <v>32686</v>
      </c>
      <c r="N49" s="70"/>
      <c r="O49" s="71" t="s">
        <v>123</v>
      </c>
      <c r="P49" s="82">
        <f aca="true" t="shared" si="8" ref="P49:X49">SUM(P37:P48)</f>
        <v>237780484</v>
      </c>
      <c r="Q49" s="82">
        <f t="shared" si="8"/>
        <v>0</v>
      </c>
      <c r="R49" s="82">
        <f t="shared" si="8"/>
        <v>0</v>
      </c>
      <c r="S49" s="82">
        <f t="shared" si="8"/>
        <v>0</v>
      </c>
      <c r="T49" s="82">
        <f t="shared" si="8"/>
        <v>0</v>
      </c>
      <c r="U49" s="82">
        <f t="shared" si="8"/>
        <v>0</v>
      </c>
      <c r="V49" s="82">
        <f t="shared" si="8"/>
        <v>200882</v>
      </c>
      <c r="W49" s="82">
        <f t="shared" si="8"/>
        <v>0</v>
      </c>
      <c r="X49" s="82">
        <f t="shared" si="8"/>
        <v>0</v>
      </c>
      <c r="Z49" s="70"/>
      <c r="AA49" s="71" t="s">
        <v>123</v>
      </c>
      <c r="AB49" s="82">
        <f aca="true" t="shared" si="9" ref="AB49:AJ49">SUM(AB37:AB48)</f>
        <v>332236454</v>
      </c>
      <c r="AC49" s="82">
        <f t="shared" si="9"/>
        <v>674693546</v>
      </c>
      <c r="AD49" s="82">
        <f t="shared" si="9"/>
        <v>632593735</v>
      </c>
      <c r="AE49" s="82">
        <f t="shared" si="9"/>
        <v>856405267</v>
      </c>
      <c r="AF49" s="82">
        <f t="shared" si="9"/>
        <v>842986181</v>
      </c>
      <c r="AG49" s="82">
        <f t="shared" si="9"/>
        <v>374842894</v>
      </c>
      <c r="AH49" s="82">
        <f t="shared" si="9"/>
        <v>274151</v>
      </c>
      <c r="AI49" s="82">
        <f t="shared" si="9"/>
        <v>657388</v>
      </c>
      <c r="AJ49" s="82">
        <f t="shared" si="9"/>
        <v>594808</v>
      </c>
    </row>
    <row r="50" spans="2:36" s="56" customFormat="1" ht="24.75" customHeight="1">
      <c r="B50" s="70"/>
      <c r="C50" s="71" t="s">
        <v>124</v>
      </c>
      <c r="D50" s="82">
        <f>SUM(D49,D36)</f>
        <v>162750150</v>
      </c>
      <c r="E50" s="82">
        <f aca="true" t="shared" si="10" ref="E50:L50">SUM(E49,E36)</f>
        <v>215064009</v>
      </c>
      <c r="F50" s="82">
        <f t="shared" si="10"/>
        <v>203317193</v>
      </c>
      <c r="G50" s="82">
        <f t="shared" si="10"/>
        <v>856663545</v>
      </c>
      <c r="H50" s="82">
        <f t="shared" si="10"/>
        <v>850861405</v>
      </c>
      <c r="I50" s="82">
        <f t="shared" si="10"/>
        <v>582720443</v>
      </c>
      <c r="J50" s="82">
        <f t="shared" si="10"/>
        <v>386137</v>
      </c>
      <c r="K50" s="82">
        <f t="shared" si="10"/>
        <v>364335</v>
      </c>
      <c r="L50" s="82">
        <f t="shared" si="10"/>
        <v>301258</v>
      </c>
      <c r="N50" s="70"/>
      <c r="O50" s="71" t="s">
        <v>124</v>
      </c>
      <c r="P50" s="82">
        <f aca="true" t="shared" si="11" ref="P50:X50">SUM(P49,P36)</f>
        <v>1234160978</v>
      </c>
      <c r="Q50" s="82">
        <f t="shared" si="11"/>
        <v>0</v>
      </c>
      <c r="R50" s="82">
        <f t="shared" si="11"/>
        <v>0</v>
      </c>
      <c r="S50" s="82">
        <f t="shared" si="11"/>
        <v>0</v>
      </c>
      <c r="T50" s="82">
        <f t="shared" si="11"/>
        <v>0</v>
      </c>
      <c r="U50" s="82">
        <f t="shared" si="11"/>
        <v>0</v>
      </c>
      <c r="V50" s="82">
        <f t="shared" si="11"/>
        <v>1416998</v>
      </c>
      <c r="W50" s="82">
        <f t="shared" si="11"/>
        <v>0</v>
      </c>
      <c r="X50" s="82">
        <f t="shared" si="11"/>
        <v>0</v>
      </c>
      <c r="Z50" s="70"/>
      <c r="AA50" s="71" t="s">
        <v>124</v>
      </c>
      <c r="AB50" s="82">
        <f aca="true" t="shared" si="12" ref="AB50:AJ50">SUM(AB49,AB36)</f>
        <v>1935868703</v>
      </c>
      <c r="AC50" s="82">
        <f t="shared" si="12"/>
        <v>4161571297</v>
      </c>
      <c r="AD50" s="82">
        <f t="shared" si="12"/>
        <v>3929902624</v>
      </c>
      <c r="AE50" s="82">
        <f t="shared" si="12"/>
        <v>10023653574</v>
      </c>
      <c r="AF50" s="82">
        <f t="shared" si="12"/>
        <v>9934888450</v>
      </c>
      <c r="AG50" s="82">
        <f t="shared" si="12"/>
        <v>4202079763</v>
      </c>
      <c r="AH50" s="82">
        <f t="shared" si="12"/>
        <v>1984811</v>
      </c>
      <c r="AI50" s="82">
        <f t="shared" si="12"/>
        <v>5110325</v>
      </c>
      <c r="AJ50" s="82">
        <f t="shared" si="12"/>
        <v>4694530</v>
      </c>
    </row>
  </sheetData>
  <sheetProtection/>
  <mergeCells count="15">
    <mergeCell ref="AB2:AD2"/>
    <mergeCell ref="AE2:AG2"/>
    <mergeCell ref="AH2:AJ2"/>
    <mergeCell ref="S2:U2"/>
    <mergeCell ref="V2:X2"/>
    <mergeCell ref="Z2:Z3"/>
    <mergeCell ref="AA2:AA3"/>
    <mergeCell ref="O2:O3"/>
    <mergeCell ref="P2:R2"/>
    <mergeCell ref="B2:B3"/>
    <mergeCell ref="C2:C3"/>
    <mergeCell ref="D2:F2"/>
    <mergeCell ref="G2:I2"/>
    <mergeCell ref="J2:L2"/>
    <mergeCell ref="N2:N3"/>
  </mergeCells>
  <printOptions horizontalCentered="1"/>
  <pageMargins left="0.7086614173228347" right="0.7086614173228347" top="0.8267716535433072" bottom="0.7480314960629921" header="0.5118110236220472" footer="0.5118110236220472"/>
  <pageSetup fitToWidth="0" horizontalDpi="600" verticalDpi="600" orientation="portrait" paperSize="9" scale="49" r:id="rId1"/>
  <colBreaks count="2" manualBreakCount="2">
    <brk id="13" max="49" man="1"/>
    <brk id="25" max="4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政策企画部情報システム課</cp:lastModifiedBy>
  <cp:lastPrinted>2020-03-16T04:56:09Z</cp:lastPrinted>
  <dcterms:created xsi:type="dcterms:W3CDTF">2003-03-10T08:29:16Z</dcterms:created>
  <dcterms:modified xsi:type="dcterms:W3CDTF">2022-03-22T23:25:29Z</dcterms:modified>
  <cp:category/>
  <cp:version/>
  <cp:contentType/>
  <cp:contentStatus/>
</cp:coreProperties>
</file>